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bb877ba5d26683/Desktop/Canh2025/DATN_Linh/"/>
    </mc:Choice>
  </mc:AlternateContent>
  <xr:revisionPtr revIDLastSave="0" documentId="8_{AC96BAAF-0897-4B8B-92E2-75F3AAA4B41C}" xr6:coauthVersionLast="47" xr6:coauthVersionMax="47" xr10:uidLastSave="{00000000-0000-0000-0000-000000000000}"/>
  <bookViews>
    <workbookView xWindow="-108" yWindow="-108" windowWidth="23256" windowHeight="12456" tabRatio="595" xr2:uid="{F9638207-F89E-4CCF-A5F8-DB580D712A22}"/>
  </bookViews>
  <sheets>
    <sheet name="Dam" sheetId="9" r:id="rId1"/>
    <sheet name="Cot " sheetId="17" r:id="rId2"/>
    <sheet name="Sheet1" sheetId="18" r:id="rId3"/>
  </sheets>
  <definedNames>
    <definedName name="_xlnm.Print_Area" localSheetId="1">'Cot '!$E$1:$X$247</definedName>
    <definedName name="_xlnm.Print_Area" localSheetId="0">Dam!$E$1:$T$203</definedName>
    <definedName name="_xlnm.Print_Titles" localSheetId="1">'Cot '!$1:$7</definedName>
    <definedName name="_xlnm.Print_Titles" localSheetId="0">Dam!$1:$5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1" i="9" l="1"/>
  <c r="G219" i="9"/>
  <c r="D219" i="9"/>
  <c r="D220" i="9"/>
  <c r="D221" i="9"/>
  <c r="D216" i="9"/>
  <c r="D217" i="9"/>
  <c r="D218" i="9"/>
  <c r="C215" i="9"/>
  <c r="C216" i="9"/>
  <c r="C217" i="9"/>
  <c r="C218" i="9"/>
  <c r="C219" i="9"/>
  <c r="C220" i="9"/>
  <c r="C221" i="9"/>
  <c r="D213" i="9"/>
  <c r="D214" i="9"/>
  <c r="D215" i="9"/>
  <c r="C213" i="9"/>
  <c r="C214" i="9"/>
  <c r="G210" i="9"/>
  <c r="D210" i="9"/>
  <c r="D211" i="9"/>
  <c r="D212" i="9"/>
  <c r="D207" i="9"/>
  <c r="D208" i="9"/>
  <c r="D209" i="9"/>
  <c r="C207" i="9"/>
  <c r="C208" i="9"/>
  <c r="C209" i="9"/>
  <c r="C210" i="9"/>
  <c r="C211" i="9"/>
  <c r="C212" i="9"/>
  <c r="C206" i="9"/>
  <c r="D204" i="9"/>
  <c r="D205" i="9"/>
  <c r="D206" i="9"/>
  <c r="C204" i="9"/>
  <c r="C205" i="9"/>
  <c r="D201" i="9"/>
  <c r="D202" i="9"/>
  <c r="D203" i="9"/>
  <c r="D198" i="9"/>
  <c r="D199" i="9"/>
  <c r="D200" i="9"/>
  <c r="C197" i="9"/>
  <c r="C198" i="9"/>
  <c r="C199" i="9"/>
  <c r="C200" i="9"/>
  <c r="C201" i="9"/>
  <c r="C202" i="9"/>
  <c r="C203" i="9"/>
  <c r="D196" i="9"/>
  <c r="D197" i="9"/>
  <c r="D195" i="9"/>
  <c r="C195" i="9"/>
  <c r="C196" i="9"/>
  <c r="B195" i="9"/>
  <c r="B196" i="9"/>
  <c r="G192" i="9"/>
  <c r="D192" i="9"/>
  <c r="D193" i="9"/>
  <c r="D194" i="9"/>
  <c r="D189" i="9"/>
  <c r="D190" i="9"/>
  <c r="D191" i="9"/>
  <c r="C188" i="9"/>
  <c r="C189" i="9"/>
  <c r="C190" i="9"/>
  <c r="C191" i="9"/>
  <c r="C192" i="9"/>
  <c r="C193" i="9"/>
  <c r="C194" i="9"/>
  <c r="D187" i="9"/>
  <c r="D188" i="9"/>
  <c r="D186" i="9"/>
  <c r="C186" i="9"/>
  <c r="C187" i="9"/>
  <c r="G183" i="9"/>
  <c r="D183" i="9"/>
  <c r="D184" i="9"/>
  <c r="D185" i="9"/>
  <c r="C181" i="9"/>
  <c r="C182" i="9"/>
  <c r="C183" i="9"/>
  <c r="C184" i="9"/>
  <c r="C185" i="9"/>
  <c r="D180" i="9"/>
  <c r="D181" i="9"/>
  <c r="D182" i="9"/>
  <c r="C179" i="9"/>
  <c r="C180" i="9"/>
  <c r="D177" i="9"/>
  <c r="D178" i="9"/>
  <c r="D179" i="9"/>
  <c r="C177" i="9"/>
  <c r="C178" i="9"/>
  <c r="D176" i="9"/>
  <c r="G174" i="9"/>
  <c r="D174" i="9"/>
  <c r="D175" i="9"/>
  <c r="D173" i="9"/>
  <c r="D171" i="9"/>
  <c r="D172" i="9"/>
  <c r="C170" i="9"/>
  <c r="C171" i="9"/>
  <c r="C172" i="9"/>
  <c r="C173" i="9"/>
  <c r="C174" i="9"/>
  <c r="C175" i="9"/>
  <c r="C176" i="9"/>
  <c r="D168" i="9"/>
  <c r="D169" i="9"/>
  <c r="D170" i="9"/>
  <c r="C168" i="9"/>
  <c r="C169" i="9"/>
  <c r="B168" i="9"/>
  <c r="B169" i="9"/>
  <c r="G165" i="9"/>
  <c r="D165" i="9"/>
  <c r="D166" i="9"/>
  <c r="D167" i="9"/>
  <c r="D163" i="9"/>
  <c r="D164" i="9"/>
  <c r="C163" i="9"/>
  <c r="C164" i="9"/>
  <c r="C165" i="9"/>
  <c r="C166" i="9"/>
  <c r="C167" i="9"/>
  <c r="D162" i="9"/>
  <c r="C162" i="9"/>
  <c r="D161" i="9"/>
  <c r="C161" i="9"/>
  <c r="D160" i="9"/>
  <c r="C160" i="9"/>
  <c r="D159" i="9"/>
  <c r="C159" i="9"/>
  <c r="C158" i="9"/>
  <c r="D157" i="9"/>
  <c r="D158" i="9"/>
  <c r="G156" i="9"/>
  <c r="D156" i="9"/>
  <c r="C155" i="9"/>
  <c r="C156" i="9"/>
  <c r="C157" i="9"/>
  <c r="D154" i="9"/>
  <c r="D155" i="9"/>
  <c r="C154" i="9"/>
  <c r="D153" i="9"/>
  <c r="C153" i="9"/>
  <c r="D152" i="9"/>
  <c r="C152" i="9"/>
  <c r="D151" i="9"/>
  <c r="C151" i="9"/>
  <c r="D150" i="9"/>
  <c r="C150" i="9"/>
  <c r="G147" i="9"/>
  <c r="D147" i="9"/>
  <c r="D148" i="9"/>
  <c r="D149" i="9"/>
  <c r="D145" i="9"/>
  <c r="D146" i="9"/>
  <c r="D144" i="9"/>
  <c r="C144" i="9"/>
  <c r="C145" i="9"/>
  <c r="C146" i="9"/>
  <c r="C147" i="9"/>
  <c r="C148" i="9"/>
  <c r="C149" i="9"/>
  <c r="C143" i="9"/>
  <c r="D142" i="9"/>
  <c r="D143" i="9"/>
  <c r="C142" i="9"/>
  <c r="B142" i="9"/>
  <c r="B143" i="9"/>
  <c r="B144" i="9"/>
  <c r="A142" i="9"/>
  <c r="J142" i="9"/>
  <c r="D141" i="9"/>
  <c r="C141" i="9"/>
  <c r="B141" i="9"/>
  <c r="G138" i="9"/>
  <c r="D138" i="9"/>
  <c r="D139" i="9"/>
  <c r="D140" i="9"/>
  <c r="D136" i="9"/>
  <c r="D137" i="9"/>
  <c r="D135" i="9"/>
  <c r="C135" i="9"/>
  <c r="C136" i="9"/>
  <c r="C137" i="9"/>
  <c r="C138" i="9"/>
  <c r="C139" i="9"/>
  <c r="C140" i="9"/>
  <c r="C134" i="9"/>
  <c r="C133" i="9"/>
  <c r="D132" i="9"/>
  <c r="D133" i="9"/>
  <c r="D134" i="9"/>
  <c r="C132" i="9"/>
  <c r="G129" i="9"/>
  <c r="D129" i="9"/>
  <c r="D130" i="9"/>
  <c r="D131" i="9"/>
  <c r="D126" i="9"/>
  <c r="D127" i="9"/>
  <c r="D128" i="9"/>
  <c r="D125" i="9"/>
  <c r="C125" i="9"/>
  <c r="C126" i="9"/>
  <c r="C127" i="9"/>
  <c r="C128" i="9"/>
  <c r="C129" i="9"/>
  <c r="C130" i="9"/>
  <c r="C131" i="9"/>
  <c r="D124" i="9"/>
  <c r="D123" i="9"/>
  <c r="C123" i="9"/>
  <c r="C124" i="9"/>
  <c r="G120" i="9"/>
  <c r="D120" i="9"/>
  <c r="D121" i="9"/>
  <c r="D122" i="9"/>
  <c r="C119" i="9"/>
  <c r="C120" i="9"/>
  <c r="C121" i="9"/>
  <c r="C122" i="9"/>
  <c r="D117" i="9"/>
  <c r="D118" i="9"/>
  <c r="D119" i="9"/>
  <c r="C116" i="9"/>
  <c r="C117" i="9"/>
  <c r="C118" i="9"/>
  <c r="D115" i="9"/>
  <c r="D116" i="9"/>
  <c r="B115" i="9"/>
  <c r="D114" i="9"/>
  <c r="C114" i="9"/>
  <c r="C115" i="9"/>
  <c r="B114" i="9"/>
  <c r="G111" i="9"/>
  <c r="D111" i="9"/>
  <c r="D112" i="9"/>
  <c r="D113" i="9"/>
  <c r="G102" i="9"/>
  <c r="G93" i="9"/>
  <c r="D93" i="9"/>
  <c r="D94" i="9"/>
  <c r="D95" i="9"/>
  <c r="D108" i="9"/>
  <c r="D109" i="9"/>
  <c r="D110" i="9"/>
  <c r="C107" i="9"/>
  <c r="C108" i="9"/>
  <c r="C109" i="9"/>
  <c r="C110" i="9"/>
  <c r="C111" i="9"/>
  <c r="C112" i="9"/>
  <c r="C113" i="9"/>
  <c r="D105" i="9"/>
  <c r="D106" i="9"/>
  <c r="D107" i="9"/>
  <c r="C105" i="9"/>
  <c r="C106" i="9"/>
  <c r="D102" i="9"/>
  <c r="D103" i="9"/>
  <c r="D104" i="9"/>
  <c r="D100" i="9"/>
  <c r="D101" i="9"/>
  <c r="D99" i="9"/>
  <c r="C98" i="9"/>
  <c r="C99" i="9"/>
  <c r="C100" i="9"/>
  <c r="C101" i="9"/>
  <c r="C102" i="9"/>
  <c r="C103" i="9"/>
  <c r="C104" i="9"/>
  <c r="D96" i="9"/>
  <c r="D97" i="9"/>
  <c r="D98" i="9"/>
  <c r="C96" i="9"/>
  <c r="C97" i="9"/>
  <c r="D91" i="9"/>
  <c r="D92" i="9"/>
  <c r="D90" i="9"/>
  <c r="C90" i="9"/>
  <c r="C91" i="9"/>
  <c r="C92" i="9"/>
  <c r="C93" i="9"/>
  <c r="C94" i="9"/>
  <c r="C95" i="9"/>
  <c r="C89" i="9"/>
  <c r="C88" i="9"/>
  <c r="D87" i="9"/>
  <c r="D88" i="9"/>
  <c r="D89" i="9"/>
  <c r="C87" i="9"/>
  <c r="B87" i="9"/>
  <c r="D84" i="9"/>
  <c r="D85" i="9"/>
  <c r="D86" i="9"/>
  <c r="D81" i="9"/>
  <c r="D82" i="9"/>
  <c r="D83" i="9"/>
  <c r="D79" i="9"/>
  <c r="D80" i="9"/>
  <c r="D78" i="9"/>
  <c r="G84" i="9"/>
  <c r="G75" i="9"/>
  <c r="G57" i="9"/>
  <c r="G48" i="9"/>
  <c r="G30" i="9"/>
  <c r="G21" i="9"/>
  <c r="C80" i="9"/>
  <c r="C81" i="9"/>
  <c r="C82" i="9"/>
  <c r="C83" i="9"/>
  <c r="C84" i="9"/>
  <c r="C85" i="9"/>
  <c r="C86" i="9"/>
  <c r="C79" i="9"/>
  <c r="C78" i="9"/>
  <c r="C71" i="9"/>
  <c r="C72" i="9"/>
  <c r="C73" i="9"/>
  <c r="C74" i="9"/>
  <c r="C75" i="9"/>
  <c r="C76" i="9"/>
  <c r="C77" i="9"/>
  <c r="C69" i="9"/>
  <c r="C70" i="9"/>
  <c r="C62" i="9"/>
  <c r="C63" i="9"/>
  <c r="C64" i="9"/>
  <c r="C65" i="9"/>
  <c r="C66" i="9"/>
  <c r="C67" i="9"/>
  <c r="C68" i="9"/>
  <c r="C61" i="9"/>
  <c r="C60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" i="9"/>
  <c r="C261" i="17"/>
  <c r="C262" i="17"/>
  <c r="C263" i="17"/>
  <c r="D260" i="17"/>
  <c r="D261" i="17"/>
  <c r="D262" i="17"/>
  <c r="D263" i="17"/>
  <c r="C260" i="17"/>
  <c r="D259" i="17"/>
  <c r="D256" i="17"/>
  <c r="D257" i="17"/>
  <c r="D258" i="17"/>
  <c r="C256" i="17"/>
  <c r="C257" i="17"/>
  <c r="C258" i="17"/>
  <c r="C259" i="17"/>
  <c r="D252" i="17"/>
  <c r="D253" i="17"/>
  <c r="D254" i="17"/>
  <c r="D255" i="17"/>
  <c r="D249" i="17"/>
  <c r="D250" i="17"/>
  <c r="D251" i="17"/>
  <c r="D248" i="17"/>
  <c r="C248" i="17"/>
  <c r="C249" i="17"/>
  <c r="C250" i="17"/>
  <c r="C251" i="17"/>
  <c r="C252" i="17"/>
  <c r="C253" i="17"/>
  <c r="C254" i="17"/>
  <c r="C255" i="17"/>
  <c r="D244" i="17"/>
  <c r="D245" i="17"/>
  <c r="D246" i="17"/>
  <c r="D247" i="17"/>
  <c r="D243" i="17"/>
  <c r="D240" i="17"/>
  <c r="D241" i="17"/>
  <c r="D242" i="17"/>
  <c r="C240" i="17"/>
  <c r="C241" i="17"/>
  <c r="C242" i="17"/>
  <c r="C243" i="17"/>
  <c r="C244" i="17"/>
  <c r="C245" i="17"/>
  <c r="C246" i="17"/>
  <c r="C247" i="17"/>
  <c r="D236" i="17"/>
  <c r="D237" i="17"/>
  <c r="D238" i="17"/>
  <c r="D239" i="17"/>
  <c r="D232" i="17"/>
  <c r="D233" i="17"/>
  <c r="D234" i="17"/>
  <c r="D235" i="17"/>
  <c r="C232" i="17"/>
  <c r="C233" i="17"/>
  <c r="C234" i="17"/>
  <c r="C235" i="17"/>
  <c r="C236" i="17"/>
  <c r="C237" i="17"/>
  <c r="C238" i="17"/>
  <c r="C239" i="17"/>
  <c r="B232" i="17"/>
  <c r="B233" i="17"/>
  <c r="D229" i="17"/>
  <c r="D230" i="17"/>
  <c r="D231" i="17"/>
  <c r="D228" i="17"/>
  <c r="D224" i="17"/>
  <c r="D225" i="17"/>
  <c r="D226" i="17"/>
  <c r="D227" i="17"/>
  <c r="C224" i="17"/>
  <c r="C225" i="17"/>
  <c r="C226" i="17"/>
  <c r="C227" i="17"/>
  <c r="C228" i="17"/>
  <c r="C229" i="17"/>
  <c r="C230" i="17"/>
  <c r="C231" i="17"/>
  <c r="C222" i="17"/>
  <c r="C223" i="17"/>
  <c r="D220" i="17"/>
  <c r="D221" i="17"/>
  <c r="D222" i="17"/>
  <c r="D223" i="17"/>
  <c r="D216" i="17"/>
  <c r="D217" i="17"/>
  <c r="D218" i="17"/>
  <c r="D219" i="17"/>
  <c r="C216" i="17"/>
  <c r="C217" i="17"/>
  <c r="C218" i="17"/>
  <c r="C219" i="17"/>
  <c r="C220" i="17"/>
  <c r="C221" i="17"/>
  <c r="D212" i="17"/>
  <c r="D213" i="17"/>
  <c r="D214" i="17"/>
  <c r="D215" i="17"/>
  <c r="D208" i="17"/>
  <c r="D209" i="17"/>
  <c r="D210" i="17"/>
  <c r="D211" i="17"/>
  <c r="C208" i="17"/>
  <c r="C209" i="17"/>
  <c r="C210" i="17"/>
  <c r="C211" i="17"/>
  <c r="C212" i="17"/>
  <c r="C213" i="17"/>
  <c r="C214" i="17"/>
  <c r="C215" i="17"/>
  <c r="D207" i="17"/>
  <c r="D204" i="17"/>
  <c r="D205" i="17"/>
  <c r="D206" i="17"/>
  <c r="D202" i="17"/>
  <c r="D203" i="17"/>
  <c r="D200" i="17"/>
  <c r="D201" i="17"/>
  <c r="C200" i="17"/>
  <c r="C201" i="17"/>
  <c r="C202" i="17"/>
  <c r="C203" i="17"/>
  <c r="C204" i="17"/>
  <c r="C205" i="17"/>
  <c r="C206" i="17"/>
  <c r="C207" i="17"/>
  <c r="B200" i="17"/>
  <c r="B201" i="17"/>
  <c r="C198" i="17"/>
  <c r="C199" i="17"/>
  <c r="D196" i="17"/>
  <c r="D197" i="17"/>
  <c r="D198" i="17"/>
  <c r="D199" i="17"/>
  <c r="C196" i="17"/>
  <c r="C197" i="17"/>
  <c r="C194" i="17"/>
  <c r="C195" i="17"/>
  <c r="D193" i="17"/>
  <c r="D194" i="17"/>
  <c r="D195" i="17"/>
  <c r="C193" i="17"/>
  <c r="D192" i="17"/>
  <c r="C192" i="17"/>
  <c r="D189" i="17"/>
  <c r="D190" i="17"/>
  <c r="D191" i="17"/>
  <c r="D188" i="17"/>
  <c r="C187" i="17"/>
  <c r="C188" i="17"/>
  <c r="C189" i="17"/>
  <c r="C190" i="17"/>
  <c r="C191" i="17"/>
  <c r="D186" i="17"/>
  <c r="D187" i="17"/>
  <c r="C186" i="17"/>
  <c r="D185" i="17"/>
  <c r="D184" i="17"/>
  <c r="C184" i="17"/>
  <c r="C185" i="17"/>
  <c r="D180" i="17"/>
  <c r="D181" i="17"/>
  <c r="D182" i="17"/>
  <c r="D183" i="17"/>
  <c r="D177" i="17"/>
  <c r="D178" i="17"/>
  <c r="D179" i="17"/>
  <c r="C177" i="17"/>
  <c r="C178" i="17"/>
  <c r="C179" i="17"/>
  <c r="C180" i="17"/>
  <c r="C181" i="17"/>
  <c r="C182" i="17"/>
  <c r="C183" i="17"/>
  <c r="D176" i="17"/>
  <c r="C176" i="17"/>
  <c r="D172" i="17"/>
  <c r="D173" i="17"/>
  <c r="D174" i="17"/>
  <c r="D175" i="17"/>
  <c r="D170" i="17"/>
  <c r="D171" i="17"/>
  <c r="D168" i="17"/>
  <c r="D169" i="17"/>
  <c r="C168" i="17"/>
  <c r="C169" i="17"/>
  <c r="C170" i="17"/>
  <c r="C171" i="17"/>
  <c r="C172" i="17"/>
  <c r="C173" i="17"/>
  <c r="C174" i="17"/>
  <c r="C175" i="17"/>
  <c r="B168" i="17"/>
  <c r="A168" i="17"/>
  <c r="D165" i="17"/>
  <c r="D166" i="17"/>
  <c r="D167" i="17"/>
  <c r="D164" i="17"/>
  <c r="D161" i="17"/>
  <c r="D162" i="17"/>
  <c r="D163" i="17"/>
  <c r="C161" i="17"/>
  <c r="C162" i="17"/>
  <c r="C163" i="17"/>
  <c r="C164" i="17"/>
  <c r="C165" i="17"/>
  <c r="C166" i="17"/>
  <c r="C167" i="17"/>
  <c r="D160" i="17"/>
  <c r="C160" i="17"/>
  <c r="D157" i="17"/>
  <c r="D158" i="17"/>
  <c r="D159" i="17"/>
  <c r="D156" i="17"/>
  <c r="D152" i="17"/>
  <c r="D153" i="17"/>
  <c r="D154" i="17"/>
  <c r="D155" i="17"/>
  <c r="C152" i="17"/>
  <c r="C153" i="17"/>
  <c r="C154" i="17"/>
  <c r="C155" i="17"/>
  <c r="C156" i="17"/>
  <c r="C157" i="17"/>
  <c r="C158" i="17"/>
  <c r="C159" i="17"/>
  <c r="D149" i="17"/>
  <c r="D150" i="17"/>
  <c r="D151" i="17"/>
  <c r="D148" i="17"/>
  <c r="D145" i="17"/>
  <c r="D146" i="17"/>
  <c r="D147" i="17"/>
  <c r="D144" i="17"/>
  <c r="C144" i="17"/>
  <c r="C145" i="17"/>
  <c r="C146" i="17"/>
  <c r="C147" i="17"/>
  <c r="C148" i="17"/>
  <c r="C149" i="17"/>
  <c r="C150" i="17"/>
  <c r="C151" i="17"/>
  <c r="D140" i="17"/>
  <c r="D141" i="17"/>
  <c r="D142" i="17"/>
  <c r="D143" i="17"/>
  <c r="D136" i="17"/>
  <c r="D137" i="17"/>
  <c r="D138" i="17"/>
  <c r="D139" i="17"/>
  <c r="C136" i="17"/>
  <c r="C137" i="17"/>
  <c r="C138" i="17"/>
  <c r="C139" i="17"/>
  <c r="C140" i="17"/>
  <c r="C141" i="17"/>
  <c r="C142" i="17"/>
  <c r="C143" i="17"/>
  <c r="B136" i="17"/>
  <c r="B137" i="17"/>
  <c r="D132" i="17"/>
  <c r="D133" i="17"/>
  <c r="D134" i="17"/>
  <c r="D135" i="17"/>
  <c r="D128" i="17"/>
  <c r="D129" i="17"/>
  <c r="D130" i="17"/>
  <c r="D131" i="17"/>
  <c r="C128" i="17"/>
  <c r="C129" i="17"/>
  <c r="C130" i="17"/>
  <c r="C131" i="17"/>
  <c r="C132" i="17"/>
  <c r="C133" i="17"/>
  <c r="C134" i="17"/>
  <c r="C135" i="17"/>
  <c r="D124" i="17"/>
  <c r="D125" i="17"/>
  <c r="D126" i="17"/>
  <c r="D127" i="17"/>
  <c r="D120" i="17"/>
  <c r="D121" i="17"/>
  <c r="D122" i="17"/>
  <c r="D123" i="17"/>
  <c r="C120" i="17"/>
  <c r="C121" i="17"/>
  <c r="C122" i="17"/>
  <c r="C123" i="17"/>
  <c r="C124" i="17"/>
  <c r="C125" i="17"/>
  <c r="C126" i="17"/>
  <c r="C127" i="17"/>
  <c r="D116" i="17"/>
  <c r="D117" i="17"/>
  <c r="D118" i="17"/>
  <c r="D119" i="17"/>
  <c r="D112" i="17"/>
  <c r="D113" i="17"/>
  <c r="D114" i="17"/>
  <c r="D115" i="17"/>
  <c r="C112" i="17"/>
  <c r="C113" i="17"/>
  <c r="C114" i="17"/>
  <c r="C115" i="17"/>
  <c r="C116" i="17"/>
  <c r="C117" i="17"/>
  <c r="C118" i="17"/>
  <c r="C119" i="17"/>
  <c r="D108" i="17"/>
  <c r="D109" i="17"/>
  <c r="D110" i="17"/>
  <c r="D111" i="17"/>
  <c r="D104" i="17"/>
  <c r="D105" i="17"/>
  <c r="D106" i="17"/>
  <c r="D107" i="17"/>
  <c r="C104" i="17"/>
  <c r="C105" i="17"/>
  <c r="C106" i="17"/>
  <c r="C107" i="17"/>
  <c r="C108" i="17"/>
  <c r="C109" i="17"/>
  <c r="C110" i="17"/>
  <c r="C111" i="17"/>
  <c r="B104" i="17"/>
  <c r="B105" i="17"/>
  <c r="B72" i="17"/>
  <c r="B73" i="17"/>
  <c r="B74" i="17"/>
  <c r="B75" i="17"/>
  <c r="B76" i="17"/>
  <c r="B77" i="17"/>
  <c r="B78" i="17"/>
  <c r="B79" i="17"/>
  <c r="B80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40" i="17"/>
  <c r="B32" i="17"/>
  <c r="B8" i="17"/>
  <c r="AD1057" i="9"/>
  <c r="AD1058" i="9"/>
  <c r="AD1059" i="9"/>
  <c r="AD1060" i="9"/>
  <c r="AD1061" i="9"/>
  <c r="AD1062" i="9"/>
  <c r="AD1063" i="9"/>
  <c r="AD1064" i="9"/>
  <c r="AD1065" i="9"/>
  <c r="AD1066" i="9"/>
  <c r="AD1067" i="9"/>
  <c r="AD1068" i="9"/>
  <c r="AD1069" i="9"/>
  <c r="AD1070" i="9"/>
  <c r="AD1071" i="9"/>
  <c r="AD1072" i="9"/>
  <c r="AD1073" i="9"/>
  <c r="AD1074" i="9"/>
  <c r="AD1075" i="9"/>
  <c r="AD1076" i="9"/>
  <c r="AD1077" i="9"/>
  <c r="AD1078" i="9"/>
  <c r="AD1079" i="9"/>
  <c r="AD1080" i="9"/>
  <c r="AD1081" i="9"/>
  <c r="AD1082" i="9"/>
  <c r="AD1083" i="9"/>
  <c r="AD1084" i="9"/>
  <c r="AD1085" i="9"/>
  <c r="AD1086" i="9"/>
  <c r="AD1087" i="9"/>
  <c r="AD1088" i="9"/>
  <c r="AD1089" i="9"/>
  <c r="AD1090" i="9"/>
  <c r="AD1091" i="9"/>
  <c r="AD1092" i="9"/>
  <c r="AD1093" i="9"/>
  <c r="AD1094" i="9"/>
  <c r="AD1095" i="9"/>
  <c r="AD1096" i="9"/>
  <c r="AD1097" i="9"/>
  <c r="AD1098" i="9"/>
  <c r="AD1099" i="9"/>
  <c r="AD1100" i="9"/>
  <c r="AD1101" i="9"/>
  <c r="AD1102" i="9"/>
  <c r="AD1103" i="9"/>
  <c r="AD1104" i="9"/>
  <c r="AD1105" i="9"/>
  <c r="AD1106" i="9"/>
  <c r="AD1107" i="9"/>
  <c r="AD1108" i="9"/>
  <c r="AD1109" i="9"/>
  <c r="AD1110" i="9"/>
  <c r="AD1111" i="9"/>
  <c r="AD1112" i="9"/>
  <c r="AD1113" i="9"/>
  <c r="AD1114" i="9"/>
  <c r="AD1115" i="9"/>
  <c r="AD1116" i="9"/>
  <c r="AD1117" i="9"/>
  <c r="AD1118" i="9"/>
  <c r="AD1119" i="9"/>
  <c r="AD1120" i="9"/>
  <c r="AD1121" i="9"/>
  <c r="AD1122" i="9"/>
  <c r="AD1123" i="9"/>
  <c r="AD1124" i="9"/>
  <c r="AD1125" i="9"/>
  <c r="AD1126" i="9"/>
  <c r="AD1127" i="9"/>
  <c r="AD1128" i="9"/>
  <c r="AD1129" i="9"/>
  <c r="AD1130" i="9"/>
  <c r="AD1131" i="9"/>
  <c r="AD1132" i="9"/>
  <c r="AD1133" i="9"/>
  <c r="AD1134" i="9"/>
  <c r="AD1135" i="9"/>
  <c r="AD1136" i="9"/>
  <c r="AD1137" i="9"/>
  <c r="AD1138" i="9"/>
  <c r="AD1139" i="9"/>
  <c r="AD1140" i="9"/>
  <c r="AD1141" i="9"/>
  <c r="AD1142" i="9"/>
  <c r="AD1143" i="9"/>
  <c r="AD1144" i="9"/>
  <c r="AD1145" i="9"/>
  <c r="AD1146" i="9"/>
  <c r="AD1147" i="9"/>
  <c r="AD1148" i="9"/>
  <c r="AD1149" i="9"/>
  <c r="AD1150" i="9"/>
  <c r="AD1151" i="9"/>
  <c r="AD1152" i="9"/>
  <c r="AD1153" i="9"/>
  <c r="AD1154" i="9"/>
  <c r="AD1155" i="9"/>
  <c r="AD1156" i="9"/>
  <c r="AD1157" i="9"/>
  <c r="AD1158" i="9"/>
  <c r="AD1159" i="9"/>
  <c r="AD1160" i="9"/>
  <c r="AD1161" i="9"/>
  <c r="AD1162" i="9"/>
  <c r="AD1163" i="9"/>
  <c r="AD1164" i="9"/>
  <c r="AD1165" i="9"/>
  <c r="AD1166" i="9"/>
  <c r="AD1167" i="9"/>
  <c r="AD1168" i="9"/>
  <c r="AD1169" i="9"/>
  <c r="AD1170" i="9"/>
  <c r="AD1171" i="9"/>
  <c r="AD1172" i="9"/>
  <c r="AD1173" i="9"/>
  <c r="AD1174" i="9"/>
  <c r="AD1175" i="9"/>
  <c r="AD1176" i="9"/>
  <c r="AD1177" i="9"/>
  <c r="AD1178" i="9"/>
  <c r="AD1179" i="9"/>
  <c r="AD1180" i="9"/>
  <c r="AD1181" i="9"/>
  <c r="AD1182" i="9"/>
  <c r="AD1183" i="9"/>
  <c r="AD1184" i="9"/>
  <c r="AD1185" i="9"/>
  <c r="AD1186" i="9"/>
  <c r="AD1187" i="9"/>
  <c r="AD1188" i="9"/>
  <c r="AD1189" i="9"/>
  <c r="AD1190" i="9"/>
  <c r="AD1191" i="9"/>
  <c r="AD1192" i="9"/>
  <c r="AD1193" i="9"/>
  <c r="AD1194" i="9"/>
  <c r="AD1195" i="9"/>
  <c r="AD1196" i="9"/>
  <c r="AD1197" i="9"/>
  <c r="AD1198" i="9"/>
  <c r="AD1199" i="9"/>
  <c r="AD1200" i="9"/>
  <c r="AD1201" i="9"/>
  <c r="AD1202" i="9"/>
  <c r="AD1203" i="9"/>
  <c r="AD1204" i="9"/>
  <c r="AD1205" i="9"/>
  <c r="AD1206" i="9"/>
  <c r="AD1207" i="9"/>
  <c r="AD1208" i="9"/>
  <c r="AD1209" i="9"/>
  <c r="AD1210" i="9"/>
  <c r="AD1211" i="9"/>
  <c r="AD1212" i="9"/>
  <c r="AD1213" i="9"/>
  <c r="AD1214" i="9"/>
  <c r="AD1215" i="9"/>
  <c r="AD1216" i="9"/>
  <c r="AD1217" i="9"/>
  <c r="AD1218" i="9"/>
  <c r="AD1219" i="9"/>
  <c r="AD1220" i="9"/>
  <c r="AD1221" i="9"/>
  <c r="AD1222" i="9"/>
  <c r="AD1223" i="9"/>
  <c r="AD1224" i="9"/>
  <c r="AD1225" i="9"/>
  <c r="AD1226" i="9"/>
  <c r="AD1227" i="9"/>
  <c r="AD1228" i="9"/>
  <c r="AD1229" i="9"/>
  <c r="AD1230" i="9"/>
  <c r="AD1231" i="9"/>
  <c r="AD1232" i="9"/>
  <c r="AD1233" i="9"/>
  <c r="AD1234" i="9"/>
  <c r="AD1235" i="9"/>
  <c r="AD1236" i="9"/>
  <c r="AD1237" i="9"/>
  <c r="AD1238" i="9"/>
  <c r="AD1239" i="9"/>
  <c r="AD1240" i="9"/>
  <c r="AD1241" i="9"/>
  <c r="AD1242" i="9"/>
  <c r="AD1243" i="9"/>
  <c r="AD1244" i="9"/>
  <c r="AD1245" i="9"/>
  <c r="AD1246" i="9"/>
  <c r="AD1247" i="9"/>
  <c r="AD1248" i="9"/>
  <c r="AD1249" i="9"/>
  <c r="AD1250" i="9"/>
  <c r="AD1251" i="9"/>
  <c r="AD1252" i="9"/>
  <c r="AD1253" i="9"/>
  <c r="AD1254" i="9"/>
  <c r="AD1255" i="9"/>
  <c r="AD1256" i="9"/>
  <c r="AD1257" i="9"/>
  <c r="AD1258" i="9"/>
  <c r="AD1259" i="9"/>
  <c r="AD1260" i="9"/>
  <c r="AD1261" i="9"/>
  <c r="AD1262" i="9"/>
  <c r="AD1263" i="9"/>
  <c r="AD1264" i="9"/>
  <c r="AD1265" i="9"/>
  <c r="AD1266" i="9"/>
  <c r="AD1267" i="9"/>
  <c r="AD1268" i="9"/>
  <c r="AD1269" i="9"/>
  <c r="AD1270" i="9"/>
  <c r="AD1271" i="9"/>
  <c r="AD1272" i="9"/>
  <c r="AD1273" i="9"/>
  <c r="AD1274" i="9"/>
  <c r="AD1275" i="9"/>
  <c r="AD1276" i="9"/>
  <c r="AD1277" i="9"/>
  <c r="AD1278" i="9"/>
  <c r="AD1279" i="9"/>
  <c r="AD1280" i="9"/>
  <c r="AD1281" i="9"/>
  <c r="AD1282" i="9"/>
  <c r="AD1283" i="9"/>
  <c r="AD1284" i="9"/>
  <c r="AD1285" i="9"/>
  <c r="AD1286" i="9"/>
  <c r="AD1287" i="9"/>
  <c r="AD1288" i="9"/>
  <c r="AD1289" i="9"/>
  <c r="AD1290" i="9"/>
  <c r="AD1291" i="9"/>
  <c r="AD1292" i="9"/>
  <c r="AD1293" i="9"/>
  <c r="AD1294" i="9"/>
  <c r="AD1295" i="9"/>
  <c r="AD1296" i="9"/>
  <c r="AD1297" i="9"/>
  <c r="AD1298" i="9"/>
  <c r="AD1299" i="9"/>
  <c r="AD1300" i="9"/>
  <c r="AD1301" i="9"/>
  <c r="AD1302" i="9"/>
  <c r="AD1303" i="9"/>
  <c r="AD1304" i="9"/>
  <c r="AD1305" i="9"/>
  <c r="AD1306" i="9"/>
  <c r="AD1307" i="9"/>
  <c r="AD1308" i="9"/>
  <c r="AD1309" i="9"/>
  <c r="AD1310" i="9"/>
  <c r="AD1311" i="9"/>
  <c r="AD1312" i="9"/>
  <c r="AD1313" i="9"/>
  <c r="AD1314" i="9"/>
  <c r="AD1315" i="9"/>
  <c r="AD1316" i="9"/>
  <c r="AD1317" i="9"/>
  <c r="AD1318" i="9"/>
  <c r="AD1319" i="9"/>
  <c r="AD1320" i="9"/>
  <c r="AD1321" i="9"/>
  <c r="AD1322" i="9"/>
  <c r="AD1323" i="9"/>
  <c r="AD1324" i="9"/>
  <c r="AD1325" i="9"/>
  <c r="AD1326" i="9"/>
  <c r="AD1327" i="9"/>
  <c r="AD1328" i="9"/>
  <c r="AD1329" i="9"/>
  <c r="AD1330" i="9"/>
  <c r="AD1331" i="9"/>
  <c r="AD1332" i="9"/>
  <c r="AD1333" i="9"/>
  <c r="AD1334" i="9"/>
  <c r="AD1335" i="9"/>
  <c r="AD1336" i="9"/>
  <c r="AD1337" i="9"/>
  <c r="AD1338" i="9"/>
  <c r="AD1339" i="9"/>
  <c r="AD1340" i="9"/>
  <c r="AD1341" i="9"/>
  <c r="AD1342" i="9"/>
  <c r="AD1343" i="9"/>
  <c r="AD1344" i="9"/>
  <c r="AD1345" i="9"/>
  <c r="AD1346" i="9"/>
  <c r="AD1347" i="9"/>
  <c r="AD1348" i="9"/>
  <c r="AD1349" i="9"/>
  <c r="AD1350" i="9"/>
  <c r="AD1351" i="9"/>
  <c r="AD1352" i="9"/>
  <c r="AD1353" i="9"/>
  <c r="AD1354" i="9"/>
  <c r="AD1355" i="9"/>
  <c r="AD1356" i="9"/>
  <c r="AD1357" i="9"/>
  <c r="AD1358" i="9"/>
  <c r="AD1359" i="9"/>
  <c r="AD1360" i="9"/>
  <c r="AD1361" i="9"/>
  <c r="AD1362" i="9"/>
  <c r="AD1363" i="9"/>
  <c r="AD1364" i="9"/>
  <c r="AD1365" i="9"/>
  <c r="AD1366" i="9"/>
  <c r="AD1367" i="9"/>
  <c r="AD1368" i="9"/>
  <c r="AD1369" i="9"/>
  <c r="AD1370" i="9"/>
  <c r="AD1371" i="9"/>
  <c r="AD1372" i="9"/>
  <c r="AD1373" i="9"/>
  <c r="AD1374" i="9"/>
  <c r="AD1375" i="9"/>
  <c r="AD1376" i="9"/>
  <c r="AD1377" i="9"/>
  <c r="AD1378" i="9"/>
  <c r="AD1379" i="9"/>
  <c r="AD1380" i="9"/>
  <c r="AD1381" i="9"/>
  <c r="AD1382" i="9"/>
  <c r="AD1383" i="9"/>
  <c r="AD1384" i="9"/>
  <c r="AD1385" i="9"/>
  <c r="AD1386" i="9"/>
  <c r="AD1387" i="9"/>
  <c r="AD1388" i="9"/>
  <c r="AD1389" i="9"/>
  <c r="AD1390" i="9"/>
  <c r="AD1391" i="9"/>
  <c r="AD1392" i="9"/>
  <c r="AD1393" i="9"/>
  <c r="AD1394" i="9"/>
  <c r="AD1395" i="9"/>
  <c r="AD1396" i="9"/>
  <c r="AD1397" i="9"/>
  <c r="AD1398" i="9"/>
  <c r="AD1399" i="9"/>
  <c r="AD1400" i="9"/>
  <c r="AD1401" i="9"/>
  <c r="AD1402" i="9"/>
  <c r="AD1403" i="9"/>
  <c r="AD1404" i="9"/>
  <c r="AD1405" i="9"/>
  <c r="AD1406" i="9"/>
  <c r="AD1407" i="9"/>
  <c r="AD1408" i="9"/>
  <c r="AD1409" i="9"/>
  <c r="AD1410" i="9"/>
  <c r="AD1411" i="9"/>
  <c r="AD1412" i="9"/>
  <c r="AD1413" i="9"/>
  <c r="AD1414" i="9"/>
  <c r="AD1415" i="9"/>
  <c r="AD1416" i="9"/>
  <c r="AD1417" i="9"/>
  <c r="AD1418" i="9"/>
  <c r="AD1419" i="9"/>
  <c r="AD1420" i="9"/>
  <c r="AD1421" i="9"/>
  <c r="AD1422" i="9"/>
  <c r="AD1423" i="9"/>
  <c r="AD1424" i="9"/>
  <c r="AD1425" i="9"/>
  <c r="AD1426" i="9"/>
  <c r="AD1427" i="9"/>
  <c r="AD1428" i="9"/>
  <c r="AD1429" i="9"/>
  <c r="AD1430" i="9"/>
  <c r="AD1431" i="9"/>
  <c r="AD1432" i="9"/>
  <c r="AD1433" i="9"/>
  <c r="AD1434" i="9"/>
  <c r="AD1435" i="9"/>
  <c r="AD1436" i="9"/>
  <c r="AD1437" i="9"/>
  <c r="AD1438" i="9"/>
  <c r="AD1439" i="9"/>
  <c r="AD1440" i="9"/>
  <c r="AD1441" i="9"/>
  <c r="AD1442" i="9"/>
  <c r="AD1443" i="9"/>
  <c r="AD1444" i="9"/>
  <c r="AD1445" i="9"/>
  <c r="AD1446" i="9"/>
  <c r="AD1447" i="9"/>
  <c r="AD1448" i="9"/>
  <c r="AD1449" i="9"/>
  <c r="AD1450" i="9"/>
  <c r="AD1451" i="9"/>
  <c r="AD1452" i="9"/>
  <c r="AD1453" i="9"/>
  <c r="AD1454" i="9"/>
  <c r="AD1455" i="9"/>
  <c r="AD1456" i="9"/>
  <c r="AD1457" i="9"/>
  <c r="AD1458" i="9"/>
  <c r="AD1459" i="9"/>
  <c r="AD1460" i="9"/>
  <c r="AD1461" i="9"/>
  <c r="AD1462" i="9"/>
  <c r="AD1463" i="9"/>
  <c r="AD1464" i="9"/>
  <c r="AD1465" i="9"/>
  <c r="AD1466" i="9"/>
  <c r="AD1467" i="9"/>
  <c r="AD1468" i="9"/>
  <c r="AD1469" i="9"/>
  <c r="AD1470" i="9"/>
  <c r="AD1471" i="9"/>
  <c r="AD1472" i="9"/>
  <c r="AD1473" i="9"/>
  <c r="AD1474" i="9"/>
  <c r="AD1475" i="9"/>
  <c r="AD1476" i="9"/>
  <c r="AD1477" i="9"/>
  <c r="AD1478" i="9"/>
  <c r="AD1479" i="9"/>
  <c r="AD1480" i="9"/>
  <c r="AD1481" i="9"/>
  <c r="AD1482" i="9"/>
  <c r="AD1483" i="9"/>
  <c r="AD1484" i="9"/>
  <c r="AD1485" i="9"/>
  <c r="AD1486" i="9"/>
  <c r="AD1487" i="9"/>
  <c r="AD1488" i="9"/>
  <c r="AD1489" i="9"/>
  <c r="AD1490" i="9"/>
  <c r="AD1491" i="9"/>
  <c r="AD1492" i="9"/>
  <c r="AD1493" i="9"/>
  <c r="AD1494" i="9"/>
  <c r="AD1495" i="9"/>
  <c r="AD1496" i="9"/>
  <c r="AD1497" i="9"/>
  <c r="AD1498" i="9"/>
  <c r="AD1499" i="9"/>
  <c r="AD1500" i="9"/>
  <c r="AD1501" i="9"/>
  <c r="AD1502" i="9"/>
  <c r="AD1503" i="9"/>
  <c r="AD1504" i="9"/>
  <c r="AD1505" i="9"/>
  <c r="AD1506" i="9"/>
  <c r="AD1507" i="9"/>
  <c r="AD1508" i="9"/>
  <c r="AD1509" i="9"/>
  <c r="AD1510" i="9"/>
  <c r="AD1511" i="9"/>
  <c r="AD1512" i="9"/>
  <c r="AD1513" i="9"/>
  <c r="AD1514" i="9"/>
  <c r="AD1515" i="9"/>
  <c r="AD1516" i="9"/>
  <c r="AD1517" i="9"/>
  <c r="AD1518" i="9"/>
  <c r="AD1519" i="9"/>
  <c r="AD1520" i="9"/>
  <c r="AD1521" i="9"/>
  <c r="AD1522" i="9"/>
  <c r="AD1523" i="9"/>
  <c r="AD1524" i="9"/>
  <c r="AD1525" i="9"/>
  <c r="AD1526" i="9"/>
  <c r="AD1527" i="9"/>
  <c r="AD1528" i="9"/>
  <c r="AD1529" i="9"/>
  <c r="AD1530" i="9"/>
  <c r="AD1531" i="9"/>
  <c r="AD1532" i="9"/>
  <c r="AD1533" i="9"/>
  <c r="AD1534" i="9"/>
  <c r="AD1535" i="9"/>
  <c r="AD1536" i="9"/>
  <c r="AD1537" i="9"/>
  <c r="AD1538" i="9"/>
  <c r="AD1539" i="9"/>
  <c r="AD1540" i="9"/>
  <c r="AD1541" i="9"/>
  <c r="AD1542" i="9"/>
  <c r="AD1543" i="9"/>
  <c r="AD1544" i="9"/>
  <c r="AD1545" i="9"/>
  <c r="AD1546" i="9"/>
  <c r="AD1547" i="9"/>
  <c r="AD1548" i="9"/>
  <c r="AD1549" i="9"/>
  <c r="AD1550" i="9"/>
  <c r="AD1551" i="9"/>
  <c r="AD1552" i="9"/>
  <c r="AD1553" i="9"/>
  <c r="AD1554" i="9"/>
  <c r="AD1555" i="9"/>
  <c r="AD1556" i="9"/>
  <c r="AD1557" i="9"/>
  <c r="AD1558" i="9"/>
  <c r="AD1559" i="9"/>
  <c r="AD1560" i="9"/>
  <c r="AD1561" i="9"/>
  <c r="AD1562" i="9"/>
  <c r="AD1563" i="9"/>
  <c r="AD1564" i="9"/>
  <c r="AD1565" i="9"/>
  <c r="AD1566" i="9"/>
  <c r="AD1567" i="9"/>
  <c r="AD1568" i="9"/>
  <c r="AD1569" i="9"/>
  <c r="AD1570" i="9"/>
  <c r="AD1571" i="9"/>
  <c r="AD1572" i="9"/>
  <c r="AD1573" i="9"/>
  <c r="AD1574" i="9"/>
  <c r="AD1575" i="9"/>
  <c r="AD1576" i="9"/>
  <c r="AD1577" i="9"/>
  <c r="AD1578" i="9"/>
  <c r="AD1579" i="9"/>
  <c r="AD1580" i="9"/>
  <c r="AD1581" i="9"/>
  <c r="AD1582" i="9"/>
  <c r="AD1583" i="9"/>
  <c r="AD1584" i="9"/>
  <c r="AD1585" i="9"/>
  <c r="AD1586" i="9"/>
  <c r="AD1587" i="9"/>
  <c r="AD1588" i="9"/>
  <c r="AD1589" i="9"/>
  <c r="AD1590" i="9"/>
  <c r="AD1591" i="9"/>
  <c r="AD1592" i="9"/>
  <c r="AD1593" i="9"/>
  <c r="AD1594" i="9"/>
  <c r="AD1595" i="9"/>
  <c r="AD1596" i="9"/>
  <c r="AD1597" i="9"/>
  <c r="AD1598" i="9"/>
  <c r="AD1599" i="9"/>
  <c r="AD1600" i="9"/>
  <c r="AD1601" i="9"/>
  <c r="AD1602" i="9"/>
  <c r="AD1603" i="9"/>
  <c r="AD1604" i="9"/>
  <c r="AD1605" i="9"/>
  <c r="AD1606" i="9"/>
  <c r="AD1607" i="9"/>
  <c r="AD1608" i="9"/>
  <c r="AD1609" i="9"/>
  <c r="AD1610" i="9"/>
  <c r="AD1611" i="9"/>
  <c r="AD1612" i="9"/>
  <c r="AD1613" i="9"/>
  <c r="AD1614" i="9"/>
  <c r="AD1615" i="9"/>
  <c r="AD1616" i="9"/>
  <c r="AD1617" i="9"/>
  <c r="AD1618" i="9"/>
  <c r="AD1619" i="9"/>
  <c r="AD1620" i="9"/>
  <c r="AD1621" i="9"/>
  <c r="AD1622" i="9"/>
  <c r="AD1623" i="9"/>
  <c r="AD1624" i="9"/>
  <c r="AD1625" i="9"/>
  <c r="AD1626" i="9"/>
  <c r="AD1627" i="9"/>
  <c r="AD1628" i="9"/>
  <c r="AD1629" i="9"/>
  <c r="AD1630" i="9"/>
  <c r="AD1631" i="9"/>
  <c r="AD1632" i="9"/>
  <c r="AD1633" i="9"/>
  <c r="AD1634" i="9"/>
  <c r="AD1635" i="9"/>
  <c r="AD1636" i="9"/>
  <c r="AD1637" i="9"/>
  <c r="AD1638" i="9"/>
  <c r="AD1639" i="9"/>
  <c r="AD1640" i="9"/>
  <c r="AD1641" i="9"/>
  <c r="AD1642" i="9"/>
  <c r="AD1643" i="9"/>
  <c r="AD1644" i="9"/>
  <c r="AD1645" i="9"/>
  <c r="AD1646" i="9"/>
  <c r="AD1647" i="9"/>
  <c r="AD1648" i="9"/>
  <c r="AD1649" i="9"/>
  <c r="AD1650" i="9"/>
  <c r="AD1651" i="9"/>
  <c r="AD1652" i="9"/>
  <c r="AD1653" i="9"/>
  <c r="AD1654" i="9"/>
  <c r="AD1655" i="9"/>
  <c r="AD1656" i="9"/>
  <c r="AD1657" i="9"/>
  <c r="AD1658" i="9"/>
  <c r="AD1659" i="9"/>
  <c r="AD1660" i="9"/>
  <c r="AD1661" i="9"/>
  <c r="AD1662" i="9"/>
  <c r="AD1663" i="9"/>
  <c r="AD1664" i="9"/>
  <c r="AD1665" i="9"/>
  <c r="AD1666" i="9"/>
  <c r="AD1667" i="9"/>
  <c r="AD1668" i="9"/>
  <c r="AD1669" i="9"/>
  <c r="AD1670" i="9"/>
  <c r="AD1671" i="9"/>
  <c r="AD1672" i="9"/>
  <c r="AD1673" i="9"/>
  <c r="AD1674" i="9"/>
  <c r="AD1675" i="9"/>
  <c r="AD1676" i="9"/>
  <c r="AD1677" i="9"/>
  <c r="AD1678" i="9"/>
  <c r="AD1679" i="9"/>
  <c r="AD1680" i="9"/>
  <c r="AD1681" i="9"/>
  <c r="AD1682" i="9"/>
  <c r="AD1683" i="9"/>
  <c r="AD1684" i="9"/>
  <c r="AD1685" i="9"/>
  <c r="AD1686" i="9"/>
  <c r="AD1687" i="9"/>
  <c r="AD1688" i="9"/>
  <c r="AD1689" i="9"/>
  <c r="AD1690" i="9"/>
  <c r="AD1691" i="9"/>
  <c r="AD1692" i="9"/>
  <c r="AD1693" i="9"/>
  <c r="AD1694" i="9"/>
  <c r="AD1695" i="9"/>
  <c r="AD1696" i="9"/>
  <c r="AD1697" i="9"/>
  <c r="AD1698" i="9"/>
  <c r="AD1699" i="9"/>
  <c r="AD1700" i="9"/>
  <c r="AD1701" i="9"/>
  <c r="AD1702" i="9"/>
  <c r="AD1703" i="9"/>
  <c r="AD1704" i="9"/>
  <c r="AD1705" i="9"/>
  <c r="AD1706" i="9"/>
  <c r="AD1707" i="9"/>
  <c r="AD1708" i="9"/>
  <c r="AD1709" i="9"/>
  <c r="AD1710" i="9"/>
  <c r="AD1711" i="9"/>
  <c r="AD1712" i="9"/>
  <c r="AD1713" i="9"/>
  <c r="AD1714" i="9"/>
  <c r="AD1715" i="9"/>
  <c r="AD1716" i="9"/>
  <c r="AD1717" i="9"/>
  <c r="AD1718" i="9"/>
  <c r="AD1719" i="9"/>
  <c r="AD1720" i="9"/>
  <c r="AD1721" i="9"/>
  <c r="AD1722" i="9"/>
  <c r="AD1723" i="9"/>
  <c r="AD1724" i="9"/>
  <c r="AD1725" i="9"/>
  <c r="AD1726" i="9"/>
  <c r="AD1727" i="9"/>
  <c r="AD1728" i="9"/>
  <c r="AD1729" i="9"/>
  <c r="AD1730" i="9"/>
  <c r="AD1731" i="9"/>
  <c r="AD1732" i="9"/>
  <c r="AD1733" i="9"/>
  <c r="AD1734" i="9"/>
  <c r="AD1735" i="9"/>
  <c r="AD1736" i="9"/>
  <c r="AD1737" i="9"/>
  <c r="AD1738" i="9"/>
  <c r="AD1739" i="9"/>
  <c r="AD1740" i="9"/>
  <c r="AD1741" i="9"/>
  <c r="AD1742" i="9"/>
  <c r="AD1743" i="9"/>
  <c r="AD1744" i="9"/>
  <c r="AD1745" i="9"/>
  <c r="AD1746" i="9"/>
  <c r="AD1747" i="9"/>
  <c r="AD1748" i="9"/>
  <c r="AD1749" i="9"/>
  <c r="AD1750" i="9"/>
  <c r="AD1751" i="9"/>
  <c r="AD1752" i="9"/>
  <c r="AD1753" i="9"/>
  <c r="AD1754" i="9"/>
  <c r="AD1755" i="9"/>
  <c r="AD1756" i="9"/>
  <c r="AD1757" i="9"/>
  <c r="AD1758" i="9"/>
  <c r="AD1759" i="9"/>
  <c r="AD1760" i="9"/>
  <c r="AD1761" i="9"/>
  <c r="AD1762" i="9"/>
  <c r="AD1763" i="9"/>
  <c r="AD1764" i="9"/>
  <c r="AD1765" i="9"/>
  <c r="AD1766" i="9"/>
  <c r="AD1767" i="9"/>
  <c r="AD1768" i="9"/>
  <c r="AD1769" i="9"/>
  <c r="AD1770" i="9"/>
  <c r="AD1771" i="9"/>
  <c r="AD1772" i="9"/>
  <c r="AD1773" i="9"/>
  <c r="AD1774" i="9"/>
  <c r="AD1775" i="9"/>
  <c r="AD1776" i="9"/>
  <c r="AD1777" i="9"/>
  <c r="AD1778" i="9"/>
  <c r="AD1779" i="9"/>
  <c r="AD1780" i="9"/>
  <c r="AD1781" i="9"/>
  <c r="AD1782" i="9"/>
  <c r="AD1783" i="9"/>
  <c r="AD1784" i="9"/>
  <c r="AD1785" i="9"/>
  <c r="AD1786" i="9"/>
  <c r="AD1787" i="9"/>
  <c r="AD1788" i="9"/>
  <c r="AD1789" i="9"/>
  <c r="AD1790" i="9"/>
  <c r="AD1791" i="9"/>
  <c r="AD1792" i="9"/>
  <c r="AD1793" i="9"/>
  <c r="AD1794" i="9"/>
  <c r="AD1795" i="9"/>
  <c r="AD1796" i="9"/>
  <c r="AD1797" i="9"/>
  <c r="AD1798" i="9"/>
  <c r="AD1799" i="9"/>
  <c r="AD1800" i="9"/>
  <c r="AD1801" i="9"/>
  <c r="AD1802" i="9"/>
  <c r="AD1803" i="9"/>
  <c r="AD1804" i="9"/>
  <c r="AD1805" i="9"/>
  <c r="AD1806" i="9"/>
  <c r="AD1807" i="9"/>
  <c r="AD1808" i="9"/>
  <c r="AD1809" i="9"/>
  <c r="AD1810" i="9"/>
  <c r="AD1811" i="9"/>
  <c r="AD1812" i="9"/>
  <c r="AD1813" i="9"/>
  <c r="AD1814" i="9"/>
  <c r="AD1815" i="9"/>
  <c r="AD1816" i="9"/>
  <c r="AD1817" i="9"/>
  <c r="AD1818" i="9"/>
  <c r="AD1819" i="9"/>
  <c r="AD1820" i="9"/>
  <c r="AD1821" i="9"/>
  <c r="AD1822" i="9"/>
  <c r="AD1823" i="9"/>
  <c r="AD1824" i="9"/>
  <c r="AD1825" i="9"/>
  <c r="AD1826" i="9"/>
  <c r="AD1827" i="9"/>
  <c r="AD1828" i="9"/>
  <c r="AD1829" i="9"/>
  <c r="AD1830" i="9"/>
  <c r="AD1831" i="9"/>
  <c r="AD1832" i="9"/>
  <c r="AD1833" i="9"/>
  <c r="AD1834" i="9"/>
  <c r="AD1835" i="9"/>
  <c r="AD1836" i="9"/>
  <c r="AD1837" i="9"/>
  <c r="AD1838" i="9"/>
  <c r="AD1839" i="9"/>
  <c r="AD1840" i="9"/>
  <c r="AD1841" i="9"/>
  <c r="AD1842" i="9"/>
  <c r="AD1843" i="9"/>
  <c r="AD1844" i="9"/>
  <c r="AD1845" i="9"/>
  <c r="AD1846" i="9"/>
  <c r="AD1847" i="9"/>
  <c r="AD1848" i="9"/>
  <c r="AD1849" i="9"/>
  <c r="AD1850" i="9"/>
  <c r="AD1851" i="9"/>
  <c r="AD1852" i="9"/>
  <c r="AD1853" i="9"/>
  <c r="AD1854" i="9"/>
  <c r="AD1855" i="9"/>
  <c r="AD1856" i="9"/>
  <c r="AD1857" i="9"/>
  <c r="AD1858" i="9"/>
  <c r="AD1859" i="9"/>
  <c r="AD1860" i="9"/>
  <c r="AD1861" i="9"/>
  <c r="AD1862" i="9"/>
  <c r="AD1863" i="9"/>
  <c r="AD1864" i="9"/>
  <c r="AD1865" i="9"/>
  <c r="AD1866" i="9"/>
  <c r="AD1867" i="9"/>
  <c r="AD1868" i="9"/>
  <c r="AD1869" i="9"/>
  <c r="AD1870" i="9"/>
  <c r="AD1871" i="9"/>
  <c r="AD1872" i="9"/>
  <c r="AD1873" i="9"/>
  <c r="AD1874" i="9"/>
  <c r="AD1875" i="9"/>
  <c r="AD1876" i="9"/>
  <c r="AD1877" i="9"/>
  <c r="AD1878" i="9"/>
  <c r="AD1879" i="9"/>
  <c r="AD1880" i="9"/>
  <c r="AD1881" i="9"/>
  <c r="AD1882" i="9"/>
  <c r="AD1883" i="9"/>
  <c r="AD1884" i="9"/>
  <c r="AD1885" i="9"/>
  <c r="AD1886" i="9"/>
  <c r="AD1887" i="9"/>
  <c r="AD1888" i="9"/>
  <c r="AD1889" i="9"/>
  <c r="AD1890" i="9"/>
  <c r="AD1891" i="9"/>
  <c r="AD1892" i="9"/>
  <c r="AD1893" i="9"/>
  <c r="AD1894" i="9"/>
  <c r="AD1895" i="9"/>
  <c r="AD1896" i="9"/>
  <c r="AD1897" i="9"/>
  <c r="AD1898" i="9"/>
  <c r="AD1899" i="9"/>
  <c r="AD1900" i="9"/>
  <c r="AD1901" i="9"/>
  <c r="AD1902" i="9"/>
  <c r="AD1903" i="9"/>
  <c r="AD1904" i="9"/>
  <c r="AD1905" i="9"/>
  <c r="AD1906" i="9"/>
  <c r="AD1907" i="9"/>
  <c r="AD1908" i="9"/>
  <c r="AD1909" i="9"/>
  <c r="AD1910" i="9"/>
  <c r="AD1911" i="9"/>
  <c r="AD1912" i="9"/>
  <c r="AD1913" i="9"/>
  <c r="AD1914" i="9"/>
  <c r="AD1915" i="9"/>
  <c r="AD1916" i="9"/>
  <c r="AD1917" i="9"/>
  <c r="AD1918" i="9"/>
  <c r="AD1919" i="9"/>
  <c r="AD1920" i="9"/>
  <c r="AD1921" i="9"/>
  <c r="AD1922" i="9"/>
  <c r="AD1923" i="9"/>
  <c r="AD1924" i="9"/>
  <c r="AD1925" i="9"/>
  <c r="AD1926" i="9"/>
  <c r="AD1927" i="9"/>
  <c r="AD1928" i="9"/>
  <c r="AD1929" i="9"/>
  <c r="AD1930" i="9"/>
  <c r="AD1931" i="9"/>
  <c r="AD1932" i="9"/>
  <c r="AD1933" i="9"/>
  <c r="AD488" i="9"/>
  <c r="AD489" i="9"/>
  <c r="AD490" i="9"/>
  <c r="AD491" i="9"/>
  <c r="AD492" i="9"/>
  <c r="AD493" i="9"/>
  <c r="AD494" i="9"/>
  <c r="AD495" i="9"/>
  <c r="AD496" i="9"/>
  <c r="AD497" i="9"/>
  <c r="AD498" i="9"/>
  <c r="AD499" i="9"/>
  <c r="AD500" i="9"/>
  <c r="AD501" i="9"/>
  <c r="AD502" i="9"/>
  <c r="AD503" i="9"/>
  <c r="AD504" i="9"/>
  <c r="AD505" i="9"/>
  <c r="AD506" i="9"/>
  <c r="AD507" i="9"/>
  <c r="AD508" i="9"/>
  <c r="AD509" i="9"/>
  <c r="AD510" i="9"/>
  <c r="AD511" i="9"/>
  <c r="AD512" i="9"/>
  <c r="AD513" i="9"/>
  <c r="AD514" i="9"/>
  <c r="AD515" i="9"/>
  <c r="AD516" i="9"/>
  <c r="AD517" i="9"/>
  <c r="AD518" i="9"/>
  <c r="AD519" i="9"/>
  <c r="AD520" i="9"/>
  <c r="AD521" i="9"/>
  <c r="AD522" i="9"/>
  <c r="AD523" i="9"/>
  <c r="AD524" i="9"/>
  <c r="AD525" i="9"/>
  <c r="AD526" i="9"/>
  <c r="AD527" i="9"/>
  <c r="AD528" i="9"/>
  <c r="AD529" i="9"/>
  <c r="AD530" i="9"/>
  <c r="AD531" i="9"/>
  <c r="AD532" i="9"/>
  <c r="AD533" i="9"/>
  <c r="AD534" i="9"/>
  <c r="AD535" i="9"/>
  <c r="AD536" i="9"/>
  <c r="AD537" i="9"/>
  <c r="AD538" i="9"/>
  <c r="AD539" i="9"/>
  <c r="AD540" i="9"/>
  <c r="AD541" i="9"/>
  <c r="AD542" i="9"/>
  <c r="AD543" i="9"/>
  <c r="AD544" i="9"/>
  <c r="AD545" i="9"/>
  <c r="AD546" i="9"/>
  <c r="AD547" i="9"/>
  <c r="AD548" i="9"/>
  <c r="AD549" i="9"/>
  <c r="AD550" i="9"/>
  <c r="AD551" i="9"/>
  <c r="AD552" i="9"/>
  <c r="AD553" i="9"/>
  <c r="AD554" i="9"/>
  <c r="AD555" i="9"/>
  <c r="AD556" i="9"/>
  <c r="AD557" i="9"/>
  <c r="AD558" i="9"/>
  <c r="AD559" i="9"/>
  <c r="AD560" i="9"/>
  <c r="AD561" i="9"/>
  <c r="AD562" i="9"/>
  <c r="AD563" i="9"/>
  <c r="AD564" i="9"/>
  <c r="AD565" i="9"/>
  <c r="AD566" i="9"/>
  <c r="AD567" i="9"/>
  <c r="AD568" i="9"/>
  <c r="AD569" i="9"/>
  <c r="AD570" i="9"/>
  <c r="AD571" i="9"/>
  <c r="AD572" i="9"/>
  <c r="AD573" i="9"/>
  <c r="AD574" i="9"/>
  <c r="AD575" i="9"/>
  <c r="AD576" i="9"/>
  <c r="AD577" i="9"/>
  <c r="AD578" i="9"/>
  <c r="AD579" i="9"/>
  <c r="AD580" i="9"/>
  <c r="AD581" i="9"/>
  <c r="AD582" i="9"/>
  <c r="AD583" i="9"/>
  <c r="AD584" i="9"/>
  <c r="AD585" i="9"/>
  <c r="AD586" i="9"/>
  <c r="AD587" i="9"/>
  <c r="AD588" i="9"/>
  <c r="AD589" i="9"/>
  <c r="AD590" i="9"/>
  <c r="AD591" i="9"/>
  <c r="AD592" i="9"/>
  <c r="AD593" i="9"/>
  <c r="AD594" i="9"/>
  <c r="AD595" i="9"/>
  <c r="AD596" i="9"/>
  <c r="AD597" i="9"/>
  <c r="AD598" i="9"/>
  <c r="AD599" i="9"/>
  <c r="AD600" i="9"/>
  <c r="AD601" i="9"/>
  <c r="AD602" i="9"/>
  <c r="AD603" i="9"/>
  <c r="AD604" i="9"/>
  <c r="AD605" i="9"/>
  <c r="AD606" i="9"/>
  <c r="AD607" i="9"/>
  <c r="AD608" i="9"/>
  <c r="AD609" i="9"/>
  <c r="AD610" i="9"/>
  <c r="AD611" i="9"/>
  <c r="AD612" i="9"/>
  <c r="AD613" i="9"/>
  <c r="AD614" i="9"/>
  <c r="AD615" i="9"/>
  <c r="AD616" i="9"/>
  <c r="AD617" i="9"/>
  <c r="AD618" i="9"/>
  <c r="AD619" i="9"/>
  <c r="AD620" i="9"/>
  <c r="AD621" i="9"/>
  <c r="AD622" i="9"/>
  <c r="AD623" i="9"/>
  <c r="AD624" i="9"/>
  <c r="AD625" i="9"/>
  <c r="AD626" i="9"/>
  <c r="AD627" i="9"/>
  <c r="AD628" i="9"/>
  <c r="AD629" i="9"/>
  <c r="AD630" i="9"/>
  <c r="AD631" i="9"/>
  <c r="AD632" i="9"/>
  <c r="AD633" i="9"/>
  <c r="AD634" i="9"/>
  <c r="AD635" i="9"/>
  <c r="AD636" i="9"/>
  <c r="AD637" i="9"/>
  <c r="AD638" i="9"/>
  <c r="AD639" i="9"/>
  <c r="AD640" i="9"/>
  <c r="AD641" i="9"/>
  <c r="AD642" i="9"/>
  <c r="AD643" i="9"/>
  <c r="AD644" i="9"/>
  <c r="AD645" i="9"/>
  <c r="AD646" i="9"/>
  <c r="AD647" i="9"/>
  <c r="AD648" i="9"/>
  <c r="AD649" i="9"/>
  <c r="AD650" i="9"/>
  <c r="AD651" i="9"/>
  <c r="AD652" i="9"/>
  <c r="AD653" i="9"/>
  <c r="AD654" i="9"/>
  <c r="AD655" i="9"/>
  <c r="AD656" i="9"/>
  <c r="AD657" i="9"/>
  <c r="AD658" i="9"/>
  <c r="AD659" i="9"/>
  <c r="AD660" i="9"/>
  <c r="AD661" i="9"/>
  <c r="AD662" i="9"/>
  <c r="AD663" i="9"/>
  <c r="AD664" i="9"/>
  <c r="AD665" i="9"/>
  <c r="AD666" i="9"/>
  <c r="AD667" i="9"/>
  <c r="AD668" i="9"/>
  <c r="AD669" i="9"/>
  <c r="AD670" i="9"/>
  <c r="AD671" i="9"/>
  <c r="AD672" i="9"/>
  <c r="AD673" i="9"/>
  <c r="AD674" i="9"/>
  <c r="AD675" i="9"/>
  <c r="AD676" i="9"/>
  <c r="AD677" i="9"/>
  <c r="AD678" i="9"/>
  <c r="AD679" i="9"/>
  <c r="AD680" i="9"/>
  <c r="AD681" i="9"/>
  <c r="AD682" i="9"/>
  <c r="AD683" i="9"/>
  <c r="AD684" i="9"/>
  <c r="AD685" i="9"/>
  <c r="AD686" i="9"/>
  <c r="AD687" i="9"/>
  <c r="AD688" i="9"/>
  <c r="AD689" i="9"/>
  <c r="AD690" i="9"/>
  <c r="AD691" i="9"/>
  <c r="AD692" i="9"/>
  <c r="AD693" i="9"/>
  <c r="AD694" i="9"/>
  <c r="AD695" i="9"/>
  <c r="AD696" i="9"/>
  <c r="AD697" i="9"/>
  <c r="AD698" i="9"/>
  <c r="AD699" i="9"/>
  <c r="AD700" i="9"/>
  <c r="AD701" i="9"/>
  <c r="AD702" i="9"/>
  <c r="AD703" i="9"/>
  <c r="AD704" i="9"/>
  <c r="AD705" i="9"/>
  <c r="AD706" i="9"/>
  <c r="AD707" i="9"/>
  <c r="AD708" i="9"/>
  <c r="AD709" i="9"/>
  <c r="AD710" i="9"/>
  <c r="AD711" i="9"/>
  <c r="AD712" i="9"/>
  <c r="AD713" i="9"/>
  <c r="AD714" i="9"/>
  <c r="AD715" i="9"/>
  <c r="AD716" i="9"/>
  <c r="AD717" i="9"/>
  <c r="AD718" i="9"/>
  <c r="AD719" i="9"/>
  <c r="AD720" i="9"/>
  <c r="AD721" i="9"/>
  <c r="AD722" i="9"/>
  <c r="AD723" i="9"/>
  <c r="AD724" i="9"/>
  <c r="AD725" i="9"/>
  <c r="AD726" i="9"/>
  <c r="AD727" i="9"/>
  <c r="AD728" i="9"/>
  <c r="AD729" i="9"/>
  <c r="AD730" i="9"/>
  <c r="AD731" i="9"/>
  <c r="AD732" i="9"/>
  <c r="AD733" i="9"/>
  <c r="AD734" i="9"/>
  <c r="AD735" i="9"/>
  <c r="AD736" i="9"/>
  <c r="AD737" i="9"/>
  <c r="AD738" i="9"/>
  <c r="AD739" i="9"/>
  <c r="AD740" i="9"/>
  <c r="AD741" i="9"/>
  <c r="AD742" i="9"/>
  <c r="AD743" i="9"/>
  <c r="AD744" i="9"/>
  <c r="AD745" i="9"/>
  <c r="AD746" i="9"/>
  <c r="AD747" i="9"/>
  <c r="AD748" i="9"/>
  <c r="AD749" i="9"/>
  <c r="AD750" i="9"/>
  <c r="AD751" i="9"/>
  <c r="AD752" i="9"/>
  <c r="AD753" i="9"/>
  <c r="AD754" i="9"/>
  <c r="AD755" i="9"/>
  <c r="AD756" i="9"/>
  <c r="AD757" i="9"/>
  <c r="AD758" i="9"/>
  <c r="AD759" i="9"/>
  <c r="AD760" i="9"/>
  <c r="AD761" i="9"/>
  <c r="AD762" i="9"/>
  <c r="AD763" i="9"/>
  <c r="AD764" i="9"/>
  <c r="AD765" i="9"/>
  <c r="AD766" i="9"/>
  <c r="AD767" i="9"/>
  <c r="AD768" i="9"/>
  <c r="AD769" i="9"/>
  <c r="AD770" i="9"/>
  <c r="AD771" i="9"/>
  <c r="AD772" i="9"/>
  <c r="AD773" i="9"/>
  <c r="AD774" i="9"/>
  <c r="AD775" i="9"/>
  <c r="AD776" i="9"/>
  <c r="AD777" i="9"/>
  <c r="AD778" i="9"/>
  <c r="AD779" i="9"/>
  <c r="AD780" i="9"/>
  <c r="AD781" i="9"/>
  <c r="AD782" i="9"/>
  <c r="AD783" i="9"/>
  <c r="AD784" i="9"/>
  <c r="AD785" i="9"/>
  <c r="AD786" i="9"/>
  <c r="AD787" i="9"/>
  <c r="AD788" i="9"/>
  <c r="AD789" i="9"/>
  <c r="AD790" i="9"/>
  <c r="AD791" i="9"/>
  <c r="AD792" i="9"/>
  <c r="AD793" i="9"/>
  <c r="AD794" i="9"/>
  <c r="AD795" i="9"/>
  <c r="AD796" i="9"/>
  <c r="AD797" i="9"/>
  <c r="AD798" i="9"/>
  <c r="AD799" i="9"/>
  <c r="AD800" i="9"/>
  <c r="AD801" i="9"/>
  <c r="AD802" i="9"/>
  <c r="AD803" i="9"/>
  <c r="AD804" i="9"/>
  <c r="AD805" i="9"/>
  <c r="AD806" i="9"/>
  <c r="AD807" i="9"/>
  <c r="AD808" i="9"/>
  <c r="AD809" i="9"/>
  <c r="AD810" i="9"/>
  <c r="AD811" i="9"/>
  <c r="AD812" i="9"/>
  <c r="AD813" i="9"/>
  <c r="AD814" i="9"/>
  <c r="AD815" i="9"/>
  <c r="AD816" i="9"/>
  <c r="AD817" i="9"/>
  <c r="AD818" i="9"/>
  <c r="AD819" i="9"/>
  <c r="AD820" i="9"/>
  <c r="AD821" i="9"/>
  <c r="AD822" i="9"/>
  <c r="AD823" i="9"/>
  <c r="AD824" i="9"/>
  <c r="AD825" i="9"/>
  <c r="AD826" i="9"/>
  <c r="AD827" i="9"/>
  <c r="AD828" i="9"/>
  <c r="AD829" i="9"/>
  <c r="AD830" i="9"/>
  <c r="AD831" i="9"/>
  <c r="AD832" i="9"/>
  <c r="AD833" i="9"/>
  <c r="AD834" i="9"/>
  <c r="AD835" i="9"/>
  <c r="AD836" i="9"/>
  <c r="AD837" i="9"/>
  <c r="AD838" i="9"/>
  <c r="AD839" i="9"/>
  <c r="AD840" i="9"/>
  <c r="AD841" i="9"/>
  <c r="AD842" i="9"/>
  <c r="AD843" i="9"/>
  <c r="AD844" i="9"/>
  <c r="AD845" i="9"/>
  <c r="AD846" i="9"/>
  <c r="AD847" i="9"/>
  <c r="AD848" i="9"/>
  <c r="AD849" i="9"/>
  <c r="AD850" i="9"/>
  <c r="AD851" i="9"/>
  <c r="AD852" i="9"/>
  <c r="AD853" i="9"/>
  <c r="AD854" i="9"/>
  <c r="AD855" i="9"/>
  <c r="AD856" i="9"/>
  <c r="AD857" i="9"/>
  <c r="AD858" i="9"/>
  <c r="AD859" i="9"/>
  <c r="AD860" i="9"/>
  <c r="AD861" i="9"/>
  <c r="AD862" i="9"/>
  <c r="AD863" i="9"/>
  <c r="AD864" i="9"/>
  <c r="AD865" i="9"/>
  <c r="AD866" i="9"/>
  <c r="AD867" i="9"/>
  <c r="AD868" i="9"/>
  <c r="AD869" i="9"/>
  <c r="AD870" i="9"/>
  <c r="AD871" i="9"/>
  <c r="AD872" i="9"/>
  <c r="AD873" i="9"/>
  <c r="AD874" i="9"/>
  <c r="AD875" i="9"/>
  <c r="AD876" i="9"/>
  <c r="AD877" i="9"/>
  <c r="AD878" i="9"/>
  <c r="AD879" i="9"/>
  <c r="AD880" i="9"/>
  <c r="AD881" i="9"/>
  <c r="AD882" i="9"/>
  <c r="AD883" i="9"/>
  <c r="AD884" i="9"/>
  <c r="AD885" i="9"/>
  <c r="AD886" i="9"/>
  <c r="AD887" i="9"/>
  <c r="AD888" i="9"/>
  <c r="AD889" i="9"/>
  <c r="AD890" i="9"/>
  <c r="AD891" i="9"/>
  <c r="AD892" i="9"/>
  <c r="AD893" i="9"/>
  <c r="AD894" i="9"/>
  <c r="AD895" i="9"/>
  <c r="AD896" i="9"/>
  <c r="AD897" i="9"/>
  <c r="AD898" i="9"/>
  <c r="AD899" i="9"/>
  <c r="AD900" i="9"/>
  <c r="AD901" i="9"/>
  <c r="AD902" i="9"/>
  <c r="AD903" i="9"/>
  <c r="AD904" i="9"/>
  <c r="AD905" i="9"/>
  <c r="AD906" i="9"/>
  <c r="AD907" i="9"/>
  <c r="AD908" i="9"/>
  <c r="AD909" i="9"/>
  <c r="AD910" i="9"/>
  <c r="AD911" i="9"/>
  <c r="AD912" i="9"/>
  <c r="AD913" i="9"/>
  <c r="AD914" i="9"/>
  <c r="AD915" i="9"/>
  <c r="AD916" i="9"/>
  <c r="AD917" i="9"/>
  <c r="AD918" i="9"/>
  <c r="AD919" i="9"/>
  <c r="AD920" i="9"/>
  <c r="AD921" i="9"/>
  <c r="AD922" i="9"/>
  <c r="AD923" i="9"/>
  <c r="AD924" i="9"/>
  <c r="AD925" i="9"/>
  <c r="AD926" i="9"/>
  <c r="AD927" i="9"/>
  <c r="AD928" i="9"/>
  <c r="AD929" i="9"/>
  <c r="AD930" i="9"/>
  <c r="AD931" i="9"/>
  <c r="AD932" i="9"/>
  <c r="AD933" i="9"/>
  <c r="AD934" i="9"/>
  <c r="AD935" i="9"/>
  <c r="AD936" i="9"/>
  <c r="AD937" i="9"/>
  <c r="AD938" i="9"/>
  <c r="AD939" i="9"/>
  <c r="AD940" i="9"/>
  <c r="AD941" i="9"/>
  <c r="AD942" i="9"/>
  <c r="AD943" i="9"/>
  <c r="AD944" i="9"/>
  <c r="AD945" i="9"/>
  <c r="AD946" i="9"/>
  <c r="AD947" i="9"/>
  <c r="AD948" i="9"/>
  <c r="AD949" i="9"/>
  <c r="AD950" i="9"/>
  <c r="AD951" i="9"/>
  <c r="AD952" i="9"/>
  <c r="AD953" i="9"/>
  <c r="AD954" i="9"/>
  <c r="AD955" i="9"/>
  <c r="AD956" i="9"/>
  <c r="AD957" i="9"/>
  <c r="AD958" i="9"/>
  <c r="AD959" i="9"/>
  <c r="AD960" i="9"/>
  <c r="AD961" i="9"/>
  <c r="AD962" i="9"/>
  <c r="AD963" i="9"/>
  <c r="AD964" i="9"/>
  <c r="AD965" i="9"/>
  <c r="AD966" i="9"/>
  <c r="AD967" i="9"/>
  <c r="AD968" i="9"/>
  <c r="AD969" i="9"/>
  <c r="AD970" i="9"/>
  <c r="AD971" i="9"/>
  <c r="AD972" i="9"/>
  <c r="AD973" i="9"/>
  <c r="AD974" i="9"/>
  <c r="AD975" i="9"/>
  <c r="AD976" i="9"/>
  <c r="AD977" i="9"/>
  <c r="AD978" i="9"/>
  <c r="AD979" i="9"/>
  <c r="AD980" i="9"/>
  <c r="AD981" i="9"/>
  <c r="AD982" i="9"/>
  <c r="AD983" i="9"/>
  <c r="AD984" i="9"/>
  <c r="AD985" i="9"/>
  <c r="AD986" i="9"/>
  <c r="AD987" i="9"/>
  <c r="AD988" i="9"/>
  <c r="AD989" i="9"/>
  <c r="AD990" i="9"/>
  <c r="AD991" i="9"/>
  <c r="AD992" i="9"/>
  <c r="AD993" i="9"/>
  <c r="AD994" i="9"/>
  <c r="AD995" i="9"/>
  <c r="AD996" i="9"/>
  <c r="AD997" i="9"/>
  <c r="AD998" i="9"/>
  <c r="AD999" i="9"/>
  <c r="AD1000" i="9"/>
  <c r="AD1001" i="9"/>
  <c r="AD1002" i="9"/>
  <c r="AD1003" i="9"/>
  <c r="AD1004" i="9"/>
  <c r="AD1005" i="9"/>
  <c r="AD1006" i="9"/>
  <c r="AD1007" i="9"/>
  <c r="AD1008" i="9"/>
  <c r="AD1009" i="9"/>
  <c r="AD1010" i="9"/>
  <c r="AD1011" i="9"/>
  <c r="AD1012" i="9"/>
  <c r="AD1013" i="9"/>
  <c r="AD1014" i="9"/>
  <c r="AD1015" i="9"/>
  <c r="AD1016" i="9"/>
  <c r="AD1017" i="9"/>
  <c r="AD1018" i="9"/>
  <c r="AD1019" i="9"/>
  <c r="AD1020" i="9"/>
  <c r="AD1021" i="9"/>
  <c r="AD1022" i="9"/>
  <c r="AD1023" i="9"/>
  <c r="AD1024" i="9"/>
  <c r="AD1025" i="9"/>
  <c r="AD1026" i="9"/>
  <c r="AD1027" i="9"/>
  <c r="AD1028" i="9"/>
  <c r="AD1029" i="9"/>
  <c r="AD1030" i="9"/>
  <c r="AD1031" i="9"/>
  <c r="AD1032" i="9"/>
  <c r="AD1033" i="9"/>
  <c r="AD1034" i="9"/>
  <c r="AD1035" i="9"/>
  <c r="AD1036" i="9"/>
  <c r="AD1037" i="9"/>
  <c r="AD1038" i="9"/>
  <c r="AD1039" i="9"/>
  <c r="AD1040" i="9"/>
  <c r="AD1041" i="9"/>
  <c r="AD1042" i="9"/>
  <c r="AD1043" i="9"/>
  <c r="AD1044" i="9"/>
  <c r="AD1045" i="9"/>
  <c r="AD1046" i="9"/>
  <c r="AD1047" i="9"/>
  <c r="AD1048" i="9"/>
  <c r="AD1049" i="9"/>
  <c r="AD1050" i="9"/>
  <c r="AD1051" i="9"/>
  <c r="AD1052" i="9"/>
  <c r="AD1053" i="9"/>
  <c r="AD1054" i="9"/>
  <c r="AD1055" i="9"/>
  <c r="AD1056" i="9"/>
  <c r="AD3" i="9"/>
  <c r="AD4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AD55" i="9"/>
  <c r="AD56" i="9"/>
  <c r="AD57" i="9"/>
  <c r="AD58" i="9"/>
  <c r="AD59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0" i="9"/>
  <c r="AD101" i="9"/>
  <c r="AD102" i="9"/>
  <c r="AD103" i="9"/>
  <c r="AD104" i="9"/>
  <c r="AD105" i="9"/>
  <c r="AD106" i="9"/>
  <c r="AD107" i="9"/>
  <c r="AD108" i="9"/>
  <c r="AD109" i="9"/>
  <c r="AD110" i="9"/>
  <c r="AD111" i="9"/>
  <c r="AD112" i="9"/>
  <c r="AD113" i="9"/>
  <c r="AD114" i="9"/>
  <c r="AD115" i="9"/>
  <c r="AD116" i="9"/>
  <c r="AD117" i="9"/>
  <c r="AD118" i="9"/>
  <c r="AD119" i="9"/>
  <c r="AD120" i="9"/>
  <c r="AD121" i="9"/>
  <c r="AD122" i="9"/>
  <c r="AD123" i="9"/>
  <c r="AD124" i="9"/>
  <c r="AD125" i="9"/>
  <c r="AD126" i="9"/>
  <c r="AD127" i="9"/>
  <c r="AD128" i="9"/>
  <c r="AD129" i="9"/>
  <c r="AD130" i="9"/>
  <c r="AD131" i="9"/>
  <c r="AD132" i="9"/>
  <c r="AD133" i="9"/>
  <c r="AD134" i="9"/>
  <c r="AD135" i="9"/>
  <c r="AD136" i="9"/>
  <c r="AD137" i="9"/>
  <c r="AD138" i="9"/>
  <c r="AD139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69" i="9"/>
  <c r="AD170" i="9"/>
  <c r="AD171" i="9"/>
  <c r="AD172" i="9"/>
  <c r="AD173" i="9"/>
  <c r="AD174" i="9"/>
  <c r="AD175" i="9"/>
  <c r="AD176" i="9"/>
  <c r="AD177" i="9"/>
  <c r="AD178" i="9"/>
  <c r="AD179" i="9"/>
  <c r="AD180" i="9"/>
  <c r="AD181" i="9"/>
  <c r="AD182" i="9"/>
  <c r="AD183" i="9"/>
  <c r="AD184" i="9"/>
  <c r="AD185" i="9"/>
  <c r="AD186" i="9"/>
  <c r="AD187" i="9"/>
  <c r="AD188" i="9"/>
  <c r="AD189" i="9"/>
  <c r="AD190" i="9"/>
  <c r="AD191" i="9"/>
  <c r="AD192" i="9"/>
  <c r="AD193" i="9"/>
  <c r="AD194" i="9"/>
  <c r="AD195" i="9"/>
  <c r="AD196" i="9"/>
  <c r="AD197" i="9"/>
  <c r="AD198" i="9"/>
  <c r="AD199" i="9"/>
  <c r="AD200" i="9"/>
  <c r="AD201" i="9"/>
  <c r="AD202" i="9"/>
  <c r="AD203" i="9"/>
  <c r="AD204" i="9"/>
  <c r="AD205" i="9"/>
  <c r="AD206" i="9"/>
  <c r="AD207" i="9"/>
  <c r="AD208" i="9"/>
  <c r="AD209" i="9"/>
  <c r="AD210" i="9"/>
  <c r="AD211" i="9"/>
  <c r="AD212" i="9"/>
  <c r="AD213" i="9"/>
  <c r="AD214" i="9"/>
  <c r="AD215" i="9"/>
  <c r="AD216" i="9"/>
  <c r="AD217" i="9"/>
  <c r="AD218" i="9"/>
  <c r="AD219" i="9"/>
  <c r="AD220" i="9"/>
  <c r="AD221" i="9"/>
  <c r="AD222" i="9"/>
  <c r="AD223" i="9"/>
  <c r="AD224" i="9"/>
  <c r="AD225" i="9"/>
  <c r="AD226" i="9"/>
  <c r="AD227" i="9"/>
  <c r="AD228" i="9"/>
  <c r="AD229" i="9"/>
  <c r="AD230" i="9"/>
  <c r="AD231" i="9"/>
  <c r="AD232" i="9"/>
  <c r="AD233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6" i="9"/>
  <c r="AD247" i="9"/>
  <c r="AD248" i="9"/>
  <c r="AD249" i="9"/>
  <c r="AD250" i="9"/>
  <c r="AD251" i="9"/>
  <c r="AD252" i="9"/>
  <c r="AD253" i="9"/>
  <c r="AD254" i="9"/>
  <c r="AD255" i="9"/>
  <c r="AD256" i="9"/>
  <c r="AD257" i="9"/>
  <c r="AD258" i="9"/>
  <c r="AD259" i="9"/>
  <c r="AD260" i="9"/>
  <c r="AD261" i="9"/>
  <c r="AD262" i="9"/>
  <c r="AD263" i="9"/>
  <c r="AD264" i="9"/>
  <c r="AD265" i="9"/>
  <c r="AD266" i="9"/>
  <c r="AD267" i="9"/>
  <c r="AD268" i="9"/>
  <c r="AD269" i="9"/>
  <c r="AD270" i="9"/>
  <c r="AD271" i="9"/>
  <c r="AD272" i="9"/>
  <c r="AD273" i="9"/>
  <c r="AD274" i="9"/>
  <c r="AD275" i="9"/>
  <c r="AD276" i="9"/>
  <c r="AD277" i="9"/>
  <c r="AD278" i="9"/>
  <c r="AD279" i="9"/>
  <c r="AD280" i="9"/>
  <c r="AD281" i="9"/>
  <c r="AD282" i="9"/>
  <c r="AD283" i="9"/>
  <c r="AD284" i="9"/>
  <c r="AD285" i="9"/>
  <c r="AD286" i="9"/>
  <c r="AD287" i="9"/>
  <c r="AD288" i="9"/>
  <c r="AD289" i="9"/>
  <c r="AD290" i="9"/>
  <c r="AD291" i="9"/>
  <c r="AD292" i="9"/>
  <c r="AD293" i="9"/>
  <c r="AD294" i="9"/>
  <c r="AD295" i="9"/>
  <c r="AD296" i="9"/>
  <c r="AD297" i="9"/>
  <c r="AD298" i="9"/>
  <c r="AD299" i="9"/>
  <c r="AD300" i="9"/>
  <c r="AD301" i="9"/>
  <c r="AD302" i="9"/>
  <c r="AD303" i="9"/>
  <c r="AD304" i="9"/>
  <c r="AD305" i="9"/>
  <c r="AD306" i="9"/>
  <c r="AD307" i="9"/>
  <c r="AD308" i="9"/>
  <c r="AD309" i="9"/>
  <c r="AD310" i="9"/>
  <c r="AD311" i="9"/>
  <c r="AD312" i="9"/>
  <c r="AD313" i="9"/>
  <c r="AD314" i="9"/>
  <c r="AD315" i="9"/>
  <c r="AD316" i="9"/>
  <c r="AD317" i="9"/>
  <c r="AD318" i="9"/>
  <c r="AD319" i="9"/>
  <c r="AD320" i="9"/>
  <c r="AD321" i="9"/>
  <c r="AD322" i="9"/>
  <c r="AD323" i="9"/>
  <c r="AD324" i="9"/>
  <c r="AD325" i="9"/>
  <c r="AD326" i="9"/>
  <c r="AD327" i="9"/>
  <c r="AD328" i="9"/>
  <c r="AD329" i="9"/>
  <c r="AD330" i="9"/>
  <c r="AD331" i="9"/>
  <c r="AD332" i="9"/>
  <c r="AD333" i="9"/>
  <c r="AD334" i="9"/>
  <c r="AD335" i="9"/>
  <c r="AD336" i="9"/>
  <c r="AD337" i="9"/>
  <c r="AD338" i="9"/>
  <c r="AD339" i="9"/>
  <c r="AD340" i="9"/>
  <c r="AD341" i="9"/>
  <c r="AD342" i="9"/>
  <c r="AD343" i="9"/>
  <c r="AD344" i="9"/>
  <c r="AD345" i="9"/>
  <c r="AD346" i="9"/>
  <c r="AD347" i="9"/>
  <c r="AD348" i="9"/>
  <c r="AD349" i="9"/>
  <c r="AD350" i="9"/>
  <c r="AD351" i="9"/>
  <c r="AD352" i="9"/>
  <c r="AD353" i="9"/>
  <c r="AD354" i="9"/>
  <c r="AD355" i="9"/>
  <c r="AD356" i="9"/>
  <c r="AD357" i="9"/>
  <c r="AD358" i="9"/>
  <c r="AD359" i="9"/>
  <c r="AD360" i="9"/>
  <c r="AD361" i="9"/>
  <c r="AD362" i="9"/>
  <c r="AD363" i="9"/>
  <c r="AD364" i="9"/>
  <c r="AD365" i="9"/>
  <c r="AD366" i="9"/>
  <c r="AD367" i="9"/>
  <c r="AD368" i="9"/>
  <c r="AD369" i="9"/>
  <c r="AD370" i="9"/>
  <c r="AD371" i="9"/>
  <c r="AD372" i="9"/>
  <c r="AD373" i="9"/>
  <c r="AD374" i="9"/>
  <c r="AD375" i="9"/>
  <c r="AD376" i="9"/>
  <c r="AD377" i="9"/>
  <c r="AD378" i="9"/>
  <c r="AD379" i="9"/>
  <c r="AD380" i="9"/>
  <c r="AD381" i="9"/>
  <c r="AD382" i="9"/>
  <c r="AD383" i="9"/>
  <c r="AD384" i="9"/>
  <c r="AD385" i="9"/>
  <c r="AD386" i="9"/>
  <c r="AD387" i="9"/>
  <c r="AD388" i="9"/>
  <c r="AD389" i="9"/>
  <c r="AD390" i="9"/>
  <c r="AD391" i="9"/>
  <c r="AD392" i="9"/>
  <c r="AD393" i="9"/>
  <c r="AD394" i="9"/>
  <c r="AD395" i="9"/>
  <c r="AD396" i="9"/>
  <c r="AD397" i="9"/>
  <c r="AD398" i="9"/>
  <c r="AD399" i="9"/>
  <c r="AD400" i="9"/>
  <c r="AD401" i="9"/>
  <c r="AD402" i="9"/>
  <c r="AD403" i="9"/>
  <c r="AD404" i="9"/>
  <c r="AD405" i="9"/>
  <c r="AD406" i="9"/>
  <c r="AD407" i="9"/>
  <c r="AD408" i="9"/>
  <c r="AD409" i="9"/>
  <c r="AD410" i="9"/>
  <c r="AD411" i="9"/>
  <c r="AD412" i="9"/>
  <c r="AD413" i="9"/>
  <c r="AD414" i="9"/>
  <c r="AD415" i="9"/>
  <c r="AD416" i="9"/>
  <c r="AD417" i="9"/>
  <c r="AD418" i="9"/>
  <c r="AD419" i="9"/>
  <c r="AD420" i="9"/>
  <c r="AD421" i="9"/>
  <c r="AD422" i="9"/>
  <c r="AD423" i="9"/>
  <c r="AD424" i="9"/>
  <c r="AD425" i="9"/>
  <c r="AD426" i="9"/>
  <c r="AD427" i="9"/>
  <c r="AD428" i="9"/>
  <c r="AD429" i="9"/>
  <c r="AD430" i="9"/>
  <c r="AD431" i="9"/>
  <c r="AD432" i="9"/>
  <c r="AD433" i="9"/>
  <c r="AD434" i="9"/>
  <c r="AD435" i="9"/>
  <c r="AD436" i="9"/>
  <c r="AD437" i="9"/>
  <c r="AD438" i="9"/>
  <c r="AD439" i="9"/>
  <c r="AD440" i="9"/>
  <c r="AD441" i="9"/>
  <c r="AD442" i="9"/>
  <c r="AD443" i="9"/>
  <c r="AD444" i="9"/>
  <c r="AD445" i="9"/>
  <c r="AD446" i="9"/>
  <c r="AD447" i="9"/>
  <c r="AD448" i="9"/>
  <c r="AD449" i="9"/>
  <c r="AD450" i="9"/>
  <c r="AD451" i="9"/>
  <c r="AD452" i="9"/>
  <c r="AD453" i="9"/>
  <c r="AD454" i="9"/>
  <c r="AD455" i="9"/>
  <c r="AD456" i="9"/>
  <c r="AD457" i="9"/>
  <c r="AD458" i="9"/>
  <c r="AD459" i="9"/>
  <c r="AD460" i="9"/>
  <c r="AD461" i="9"/>
  <c r="AD462" i="9"/>
  <c r="AD463" i="9"/>
  <c r="AD464" i="9"/>
  <c r="AD465" i="9"/>
  <c r="AD466" i="9"/>
  <c r="AD467" i="9"/>
  <c r="AD468" i="9"/>
  <c r="AD469" i="9"/>
  <c r="AD470" i="9"/>
  <c r="AD471" i="9"/>
  <c r="AD472" i="9"/>
  <c r="AD473" i="9"/>
  <c r="AD474" i="9"/>
  <c r="AD475" i="9"/>
  <c r="AD476" i="9"/>
  <c r="AD477" i="9"/>
  <c r="AD478" i="9"/>
  <c r="AD479" i="9"/>
  <c r="AD480" i="9"/>
  <c r="AD481" i="9"/>
  <c r="AD482" i="9"/>
  <c r="AD483" i="9"/>
  <c r="AD484" i="9"/>
  <c r="AD485" i="9"/>
  <c r="AD486" i="9"/>
  <c r="AD487" i="9"/>
  <c r="AD2" i="9"/>
  <c r="D75" i="9"/>
  <c r="D76" i="9"/>
  <c r="D77" i="9"/>
  <c r="D72" i="9"/>
  <c r="D73" i="9"/>
  <c r="D74" i="9"/>
  <c r="D69" i="9"/>
  <c r="D70" i="9"/>
  <c r="D71" i="9"/>
  <c r="D66" i="9"/>
  <c r="D67" i="9"/>
  <c r="D68" i="9"/>
  <c r="D63" i="9"/>
  <c r="D64" i="9"/>
  <c r="D65" i="9"/>
  <c r="D60" i="9"/>
  <c r="D61" i="9"/>
  <c r="D62" i="9"/>
  <c r="D57" i="9"/>
  <c r="D58" i="9"/>
  <c r="D59" i="9"/>
  <c r="D54" i="9"/>
  <c r="D55" i="9"/>
  <c r="D56" i="9"/>
  <c r="C53" i="9"/>
  <c r="C54" i="9"/>
  <c r="C55" i="9"/>
  <c r="C56" i="9"/>
  <c r="C57" i="9"/>
  <c r="C58" i="9"/>
  <c r="C59" i="9"/>
  <c r="D51" i="9"/>
  <c r="D52" i="9"/>
  <c r="D53" i="9"/>
  <c r="C51" i="9"/>
  <c r="C52" i="9"/>
  <c r="D48" i="9"/>
  <c r="D49" i="9"/>
  <c r="D50" i="9"/>
  <c r="D45" i="9"/>
  <c r="D46" i="9"/>
  <c r="D47" i="9"/>
  <c r="C44" i="9"/>
  <c r="C45" i="9"/>
  <c r="C46" i="9"/>
  <c r="C47" i="9"/>
  <c r="C48" i="9"/>
  <c r="C49" i="9"/>
  <c r="C50" i="9"/>
  <c r="D42" i="9"/>
  <c r="D43" i="9"/>
  <c r="D44" i="9"/>
  <c r="C42" i="9"/>
  <c r="C43" i="9"/>
  <c r="D39" i="9"/>
  <c r="D40" i="9"/>
  <c r="D41" i="9"/>
  <c r="D36" i="9"/>
  <c r="D37" i="9"/>
  <c r="D38" i="9"/>
  <c r="C35" i="9"/>
  <c r="C36" i="9"/>
  <c r="C37" i="9"/>
  <c r="C38" i="9"/>
  <c r="C39" i="9"/>
  <c r="C40" i="9"/>
  <c r="C41" i="9"/>
  <c r="D33" i="9"/>
  <c r="D34" i="9"/>
  <c r="D35" i="9"/>
  <c r="C33" i="9"/>
  <c r="C34" i="9"/>
  <c r="D30" i="9"/>
  <c r="D31" i="9"/>
  <c r="D32" i="9"/>
  <c r="D27" i="9"/>
  <c r="D28" i="9"/>
  <c r="D29" i="9"/>
  <c r="C26" i="9"/>
  <c r="C27" i="9"/>
  <c r="D24" i="9"/>
  <c r="D25" i="9"/>
  <c r="D26" i="9"/>
  <c r="C24" i="9"/>
  <c r="C25" i="9"/>
  <c r="D21" i="9"/>
  <c r="D22" i="9"/>
  <c r="D23" i="9"/>
  <c r="D18" i="9"/>
  <c r="D19" i="9"/>
  <c r="D20" i="9"/>
  <c r="C17" i="9"/>
  <c r="C18" i="9"/>
  <c r="D15" i="9"/>
  <c r="D16" i="9"/>
  <c r="D17" i="9"/>
  <c r="C15" i="9"/>
  <c r="B7" i="9"/>
  <c r="B8" i="9"/>
  <c r="D6" i="9"/>
  <c r="D7" i="9"/>
  <c r="D8" i="9"/>
  <c r="D9" i="9"/>
  <c r="D10" i="9"/>
  <c r="D11" i="9"/>
  <c r="C6" i="9"/>
  <c r="C8" i="9"/>
  <c r="D12" i="9"/>
  <c r="D13" i="9"/>
  <c r="D14" i="9"/>
  <c r="D100" i="17"/>
  <c r="D101" i="17"/>
  <c r="D102" i="17"/>
  <c r="D103" i="17"/>
  <c r="D96" i="17"/>
  <c r="D97" i="17"/>
  <c r="D98" i="17"/>
  <c r="D99" i="17"/>
  <c r="C96" i="17"/>
  <c r="C97" i="17"/>
  <c r="C98" i="17"/>
  <c r="C99" i="17"/>
  <c r="C100" i="17"/>
  <c r="C101" i="17"/>
  <c r="C102" i="17"/>
  <c r="C103" i="17"/>
  <c r="D92" i="17"/>
  <c r="D93" i="17"/>
  <c r="D94" i="17"/>
  <c r="D95" i="17"/>
  <c r="D88" i="17"/>
  <c r="D89" i="17"/>
  <c r="D90" i="17"/>
  <c r="D91" i="17"/>
  <c r="C88" i="17"/>
  <c r="C89" i="17"/>
  <c r="C90" i="17"/>
  <c r="C91" i="17"/>
  <c r="C92" i="17"/>
  <c r="C93" i="17"/>
  <c r="C94" i="17"/>
  <c r="C95" i="17"/>
  <c r="D84" i="17"/>
  <c r="D85" i="17"/>
  <c r="D86" i="17"/>
  <c r="D87" i="17"/>
  <c r="D80" i="17"/>
  <c r="D81" i="17"/>
  <c r="D82" i="17"/>
  <c r="D83" i="17"/>
  <c r="C80" i="17"/>
  <c r="C81" i="17"/>
  <c r="C82" i="17"/>
  <c r="C83" i="17"/>
  <c r="C84" i="17"/>
  <c r="C85" i="17"/>
  <c r="C86" i="17"/>
  <c r="C87" i="17"/>
  <c r="D76" i="17"/>
  <c r="D77" i="17"/>
  <c r="D78" i="17"/>
  <c r="D79" i="17"/>
  <c r="D72" i="17"/>
  <c r="D73" i="17"/>
  <c r="D74" i="17"/>
  <c r="D75" i="17"/>
  <c r="C72" i="17"/>
  <c r="C73" i="17"/>
  <c r="C74" i="17"/>
  <c r="C75" i="17"/>
  <c r="C76" i="17"/>
  <c r="C77" i="17"/>
  <c r="C78" i="17"/>
  <c r="C79" i="17"/>
  <c r="D68" i="17"/>
  <c r="D69" i="17"/>
  <c r="D70" i="17"/>
  <c r="D71" i="17"/>
  <c r="D64" i="17"/>
  <c r="D65" i="17"/>
  <c r="D66" i="17"/>
  <c r="D67" i="17"/>
  <c r="C64" i="17"/>
  <c r="C65" i="17"/>
  <c r="C66" i="17"/>
  <c r="C67" i="17"/>
  <c r="C68" i="17"/>
  <c r="C69" i="17"/>
  <c r="C70" i="17"/>
  <c r="C71" i="17"/>
  <c r="AH219" i="17"/>
  <c r="AH220" i="17"/>
  <c r="AH221" i="17"/>
  <c r="AH222" i="17"/>
  <c r="AH223" i="17"/>
  <c r="AH224" i="17"/>
  <c r="AH225" i="17"/>
  <c r="AH226" i="17"/>
  <c r="AH227" i="17"/>
  <c r="AH228" i="17"/>
  <c r="AH229" i="17"/>
  <c r="AH230" i="17"/>
  <c r="AH231" i="17"/>
  <c r="AH232" i="17"/>
  <c r="AH233" i="17"/>
  <c r="AH234" i="17"/>
  <c r="AH235" i="17"/>
  <c r="AH236" i="17"/>
  <c r="AH237" i="17"/>
  <c r="AH238" i="17"/>
  <c r="AH239" i="17"/>
  <c r="AH240" i="17"/>
  <c r="AH241" i="17"/>
  <c r="AH242" i="17"/>
  <c r="AH243" i="17"/>
  <c r="AH244" i="17"/>
  <c r="AH245" i="17"/>
  <c r="AH246" i="17"/>
  <c r="AH247" i="17"/>
  <c r="AH248" i="17"/>
  <c r="AH249" i="17"/>
  <c r="AH250" i="17"/>
  <c r="AH251" i="17"/>
  <c r="AH252" i="17"/>
  <c r="AH253" i="17"/>
  <c r="AH254" i="17"/>
  <c r="AH255" i="17"/>
  <c r="AH256" i="17"/>
  <c r="AH257" i="17"/>
  <c r="AH258" i="17"/>
  <c r="AH259" i="17"/>
  <c r="AH260" i="17"/>
  <c r="AH261" i="17"/>
  <c r="AH262" i="17"/>
  <c r="AH263" i="17"/>
  <c r="AH264" i="17"/>
  <c r="AH265" i="17"/>
  <c r="AH266" i="17"/>
  <c r="AH267" i="17"/>
  <c r="AH268" i="17"/>
  <c r="AH269" i="17"/>
  <c r="AH270" i="17"/>
  <c r="AH271" i="17"/>
  <c r="AH272" i="17"/>
  <c r="AH273" i="17"/>
  <c r="AH274" i="17"/>
  <c r="AH275" i="17"/>
  <c r="AH276" i="17"/>
  <c r="AH277" i="17"/>
  <c r="AH278" i="17"/>
  <c r="AH279" i="17"/>
  <c r="AH280" i="17"/>
  <c r="AH281" i="17"/>
  <c r="AH282" i="17"/>
  <c r="AH283" i="17"/>
  <c r="AH284" i="17"/>
  <c r="AH285" i="17"/>
  <c r="AH286" i="17"/>
  <c r="AH287" i="17"/>
  <c r="AH288" i="17"/>
  <c r="AH289" i="17"/>
  <c r="AH290" i="17"/>
  <c r="AH291" i="17"/>
  <c r="AH292" i="17"/>
  <c r="AH293" i="17"/>
  <c r="AH294" i="17"/>
  <c r="AH295" i="17"/>
  <c r="AH296" i="17"/>
  <c r="AH297" i="17"/>
  <c r="AH298" i="17"/>
  <c r="AH299" i="17"/>
  <c r="AH300" i="17"/>
  <c r="AH301" i="17"/>
  <c r="AH302" i="17"/>
  <c r="AH303" i="17"/>
  <c r="AH304" i="17"/>
  <c r="AH305" i="17"/>
  <c r="AH306" i="17"/>
  <c r="AH307" i="17"/>
  <c r="AH308" i="17"/>
  <c r="AH309" i="17"/>
  <c r="AH310" i="17"/>
  <c r="AH311" i="17"/>
  <c r="AH312" i="17"/>
  <c r="AH313" i="17"/>
  <c r="AH314" i="17"/>
  <c r="AH315" i="17"/>
  <c r="AH316" i="17"/>
  <c r="AH317" i="17"/>
  <c r="AH318" i="17"/>
  <c r="AH319" i="17"/>
  <c r="AH320" i="17"/>
  <c r="AH321" i="17"/>
  <c r="AH322" i="17"/>
  <c r="AH323" i="17"/>
  <c r="AH324" i="17"/>
  <c r="AH325" i="17"/>
  <c r="AH326" i="17"/>
  <c r="AH327" i="17"/>
  <c r="AH328" i="17"/>
  <c r="AH329" i="17"/>
  <c r="AH330" i="17"/>
  <c r="AH331" i="17"/>
  <c r="AH332" i="17"/>
  <c r="AH333" i="17"/>
  <c r="AH334" i="17"/>
  <c r="AH335" i="17"/>
  <c r="AH336" i="17"/>
  <c r="AH337" i="17"/>
  <c r="AH338" i="17"/>
  <c r="AH339" i="17"/>
  <c r="AH340" i="17"/>
  <c r="AH341" i="17"/>
  <c r="AH342" i="17"/>
  <c r="AH343" i="17"/>
  <c r="AH344" i="17"/>
  <c r="AH345" i="17"/>
  <c r="AH346" i="17"/>
  <c r="AH347" i="17"/>
  <c r="AH348" i="17"/>
  <c r="AH349" i="17"/>
  <c r="AH350" i="17"/>
  <c r="AH351" i="17"/>
  <c r="AH352" i="17"/>
  <c r="AH353" i="17"/>
  <c r="AH354" i="17"/>
  <c r="AH355" i="17"/>
  <c r="AH356" i="17"/>
  <c r="AH357" i="17"/>
  <c r="AH358" i="17"/>
  <c r="AH359" i="17"/>
  <c r="AH360" i="17"/>
  <c r="AH361" i="17"/>
  <c r="AH362" i="17"/>
  <c r="AH363" i="17"/>
  <c r="AH364" i="17"/>
  <c r="AH365" i="17"/>
  <c r="AH366" i="17"/>
  <c r="AH367" i="17"/>
  <c r="AH368" i="17"/>
  <c r="AH369" i="17"/>
  <c r="AH370" i="17"/>
  <c r="AH371" i="17"/>
  <c r="AH372" i="17"/>
  <c r="AH373" i="17"/>
  <c r="AH374" i="17"/>
  <c r="AH375" i="17"/>
  <c r="AH376" i="17"/>
  <c r="AH377" i="17"/>
  <c r="AH378" i="17"/>
  <c r="AH379" i="17"/>
  <c r="AH380" i="17"/>
  <c r="AH381" i="17"/>
  <c r="AH382" i="17"/>
  <c r="AH383" i="17"/>
  <c r="AH384" i="17"/>
  <c r="AH385" i="17"/>
  <c r="AH386" i="17"/>
  <c r="AH387" i="17"/>
  <c r="AH388" i="17"/>
  <c r="AH389" i="17"/>
  <c r="AH390" i="17"/>
  <c r="AH391" i="17"/>
  <c r="AH392" i="17"/>
  <c r="AH393" i="17"/>
  <c r="AH394" i="17"/>
  <c r="AH395" i="17"/>
  <c r="AH396" i="17"/>
  <c r="AH397" i="17"/>
  <c r="AH398" i="17"/>
  <c r="AH399" i="17"/>
  <c r="AH400" i="17"/>
  <c r="AH401" i="17"/>
  <c r="AH402" i="17"/>
  <c r="AH403" i="17"/>
  <c r="AH404" i="17"/>
  <c r="AH405" i="17"/>
  <c r="AH406" i="17"/>
  <c r="AH407" i="17"/>
  <c r="AH408" i="17"/>
  <c r="AH409" i="17"/>
  <c r="AH410" i="17"/>
  <c r="AH411" i="17"/>
  <c r="AH412" i="17"/>
  <c r="AH413" i="17"/>
  <c r="AH414" i="17"/>
  <c r="AH415" i="17"/>
  <c r="AH416" i="17"/>
  <c r="AH417" i="17"/>
  <c r="AH418" i="17"/>
  <c r="AH419" i="17"/>
  <c r="AH420" i="17"/>
  <c r="AH421" i="17"/>
  <c r="AH422" i="17"/>
  <c r="AH423" i="17"/>
  <c r="AH424" i="17"/>
  <c r="AH425" i="17"/>
  <c r="AH426" i="17"/>
  <c r="AH427" i="17"/>
  <c r="AH428" i="17"/>
  <c r="AH429" i="17"/>
  <c r="AH430" i="17"/>
  <c r="AH431" i="17"/>
  <c r="AH432" i="17"/>
  <c r="AH433" i="17"/>
  <c r="AH434" i="17"/>
  <c r="AH435" i="17"/>
  <c r="AH436" i="17"/>
  <c r="AH437" i="17"/>
  <c r="AH438" i="17"/>
  <c r="AH439" i="17"/>
  <c r="AH440" i="17"/>
  <c r="AH441" i="17"/>
  <c r="AH442" i="17"/>
  <c r="AH443" i="17"/>
  <c r="AH444" i="17"/>
  <c r="AH445" i="17"/>
  <c r="AH446" i="17"/>
  <c r="AH447" i="17"/>
  <c r="AH448" i="17"/>
  <c r="AH449" i="17"/>
  <c r="AH450" i="17"/>
  <c r="AH451" i="17"/>
  <c r="AH452" i="17"/>
  <c r="AH453" i="17"/>
  <c r="AH454" i="17"/>
  <c r="AH455" i="17"/>
  <c r="AH456" i="17"/>
  <c r="AH457" i="17"/>
  <c r="AH458" i="17"/>
  <c r="AH459" i="17"/>
  <c r="AH460" i="17"/>
  <c r="AH461" i="17"/>
  <c r="AH462" i="17"/>
  <c r="AH463" i="17"/>
  <c r="AH464" i="17"/>
  <c r="AH465" i="17"/>
  <c r="AH466" i="17"/>
  <c r="AH467" i="17"/>
  <c r="AH468" i="17"/>
  <c r="AH469" i="17"/>
  <c r="AH470" i="17"/>
  <c r="AH471" i="17"/>
  <c r="AH472" i="17"/>
  <c r="AH473" i="17"/>
  <c r="AH474" i="17"/>
  <c r="AH475" i="17"/>
  <c r="AH476" i="17"/>
  <c r="AH477" i="17"/>
  <c r="AH478" i="17"/>
  <c r="AH479" i="17"/>
  <c r="AH480" i="17"/>
  <c r="AH481" i="17"/>
  <c r="AH482" i="17"/>
  <c r="AH483" i="17"/>
  <c r="AH484" i="17"/>
  <c r="AH485" i="17"/>
  <c r="AH486" i="17"/>
  <c r="AH487" i="17"/>
  <c r="AH488" i="17"/>
  <c r="AH489" i="17"/>
  <c r="AH490" i="17"/>
  <c r="AH491" i="17"/>
  <c r="AH492" i="17"/>
  <c r="AH493" i="17"/>
  <c r="AH494" i="17"/>
  <c r="AH495" i="17"/>
  <c r="AH496" i="17"/>
  <c r="AH497" i="17"/>
  <c r="AH498" i="17"/>
  <c r="AH499" i="17"/>
  <c r="AH500" i="17"/>
  <c r="AH501" i="17"/>
  <c r="AH502" i="17"/>
  <c r="AH503" i="17"/>
  <c r="AH504" i="17"/>
  <c r="AH505" i="17"/>
  <c r="AH506" i="17"/>
  <c r="AH507" i="17"/>
  <c r="AH508" i="17"/>
  <c r="AH509" i="17"/>
  <c r="AH510" i="17"/>
  <c r="AH511" i="17"/>
  <c r="AH512" i="17"/>
  <c r="AH513" i="17"/>
  <c r="AH514" i="17"/>
  <c r="AH515" i="17"/>
  <c r="AH516" i="17"/>
  <c r="AH517" i="17"/>
  <c r="AH518" i="17"/>
  <c r="AH519" i="17"/>
  <c r="AH520" i="17"/>
  <c r="AH521" i="17"/>
  <c r="AH522" i="17"/>
  <c r="AH523" i="17"/>
  <c r="AH524" i="17"/>
  <c r="AH525" i="17"/>
  <c r="AH526" i="17"/>
  <c r="AH527" i="17"/>
  <c r="AH528" i="17"/>
  <c r="AH529" i="17"/>
  <c r="AH530" i="17"/>
  <c r="AH531" i="17"/>
  <c r="AH532" i="17"/>
  <c r="AH533" i="17"/>
  <c r="AH534" i="17"/>
  <c r="AH535" i="17"/>
  <c r="AH536" i="17"/>
  <c r="AH537" i="17"/>
  <c r="AH538" i="17"/>
  <c r="AH539" i="17"/>
  <c r="AH540" i="17"/>
  <c r="AH541" i="17"/>
  <c r="AH542" i="17"/>
  <c r="AH543" i="17"/>
  <c r="AH544" i="17"/>
  <c r="AH545" i="17"/>
  <c r="AH546" i="17"/>
  <c r="AH547" i="17"/>
  <c r="AH548" i="17"/>
  <c r="AH549" i="17"/>
  <c r="AH550" i="17"/>
  <c r="AH551" i="17"/>
  <c r="AH552" i="17"/>
  <c r="AH553" i="17"/>
  <c r="AH554" i="17"/>
  <c r="AH555" i="17"/>
  <c r="AH556" i="17"/>
  <c r="AH557" i="17"/>
  <c r="AH558" i="17"/>
  <c r="AH559" i="17"/>
  <c r="AH560" i="17"/>
  <c r="AH561" i="17"/>
  <c r="AH562" i="17"/>
  <c r="AH563" i="17"/>
  <c r="AH564" i="17"/>
  <c r="AH565" i="17"/>
  <c r="AH566" i="17"/>
  <c r="AH567" i="17"/>
  <c r="AH568" i="17"/>
  <c r="AH569" i="17"/>
  <c r="AH570" i="17"/>
  <c r="AH571" i="17"/>
  <c r="AH572" i="17"/>
  <c r="AH573" i="17"/>
  <c r="AH574" i="17"/>
  <c r="AH575" i="17"/>
  <c r="AH576" i="17"/>
  <c r="AH577" i="17"/>
  <c r="AH578" i="17"/>
  <c r="AH579" i="17"/>
  <c r="AH580" i="17"/>
  <c r="AH581" i="17"/>
  <c r="AH582" i="17"/>
  <c r="AH583" i="17"/>
  <c r="AH584" i="17"/>
  <c r="AH585" i="17"/>
  <c r="AH586" i="17"/>
  <c r="AH587" i="17"/>
  <c r="AH588" i="17"/>
  <c r="AH589" i="17"/>
  <c r="AH590" i="17"/>
  <c r="AH591" i="17"/>
  <c r="AH592" i="17"/>
  <c r="AH593" i="17"/>
  <c r="AH594" i="17"/>
  <c r="AH595" i="17"/>
  <c r="AH596" i="17"/>
  <c r="AH597" i="17"/>
  <c r="AH598" i="17"/>
  <c r="AH599" i="17"/>
  <c r="AH600" i="17"/>
  <c r="AH601" i="17"/>
  <c r="AH602" i="17"/>
  <c r="AH603" i="17"/>
  <c r="AH604" i="17"/>
  <c r="AH605" i="17"/>
  <c r="AH606" i="17"/>
  <c r="AH607" i="17"/>
  <c r="AH608" i="17"/>
  <c r="AH609" i="17"/>
  <c r="AH610" i="17"/>
  <c r="AH611" i="17"/>
  <c r="AH612" i="17"/>
  <c r="AH613" i="17"/>
  <c r="AH614" i="17"/>
  <c r="AH615" i="17"/>
  <c r="AH616" i="17"/>
  <c r="AH617" i="17"/>
  <c r="AH618" i="17"/>
  <c r="AH619" i="17"/>
  <c r="AH620" i="17"/>
  <c r="AH621" i="17"/>
  <c r="AH622" i="17"/>
  <c r="AH623" i="17"/>
  <c r="AH624" i="17"/>
  <c r="AH625" i="17"/>
  <c r="AH626" i="17"/>
  <c r="AH627" i="17"/>
  <c r="AH628" i="17"/>
  <c r="AH629" i="17"/>
  <c r="AH630" i="17"/>
  <c r="AH631" i="17"/>
  <c r="AH632" i="17"/>
  <c r="AH633" i="17"/>
  <c r="AH634" i="17"/>
  <c r="AH635" i="17"/>
  <c r="AH636" i="17"/>
  <c r="AH637" i="17"/>
  <c r="AH638" i="17"/>
  <c r="AH639" i="17"/>
  <c r="AH640" i="17"/>
  <c r="AH641" i="17"/>
  <c r="AH642" i="17"/>
  <c r="AH643" i="17"/>
  <c r="AH644" i="17"/>
  <c r="AH645" i="17"/>
  <c r="AH646" i="17"/>
  <c r="AH647" i="17"/>
  <c r="AH648" i="17"/>
  <c r="AH649" i="17"/>
  <c r="AH650" i="17"/>
  <c r="AH651" i="17"/>
  <c r="AH652" i="17"/>
  <c r="AH653" i="17"/>
  <c r="AH654" i="17"/>
  <c r="AH655" i="17"/>
  <c r="AH656" i="17"/>
  <c r="AH657" i="17"/>
  <c r="AH658" i="17"/>
  <c r="AH659" i="17"/>
  <c r="AH660" i="17"/>
  <c r="AH661" i="17"/>
  <c r="AH662" i="17"/>
  <c r="AH663" i="17"/>
  <c r="AH664" i="17"/>
  <c r="AH665" i="17"/>
  <c r="AH666" i="17"/>
  <c r="AH667" i="17"/>
  <c r="AH668" i="17"/>
  <c r="AH669" i="17"/>
  <c r="AH670" i="17"/>
  <c r="AH671" i="17"/>
  <c r="AH672" i="17"/>
  <c r="AH673" i="17"/>
  <c r="AH674" i="17"/>
  <c r="AH675" i="17"/>
  <c r="AH676" i="17"/>
  <c r="AH677" i="17"/>
  <c r="AH678" i="17"/>
  <c r="AH679" i="17"/>
  <c r="AH680" i="17"/>
  <c r="AH681" i="17"/>
  <c r="AH682" i="17"/>
  <c r="AH683" i="17"/>
  <c r="AH684" i="17"/>
  <c r="AH685" i="17"/>
  <c r="AH686" i="17"/>
  <c r="AH687" i="17"/>
  <c r="AH688" i="17"/>
  <c r="AH689" i="17"/>
  <c r="AH690" i="17"/>
  <c r="AH691" i="17"/>
  <c r="AH692" i="17"/>
  <c r="AH693" i="17"/>
  <c r="AH694" i="17"/>
  <c r="AH695" i="17"/>
  <c r="AH696" i="17"/>
  <c r="AH697" i="17"/>
  <c r="AH698" i="17"/>
  <c r="AH699" i="17"/>
  <c r="AH700" i="17"/>
  <c r="AH701" i="17"/>
  <c r="AH702" i="17"/>
  <c r="AH703" i="17"/>
  <c r="AH704" i="17"/>
  <c r="AH705" i="17"/>
  <c r="AH706" i="17"/>
  <c r="AH707" i="17"/>
  <c r="AH708" i="17"/>
  <c r="AH709" i="17"/>
  <c r="AH710" i="17"/>
  <c r="AH711" i="17"/>
  <c r="AH712" i="17"/>
  <c r="AH713" i="17"/>
  <c r="AH714" i="17"/>
  <c r="AH715" i="17"/>
  <c r="AH716" i="17"/>
  <c r="AH717" i="17"/>
  <c r="AH718" i="17"/>
  <c r="AH719" i="17"/>
  <c r="AH720" i="17"/>
  <c r="AH721" i="17"/>
  <c r="AH722" i="17"/>
  <c r="AH723" i="17"/>
  <c r="AH724" i="17"/>
  <c r="AH725" i="17"/>
  <c r="AH726" i="17"/>
  <c r="AH727" i="17"/>
  <c r="AH728" i="17"/>
  <c r="AH729" i="17"/>
  <c r="AH730" i="17"/>
  <c r="AH731" i="17"/>
  <c r="AH732" i="17"/>
  <c r="AH733" i="17"/>
  <c r="AH734" i="17"/>
  <c r="AH735" i="17"/>
  <c r="AH736" i="17"/>
  <c r="AH737" i="17"/>
  <c r="AH738" i="17"/>
  <c r="AH739" i="17"/>
  <c r="AH740" i="17"/>
  <c r="AH741" i="17"/>
  <c r="AH742" i="17"/>
  <c r="AH743" i="17"/>
  <c r="AH744" i="17"/>
  <c r="AH745" i="17"/>
  <c r="AH746" i="17"/>
  <c r="AH747" i="17"/>
  <c r="AH748" i="17"/>
  <c r="AH749" i="17"/>
  <c r="AH750" i="17"/>
  <c r="AH751" i="17"/>
  <c r="AH752" i="17"/>
  <c r="AH753" i="17"/>
  <c r="AH754" i="17"/>
  <c r="AH755" i="17"/>
  <c r="AH756" i="17"/>
  <c r="AH757" i="17"/>
  <c r="AH758" i="17"/>
  <c r="AH759" i="17"/>
  <c r="AH760" i="17"/>
  <c r="AH761" i="17"/>
  <c r="AH762" i="17"/>
  <c r="AH763" i="17"/>
  <c r="AH764" i="17"/>
  <c r="AH765" i="17"/>
  <c r="AH766" i="17"/>
  <c r="AH767" i="17"/>
  <c r="AH768" i="17"/>
  <c r="AH769" i="17"/>
  <c r="AH770" i="17"/>
  <c r="AH771" i="17"/>
  <c r="AH772" i="17"/>
  <c r="AH773" i="17"/>
  <c r="AH774" i="17"/>
  <c r="AH775" i="17"/>
  <c r="AH776" i="17"/>
  <c r="AH777" i="17"/>
  <c r="AH778" i="17"/>
  <c r="AH779" i="17"/>
  <c r="AH780" i="17"/>
  <c r="AH781" i="17"/>
  <c r="AH782" i="17"/>
  <c r="AH783" i="17"/>
  <c r="AH784" i="17"/>
  <c r="AH785" i="17"/>
  <c r="AH786" i="17"/>
  <c r="AH787" i="17"/>
  <c r="AH788" i="17"/>
  <c r="AH789" i="17"/>
  <c r="AH790" i="17"/>
  <c r="AH791" i="17"/>
  <c r="AH792" i="17"/>
  <c r="AH793" i="17"/>
  <c r="AH794" i="17"/>
  <c r="AH795" i="17"/>
  <c r="AH796" i="17"/>
  <c r="AH797" i="17"/>
  <c r="AH798" i="17"/>
  <c r="AH799" i="17"/>
  <c r="AH800" i="17"/>
  <c r="AH801" i="17"/>
  <c r="AH802" i="17"/>
  <c r="AH803" i="17"/>
  <c r="AH804" i="17"/>
  <c r="AH805" i="17"/>
  <c r="AH806" i="17"/>
  <c r="AH807" i="17"/>
  <c r="AH808" i="17"/>
  <c r="AH809" i="17"/>
  <c r="AH810" i="17"/>
  <c r="AH811" i="17"/>
  <c r="AH812" i="17"/>
  <c r="AH813" i="17"/>
  <c r="AH814" i="17"/>
  <c r="AH815" i="17"/>
  <c r="AH816" i="17"/>
  <c r="AH817" i="17"/>
  <c r="AH818" i="17"/>
  <c r="AH819" i="17"/>
  <c r="AH820" i="17"/>
  <c r="AH821" i="17"/>
  <c r="AH822" i="17"/>
  <c r="AH823" i="17"/>
  <c r="AH824" i="17"/>
  <c r="AH825" i="17"/>
  <c r="AH826" i="17"/>
  <c r="AH827" i="17"/>
  <c r="AH828" i="17"/>
  <c r="AH829" i="17"/>
  <c r="AH830" i="17"/>
  <c r="AH831" i="17"/>
  <c r="AH832" i="17"/>
  <c r="AH833" i="17"/>
  <c r="AH834" i="17"/>
  <c r="AH835" i="17"/>
  <c r="AH836" i="17"/>
  <c r="AH837" i="17"/>
  <c r="AH838" i="17"/>
  <c r="AH839" i="17"/>
  <c r="AH840" i="17"/>
  <c r="AH841" i="17"/>
  <c r="AH842" i="17"/>
  <c r="AH843" i="17"/>
  <c r="AH844" i="17"/>
  <c r="AH845" i="17"/>
  <c r="AH846" i="17"/>
  <c r="AH847" i="17"/>
  <c r="AH848" i="17"/>
  <c r="AH849" i="17"/>
  <c r="AH850" i="17"/>
  <c r="AH851" i="17"/>
  <c r="AH852" i="17"/>
  <c r="AH853" i="17"/>
  <c r="AH854" i="17"/>
  <c r="AH855" i="17"/>
  <c r="AH856" i="17"/>
  <c r="AH857" i="17"/>
  <c r="AH858" i="17"/>
  <c r="AH859" i="17"/>
  <c r="AH860" i="17"/>
  <c r="AH861" i="17"/>
  <c r="AH862" i="17"/>
  <c r="AH863" i="17"/>
  <c r="AH864" i="17"/>
  <c r="AH865" i="17"/>
  <c r="AH866" i="17"/>
  <c r="AH867" i="17"/>
  <c r="AH868" i="17"/>
  <c r="AH869" i="17"/>
  <c r="AH870" i="17"/>
  <c r="AH871" i="17"/>
  <c r="AH872" i="17"/>
  <c r="AH873" i="17"/>
  <c r="AH874" i="17"/>
  <c r="AH875" i="17"/>
  <c r="AH876" i="17"/>
  <c r="AH877" i="17"/>
  <c r="AH878" i="17"/>
  <c r="AH879" i="17"/>
  <c r="AH880" i="17"/>
  <c r="AH881" i="17"/>
  <c r="AH882" i="17"/>
  <c r="AH883" i="17"/>
  <c r="AH884" i="17"/>
  <c r="AH885" i="17"/>
  <c r="AH886" i="17"/>
  <c r="AH887" i="17"/>
  <c r="AH888" i="17"/>
  <c r="AH889" i="17"/>
  <c r="AH890" i="17"/>
  <c r="AH891" i="17"/>
  <c r="AH892" i="17"/>
  <c r="AH893" i="17"/>
  <c r="AH894" i="17"/>
  <c r="AH895" i="17"/>
  <c r="AH896" i="17"/>
  <c r="AH897" i="17"/>
  <c r="AH898" i="17"/>
  <c r="AH899" i="17"/>
  <c r="AH900" i="17"/>
  <c r="AH901" i="17"/>
  <c r="AH902" i="17"/>
  <c r="AH903" i="17"/>
  <c r="AH904" i="17"/>
  <c r="AH905" i="17"/>
  <c r="AH906" i="17"/>
  <c r="AH907" i="17"/>
  <c r="AH908" i="17"/>
  <c r="AH909" i="17"/>
  <c r="AH910" i="17"/>
  <c r="AH911" i="17"/>
  <c r="AH912" i="17"/>
  <c r="AH913" i="17"/>
  <c r="AH914" i="17"/>
  <c r="AH915" i="17"/>
  <c r="AH916" i="17"/>
  <c r="AH917" i="17"/>
  <c r="AH918" i="17"/>
  <c r="AH919" i="17"/>
  <c r="AH920" i="17"/>
  <c r="AH921" i="17"/>
  <c r="AH922" i="17"/>
  <c r="AH923" i="17"/>
  <c r="AH924" i="17"/>
  <c r="AH925" i="17"/>
  <c r="AH926" i="17"/>
  <c r="AH927" i="17"/>
  <c r="AH928" i="17"/>
  <c r="AH929" i="17"/>
  <c r="AH930" i="17"/>
  <c r="AH931" i="17"/>
  <c r="AH932" i="17"/>
  <c r="AH933" i="17"/>
  <c r="AH934" i="17"/>
  <c r="AH935" i="17"/>
  <c r="AH936" i="17"/>
  <c r="AH937" i="17"/>
  <c r="AH938" i="17"/>
  <c r="AH939" i="17"/>
  <c r="AH940" i="17"/>
  <c r="AH941" i="17"/>
  <c r="AH942" i="17"/>
  <c r="AH943" i="17"/>
  <c r="AH944" i="17"/>
  <c r="AH945" i="17"/>
  <c r="AH946" i="17"/>
  <c r="AH947" i="17"/>
  <c r="AH948" i="17"/>
  <c r="AH949" i="17"/>
  <c r="AH950" i="17"/>
  <c r="AH951" i="17"/>
  <c r="AH952" i="17"/>
  <c r="AH953" i="17"/>
  <c r="AH954" i="17"/>
  <c r="AH955" i="17"/>
  <c r="AH956" i="17"/>
  <c r="AH957" i="17"/>
  <c r="AH958" i="17"/>
  <c r="AH959" i="17"/>
  <c r="AH960" i="17"/>
  <c r="AH961" i="17"/>
  <c r="AH962" i="17"/>
  <c r="AH963" i="17"/>
  <c r="AH964" i="17"/>
  <c r="AH965" i="17"/>
  <c r="AH966" i="17"/>
  <c r="AH967" i="17"/>
  <c r="AH968" i="17"/>
  <c r="AH969" i="17"/>
  <c r="AH970" i="17"/>
  <c r="AH971" i="17"/>
  <c r="AH972" i="17"/>
  <c r="AH973" i="17"/>
  <c r="AH974" i="17"/>
  <c r="AH975" i="17"/>
  <c r="AH976" i="17"/>
  <c r="AH977" i="17"/>
  <c r="AH978" i="17"/>
  <c r="AH979" i="17"/>
  <c r="AH980" i="17"/>
  <c r="AH981" i="17"/>
  <c r="AH982" i="17"/>
  <c r="AH983" i="17"/>
  <c r="AH984" i="17"/>
  <c r="AH985" i="17"/>
  <c r="AH986" i="17"/>
  <c r="AH987" i="17"/>
  <c r="AH988" i="17"/>
  <c r="AH989" i="17"/>
  <c r="AH990" i="17"/>
  <c r="AH991" i="17"/>
  <c r="AH992" i="17"/>
  <c r="AH993" i="17"/>
  <c r="AH994" i="17"/>
  <c r="AH995" i="17"/>
  <c r="AH996" i="17"/>
  <c r="AH997" i="17"/>
  <c r="AH998" i="17"/>
  <c r="AH999" i="17"/>
  <c r="AH1000" i="17"/>
  <c r="AH1001" i="17"/>
  <c r="AH1002" i="17"/>
  <c r="AH1003" i="17"/>
  <c r="AH1004" i="17"/>
  <c r="AH1005" i="17"/>
  <c r="AH1006" i="17"/>
  <c r="AH1007" i="17"/>
  <c r="AH1008" i="17"/>
  <c r="AH1009" i="17"/>
  <c r="AH1010" i="17"/>
  <c r="AH1011" i="17"/>
  <c r="AH1012" i="17"/>
  <c r="AH1013" i="17"/>
  <c r="AH1014" i="17"/>
  <c r="AH1015" i="17"/>
  <c r="AH1016" i="17"/>
  <c r="AH1017" i="17"/>
  <c r="AH1018" i="17"/>
  <c r="AH1019" i="17"/>
  <c r="AH1020" i="17"/>
  <c r="AH1021" i="17"/>
  <c r="AH1022" i="17"/>
  <c r="AH1023" i="17"/>
  <c r="AH1024" i="17"/>
  <c r="AH1025" i="17"/>
  <c r="AH1026" i="17"/>
  <c r="AH1027" i="17"/>
  <c r="AH1028" i="17"/>
  <c r="AH1029" i="17"/>
  <c r="AH1030" i="17"/>
  <c r="AH1031" i="17"/>
  <c r="AH1032" i="17"/>
  <c r="AH1033" i="17"/>
  <c r="AH1034" i="17"/>
  <c r="AH1035" i="17"/>
  <c r="AH1036" i="17"/>
  <c r="AH1037" i="17"/>
  <c r="AH1038" i="17"/>
  <c r="AH1039" i="17"/>
  <c r="AH1040" i="17"/>
  <c r="AH1041" i="17"/>
  <c r="AH1042" i="17"/>
  <c r="AH1043" i="17"/>
  <c r="AH1044" i="17"/>
  <c r="AH1045" i="17"/>
  <c r="AH1046" i="17"/>
  <c r="AH1047" i="17"/>
  <c r="AH1048" i="17"/>
  <c r="AH1049" i="17"/>
  <c r="AH1050" i="17"/>
  <c r="AH1051" i="17"/>
  <c r="AH1052" i="17"/>
  <c r="AH1053" i="17"/>
  <c r="AH1054" i="17"/>
  <c r="AH1055" i="17"/>
  <c r="AH1056" i="17"/>
  <c r="AH1057" i="17"/>
  <c r="AH1058" i="17"/>
  <c r="AH1059" i="17"/>
  <c r="AH1060" i="17"/>
  <c r="AH1061" i="17"/>
  <c r="AH1062" i="17"/>
  <c r="AH1063" i="17"/>
  <c r="AH1064" i="17"/>
  <c r="AH1065" i="17"/>
  <c r="AH1066" i="17"/>
  <c r="AH1067" i="17"/>
  <c r="AH1068" i="17"/>
  <c r="AH1069" i="17"/>
  <c r="AH1070" i="17"/>
  <c r="AH1071" i="17"/>
  <c r="AH1072" i="17"/>
  <c r="AH1073" i="17"/>
  <c r="AH1074" i="17"/>
  <c r="AH1075" i="17"/>
  <c r="AH1076" i="17"/>
  <c r="AH1077" i="17"/>
  <c r="AH1078" i="17"/>
  <c r="AH1079" i="17"/>
  <c r="AH1080" i="17"/>
  <c r="AH1081" i="17"/>
  <c r="AH1082" i="17"/>
  <c r="AH1083" i="17"/>
  <c r="AH1084" i="17"/>
  <c r="AH1085" i="17"/>
  <c r="AH1086" i="17"/>
  <c r="AH1087" i="17"/>
  <c r="AH1088" i="17"/>
  <c r="AH1089" i="17"/>
  <c r="AH1090" i="17"/>
  <c r="AH1091" i="17"/>
  <c r="AH1092" i="17"/>
  <c r="AH1093" i="17"/>
  <c r="AH1094" i="17"/>
  <c r="AH1095" i="17"/>
  <c r="AH1096" i="17"/>
  <c r="AH1097" i="17"/>
  <c r="AH1098" i="17"/>
  <c r="AH1099" i="17"/>
  <c r="AH1100" i="17"/>
  <c r="AH1101" i="17"/>
  <c r="AH1102" i="17"/>
  <c r="AH1103" i="17"/>
  <c r="AH1104" i="17"/>
  <c r="AH1105" i="17"/>
  <c r="AH1106" i="17"/>
  <c r="AH1107" i="17"/>
  <c r="AH1108" i="17"/>
  <c r="AH1109" i="17"/>
  <c r="AH1110" i="17"/>
  <c r="AH1111" i="17"/>
  <c r="AH1112" i="17"/>
  <c r="AH1113" i="17"/>
  <c r="AH1114" i="17"/>
  <c r="AH1115" i="17"/>
  <c r="AH1116" i="17"/>
  <c r="AH1117" i="17"/>
  <c r="AH1118" i="17"/>
  <c r="AH1119" i="17"/>
  <c r="AH1120" i="17"/>
  <c r="AH1121" i="17"/>
  <c r="AH1122" i="17"/>
  <c r="AH1123" i="17"/>
  <c r="AH1124" i="17"/>
  <c r="AH1125" i="17"/>
  <c r="AH1126" i="17"/>
  <c r="AH1127" i="17"/>
  <c r="AH1128" i="17"/>
  <c r="AH1129" i="17"/>
  <c r="AH1130" i="17"/>
  <c r="AH1131" i="17"/>
  <c r="AH1132" i="17"/>
  <c r="AH1133" i="17"/>
  <c r="AH1134" i="17"/>
  <c r="AH1135" i="17"/>
  <c r="AH1136" i="17"/>
  <c r="AH1137" i="17"/>
  <c r="AH1138" i="17"/>
  <c r="AH1139" i="17"/>
  <c r="AH1140" i="17"/>
  <c r="AH1141" i="17"/>
  <c r="AH1142" i="17"/>
  <c r="AH1143" i="17"/>
  <c r="AH1144" i="17"/>
  <c r="AH1145" i="17"/>
  <c r="AH1146" i="17"/>
  <c r="AH1147" i="17"/>
  <c r="AH1148" i="17"/>
  <c r="AH1149" i="17"/>
  <c r="AH1150" i="17"/>
  <c r="AH1151" i="17"/>
  <c r="AH1152" i="17"/>
  <c r="AH1153" i="17"/>
  <c r="AH1154" i="17"/>
  <c r="AH1155" i="17"/>
  <c r="AH1156" i="17"/>
  <c r="AH1157" i="17"/>
  <c r="AH1158" i="17"/>
  <c r="AH1159" i="17"/>
  <c r="AH1160" i="17"/>
  <c r="AH1161" i="17"/>
  <c r="AH1162" i="17"/>
  <c r="AH1163" i="17"/>
  <c r="AH1164" i="17"/>
  <c r="AH1165" i="17"/>
  <c r="AH1166" i="17"/>
  <c r="AH1167" i="17"/>
  <c r="AH1168" i="17"/>
  <c r="AH1169" i="17"/>
  <c r="AH1170" i="17"/>
  <c r="AH1171" i="17"/>
  <c r="AH1172" i="17"/>
  <c r="AH1173" i="17"/>
  <c r="AH1174" i="17"/>
  <c r="AH1175" i="17"/>
  <c r="AH1176" i="17"/>
  <c r="AH1177" i="17"/>
  <c r="AH1178" i="17"/>
  <c r="AH1179" i="17"/>
  <c r="AH1180" i="17"/>
  <c r="AH1181" i="17"/>
  <c r="AH1182" i="17"/>
  <c r="AH1183" i="17"/>
  <c r="AH1184" i="17"/>
  <c r="AH1185" i="17"/>
  <c r="AH1186" i="17"/>
  <c r="AH1187" i="17"/>
  <c r="AH1188" i="17"/>
  <c r="AH1189" i="17"/>
  <c r="AH1190" i="17"/>
  <c r="AH1191" i="17"/>
  <c r="AH1192" i="17"/>
  <c r="AH1193" i="17"/>
  <c r="AH1194" i="17"/>
  <c r="AH1195" i="17"/>
  <c r="AH1196" i="17"/>
  <c r="AH1197" i="17"/>
  <c r="AH1198" i="17"/>
  <c r="AH1199" i="17"/>
  <c r="AH1200" i="17"/>
  <c r="AH1201" i="17"/>
  <c r="AH1202" i="17"/>
  <c r="AH1203" i="17"/>
  <c r="AH1204" i="17"/>
  <c r="AH1205" i="17"/>
  <c r="AH1206" i="17"/>
  <c r="AH1207" i="17"/>
  <c r="AH1208" i="17"/>
  <c r="AH1209" i="17"/>
  <c r="AH1210" i="17"/>
  <c r="AH1211" i="17"/>
  <c r="AH1212" i="17"/>
  <c r="AH1213" i="17"/>
  <c r="AH1214" i="17"/>
  <c r="AH1215" i="17"/>
  <c r="AH1216" i="17"/>
  <c r="AH1217" i="17"/>
  <c r="AH1218" i="17"/>
  <c r="AH1219" i="17"/>
  <c r="AH1220" i="17"/>
  <c r="AH1221" i="17"/>
  <c r="AH1222" i="17"/>
  <c r="AH1223" i="17"/>
  <c r="AH1224" i="17"/>
  <c r="AH1225" i="17"/>
  <c r="AH1226" i="17"/>
  <c r="AH1227" i="17"/>
  <c r="AH1228" i="17"/>
  <c r="AH1229" i="17"/>
  <c r="AH1230" i="17"/>
  <c r="AH1231" i="17"/>
  <c r="AH1232" i="17"/>
  <c r="AH1233" i="17"/>
  <c r="AH1234" i="17"/>
  <c r="AH1235" i="17"/>
  <c r="AH1236" i="17"/>
  <c r="AH1237" i="17"/>
  <c r="AH1238" i="17"/>
  <c r="AH1239" i="17"/>
  <c r="AH1240" i="17"/>
  <c r="AH1241" i="17"/>
  <c r="AH1242" i="17"/>
  <c r="AH1243" i="17"/>
  <c r="AH1244" i="17"/>
  <c r="AH1245" i="17"/>
  <c r="AH1246" i="17"/>
  <c r="AH1247" i="17"/>
  <c r="AH1248" i="17"/>
  <c r="AH1249" i="17"/>
  <c r="AH1250" i="17"/>
  <c r="AH1251" i="17"/>
  <c r="AH1252" i="17"/>
  <c r="AH1253" i="17"/>
  <c r="AH1254" i="17"/>
  <c r="AH1255" i="17"/>
  <c r="AH1256" i="17"/>
  <c r="AH1257" i="17"/>
  <c r="AH1258" i="17"/>
  <c r="AH1259" i="17"/>
  <c r="AH1260" i="17"/>
  <c r="AH1261" i="17"/>
  <c r="AH1262" i="17"/>
  <c r="AH1263" i="17"/>
  <c r="AH1264" i="17"/>
  <c r="AH1265" i="17"/>
  <c r="AH1266" i="17"/>
  <c r="AH1267" i="17"/>
  <c r="AH1268" i="17"/>
  <c r="AH1269" i="17"/>
  <c r="AH1270" i="17"/>
  <c r="AH1271" i="17"/>
  <c r="AH1272" i="17"/>
  <c r="AH1273" i="17"/>
  <c r="AH1274" i="17"/>
  <c r="AH1275" i="17"/>
  <c r="AH1276" i="17"/>
  <c r="AH1277" i="17"/>
  <c r="AH1278" i="17"/>
  <c r="AH1279" i="17"/>
  <c r="AH1280" i="17"/>
  <c r="AH1281" i="17"/>
  <c r="AH1282" i="17"/>
  <c r="AH1283" i="17"/>
  <c r="AH1284" i="17"/>
  <c r="AH1285" i="17"/>
  <c r="AH1286" i="17"/>
  <c r="AH1287" i="17"/>
  <c r="AH1288" i="17"/>
  <c r="AH1289" i="17"/>
  <c r="AH1290" i="17"/>
  <c r="AH1291" i="17"/>
  <c r="AH1292" i="17"/>
  <c r="AH1293" i="17"/>
  <c r="AH1294" i="17"/>
  <c r="AH1295" i="17"/>
  <c r="AH1296" i="17"/>
  <c r="AH1297" i="17"/>
  <c r="AH1298" i="17"/>
  <c r="AH1299" i="17"/>
  <c r="AH1300" i="17"/>
  <c r="AH1301" i="17"/>
  <c r="AH1302" i="17"/>
  <c r="AH1303" i="17"/>
  <c r="AH1304" i="17"/>
  <c r="AH1305" i="17"/>
  <c r="AH1306" i="17"/>
  <c r="AH1307" i="17"/>
  <c r="AH1308" i="17"/>
  <c r="AH1309" i="17"/>
  <c r="AH1310" i="17"/>
  <c r="AH1311" i="17"/>
  <c r="AH1312" i="17"/>
  <c r="AH1313" i="17"/>
  <c r="AH1314" i="17"/>
  <c r="AH1315" i="17"/>
  <c r="AH1316" i="17"/>
  <c r="AH1317" i="17"/>
  <c r="AH1318" i="17"/>
  <c r="AH1319" i="17"/>
  <c r="AH1320" i="17"/>
  <c r="AH1321" i="17"/>
  <c r="AH1322" i="17"/>
  <c r="AH1323" i="17"/>
  <c r="AH1324" i="17"/>
  <c r="AH1325" i="17"/>
  <c r="AH1326" i="17"/>
  <c r="AH1327" i="17"/>
  <c r="AH1328" i="17"/>
  <c r="AH1329" i="17"/>
  <c r="AH1330" i="17"/>
  <c r="AH1331" i="17"/>
  <c r="AH1332" i="17"/>
  <c r="AH1333" i="17"/>
  <c r="AH1334" i="17"/>
  <c r="AH1335" i="17"/>
  <c r="AH1336" i="17"/>
  <c r="AH1337" i="17"/>
  <c r="AH1338" i="17"/>
  <c r="AH1339" i="17"/>
  <c r="AH1340" i="17"/>
  <c r="AH1341" i="17"/>
  <c r="AH1342" i="17"/>
  <c r="AH1343" i="17"/>
  <c r="AH1344" i="17"/>
  <c r="AH1345" i="17"/>
  <c r="AH1346" i="17"/>
  <c r="AH1347" i="17"/>
  <c r="AH1348" i="17"/>
  <c r="AH1349" i="17"/>
  <c r="AH1350" i="17"/>
  <c r="AH1351" i="17"/>
  <c r="AH1352" i="17"/>
  <c r="AH1353" i="17"/>
  <c r="AH1354" i="17"/>
  <c r="AH1355" i="17"/>
  <c r="AH1356" i="17"/>
  <c r="AH1357" i="17"/>
  <c r="AH1358" i="17"/>
  <c r="AH1359" i="17"/>
  <c r="AH1360" i="17"/>
  <c r="AH1361" i="17"/>
  <c r="AH1362" i="17"/>
  <c r="AH1363" i="17"/>
  <c r="AH1364" i="17"/>
  <c r="AH1365" i="17"/>
  <c r="AH1366" i="17"/>
  <c r="AH1367" i="17"/>
  <c r="AH1368" i="17"/>
  <c r="AH1369" i="17"/>
  <c r="AH1370" i="17"/>
  <c r="AH1371" i="17"/>
  <c r="AH1372" i="17"/>
  <c r="AH1373" i="17"/>
  <c r="AH1374" i="17"/>
  <c r="AH1375" i="17"/>
  <c r="AH1376" i="17"/>
  <c r="AH1377" i="17"/>
  <c r="AH1378" i="17"/>
  <c r="AH1379" i="17"/>
  <c r="AH1380" i="17"/>
  <c r="AH1381" i="17"/>
  <c r="AH1382" i="17"/>
  <c r="AH1383" i="17"/>
  <c r="AH1384" i="17"/>
  <c r="AH1385" i="17"/>
  <c r="AH1386" i="17"/>
  <c r="AH1387" i="17"/>
  <c r="AH1388" i="17"/>
  <c r="AH1389" i="17"/>
  <c r="AH1390" i="17"/>
  <c r="AH1391" i="17"/>
  <c r="AH1392" i="17"/>
  <c r="AH1393" i="17"/>
  <c r="AH1394" i="17"/>
  <c r="AH1395" i="17"/>
  <c r="AH1396" i="17"/>
  <c r="AH1397" i="17"/>
  <c r="AH1398" i="17"/>
  <c r="AH1399" i="17"/>
  <c r="AH1400" i="17"/>
  <c r="AH1401" i="17"/>
  <c r="AH1402" i="17"/>
  <c r="AH1403" i="17"/>
  <c r="AH1404" i="17"/>
  <c r="AH1405" i="17"/>
  <c r="AH1406" i="17"/>
  <c r="AH1407" i="17"/>
  <c r="AH1408" i="17"/>
  <c r="AH1409" i="17"/>
  <c r="AH1410" i="17"/>
  <c r="AH1411" i="17"/>
  <c r="AH1412" i="17"/>
  <c r="AH1413" i="17"/>
  <c r="AH1414" i="17"/>
  <c r="AH1415" i="17"/>
  <c r="AH1416" i="17"/>
  <c r="AH1417" i="17"/>
  <c r="AH1418" i="17"/>
  <c r="AH1419" i="17"/>
  <c r="AH1420" i="17"/>
  <c r="AH1421" i="17"/>
  <c r="AH1422" i="17"/>
  <c r="AH1423" i="17"/>
  <c r="AH1424" i="17"/>
  <c r="AH1425" i="17"/>
  <c r="AH1426" i="17"/>
  <c r="AH1427" i="17"/>
  <c r="AH1428" i="17"/>
  <c r="AH1429" i="17"/>
  <c r="AH1430" i="17"/>
  <c r="AH1431" i="17"/>
  <c r="AH1432" i="17"/>
  <c r="AH1433" i="17"/>
  <c r="AH1434" i="17"/>
  <c r="AH1435" i="17"/>
  <c r="AH1436" i="17"/>
  <c r="AH1437" i="17"/>
  <c r="AH1438" i="17"/>
  <c r="AH1439" i="17"/>
  <c r="AH1440" i="17"/>
  <c r="AH1441" i="17"/>
  <c r="AH1442" i="17"/>
  <c r="AH1443" i="17"/>
  <c r="AH1444" i="17"/>
  <c r="AH1445" i="17"/>
  <c r="AH1446" i="17"/>
  <c r="AH1447" i="17"/>
  <c r="AH1448" i="17"/>
  <c r="AH1449" i="17"/>
  <c r="AH1450" i="17"/>
  <c r="AH1451" i="17"/>
  <c r="AH1452" i="17"/>
  <c r="AH1453" i="17"/>
  <c r="AH1454" i="17"/>
  <c r="AH1455" i="17"/>
  <c r="AH1456" i="17"/>
  <c r="AH1457" i="17"/>
  <c r="AH1458" i="17"/>
  <c r="AH1459" i="17"/>
  <c r="AH1460" i="17"/>
  <c r="AH1461" i="17"/>
  <c r="AH1462" i="17"/>
  <c r="AH1463" i="17"/>
  <c r="AH1464" i="17"/>
  <c r="AH1465" i="17"/>
  <c r="AH1466" i="17"/>
  <c r="AH1467" i="17"/>
  <c r="AH1468" i="17"/>
  <c r="AH1469" i="17"/>
  <c r="AH1470" i="17"/>
  <c r="AH1471" i="17"/>
  <c r="AH1472" i="17"/>
  <c r="AH1473" i="17"/>
  <c r="AH1474" i="17"/>
  <c r="AH1475" i="17"/>
  <c r="AH1476" i="17"/>
  <c r="AH1477" i="17"/>
  <c r="AH1478" i="17"/>
  <c r="AH1479" i="17"/>
  <c r="AH1480" i="17"/>
  <c r="AH1481" i="17"/>
  <c r="AH1482" i="17"/>
  <c r="AH1483" i="17"/>
  <c r="AH1484" i="17"/>
  <c r="AH1485" i="17"/>
  <c r="AH1486" i="17"/>
  <c r="AH1487" i="17"/>
  <c r="AH1488" i="17"/>
  <c r="AH1489" i="17"/>
  <c r="AH1490" i="17"/>
  <c r="AH1491" i="17"/>
  <c r="AH1492" i="17"/>
  <c r="AH1493" i="17"/>
  <c r="AH1494" i="17"/>
  <c r="AH1495" i="17"/>
  <c r="AH1496" i="17"/>
  <c r="AH1497" i="17"/>
  <c r="AH1498" i="17"/>
  <c r="AH1499" i="17"/>
  <c r="AH1500" i="17"/>
  <c r="AH1501" i="17"/>
  <c r="AH1502" i="17"/>
  <c r="AH1503" i="17"/>
  <c r="AH1504" i="17"/>
  <c r="AH1505" i="17"/>
  <c r="AH1506" i="17"/>
  <c r="AH1507" i="17"/>
  <c r="AH1508" i="17"/>
  <c r="AH1509" i="17"/>
  <c r="AH1510" i="17"/>
  <c r="AH1511" i="17"/>
  <c r="AH1512" i="17"/>
  <c r="AH1513" i="17"/>
  <c r="AH1514" i="17"/>
  <c r="AH1515" i="17"/>
  <c r="AH1516" i="17"/>
  <c r="AH1517" i="17"/>
  <c r="AH1518" i="17"/>
  <c r="AH1519" i="17"/>
  <c r="AH1520" i="17"/>
  <c r="AH1521" i="17"/>
  <c r="AH1522" i="17"/>
  <c r="AH1523" i="17"/>
  <c r="AH1524" i="17"/>
  <c r="AH1525" i="17"/>
  <c r="AH1526" i="17"/>
  <c r="AH1527" i="17"/>
  <c r="AH1528" i="17"/>
  <c r="AH1529" i="17"/>
  <c r="AH1530" i="17"/>
  <c r="AH1531" i="17"/>
  <c r="AH1532" i="17"/>
  <c r="AH1533" i="17"/>
  <c r="AH1534" i="17"/>
  <c r="AH1535" i="17"/>
  <c r="AH1536" i="17"/>
  <c r="AH1537" i="17"/>
  <c r="AH1538" i="17"/>
  <c r="AH1539" i="17"/>
  <c r="AH1540" i="17"/>
  <c r="AH1541" i="17"/>
  <c r="AH1542" i="17"/>
  <c r="AH1543" i="17"/>
  <c r="AH1544" i="17"/>
  <c r="AH1545" i="17"/>
  <c r="AH1546" i="17"/>
  <c r="AH1547" i="17"/>
  <c r="AH1548" i="17"/>
  <c r="AH1549" i="17"/>
  <c r="AH1550" i="17"/>
  <c r="AH1551" i="17"/>
  <c r="AH1552" i="17"/>
  <c r="AH1553" i="17"/>
  <c r="AH1554" i="17"/>
  <c r="AH1555" i="17"/>
  <c r="AH1556" i="17"/>
  <c r="AH1557" i="17"/>
  <c r="AH1558" i="17"/>
  <c r="AH1559" i="17"/>
  <c r="AH1560" i="17"/>
  <c r="AH1561" i="17"/>
  <c r="AH1562" i="17"/>
  <c r="AH1563" i="17"/>
  <c r="AH1564" i="17"/>
  <c r="AH1565" i="17"/>
  <c r="AH1566" i="17"/>
  <c r="AH1567" i="17"/>
  <c r="AH1568" i="17"/>
  <c r="AH1569" i="17"/>
  <c r="AH1570" i="17"/>
  <c r="AH1571" i="17"/>
  <c r="AH1572" i="17"/>
  <c r="AH1573" i="17"/>
  <c r="AH1574" i="17"/>
  <c r="AH1575" i="17"/>
  <c r="AH1576" i="17"/>
  <c r="AH1577" i="17"/>
  <c r="AH1578" i="17"/>
  <c r="AH1579" i="17"/>
  <c r="AH1580" i="17"/>
  <c r="AH1581" i="17"/>
  <c r="AH1582" i="17"/>
  <c r="AH1583" i="17"/>
  <c r="AH1584" i="17"/>
  <c r="AH1585" i="17"/>
  <c r="AH1586" i="17"/>
  <c r="AH1587" i="17"/>
  <c r="AH1588" i="17"/>
  <c r="AH1589" i="17"/>
  <c r="AH1590" i="17"/>
  <c r="AH1591" i="17"/>
  <c r="AH1592" i="17"/>
  <c r="AH1593" i="17"/>
  <c r="AH1594" i="17"/>
  <c r="AH1595" i="17"/>
  <c r="AH1596" i="17"/>
  <c r="AH1597" i="17"/>
  <c r="AH1598" i="17"/>
  <c r="AH1599" i="17"/>
  <c r="AH1600" i="17"/>
  <c r="AH1601" i="17"/>
  <c r="AH1602" i="17"/>
  <c r="AH1603" i="17"/>
  <c r="AH1604" i="17"/>
  <c r="AH1605" i="17"/>
  <c r="AH1606" i="17"/>
  <c r="AH1607" i="17"/>
  <c r="AH1608" i="17"/>
  <c r="AH1609" i="17"/>
  <c r="AH1610" i="17"/>
  <c r="AH1611" i="17"/>
  <c r="AH1612" i="17"/>
  <c r="AH1613" i="17"/>
  <c r="AH1614" i="17"/>
  <c r="AH1615" i="17"/>
  <c r="AH1616" i="17"/>
  <c r="AH1617" i="17"/>
  <c r="AH1618" i="17"/>
  <c r="AH1619" i="17"/>
  <c r="AH1620" i="17"/>
  <c r="AH1621" i="17"/>
  <c r="AH1622" i="17"/>
  <c r="AH1623" i="17"/>
  <c r="AH1624" i="17"/>
  <c r="AH1625" i="17"/>
  <c r="AH1626" i="17"/>
  <c r="AH1627" i="17"/>
  <c r="AH1628" i="17"/>
  <c r="AH1629" i="17"/>
  <c r="AH1630" i="17"/>
  <c r="AH1631" i="17"/>
  <c r="AH1632" i="17"/>
  <c r="AH1633" i="17"/>
  <c r="AH1634" i="17"/>
  <c r="AH1635" i="17"/>
  <c r="AH1636" i="17"/>
  <c r="AH1637" i="17"/>
  <c r="AH1638" i="17"/>
  <c r="AH1639" i="17"/>
  <c r="AH1640" i="17"/>
  <c r="AH1641" i="17"/>
  <c r="AH1642" i="17"/>
  <c r="AH1643" i="17"/>
  <c r="AH1644" i="17"/>
  <c r="AH1645" i="17"/>
  <c r="AH1646" i="17"/>
  <c r="AH1647" i="17"/>
  <c r="AH1648" i="17"/>
  <c r="AH1649" i="17"/>
  <c r="AH1650" i="17"/>
  <c r="AH1651" i="17"/>
  <c r="AH1652" i="17"/>
  <c r="AH1653" i="17"/>
  <c r="AH1654" i="17"/>
  <c r="AH1655" i="17"/>
  <c r="AH1656" i="17"/>
  <c r="AH1657" i="17"/>
  <c r="AH1658" i="17"/>
  <c r="AH1659" i="17"/>
  <c r="AH1660" i="17"/>
  <c r="AH1661" i="17"/>
  <c r="AH1662" i="17"/>
  <c r="AH1663" i="17"/>
  <c r="AH1664" i="17"/>
  <c r="AH1665" i="17"/>
  <c r="AH1666" i="17"/>
  <c r="AH1667" i="17"/>
  <c r="AH1668" i="17"/>
  <c r="AH1669" i="17"/>
  <c r="AH1670" i="17"/>
  <c r="AH1671" i="17"/>
  <c r="AH1672" i="17"/>
  <c r="AH1673" i="17"/>
  <c r="AH1674" i="17"/>
  <c r="AH1675" i="17"/>
  <c r="AH1676" i="17"/>
  <c r="AH1677" i="17"/>
  <c r="AH1678" i="17"/>
  <c r="AH1679" i="17"/>
  <c r="AH1680" i="17"/>
  <c r="AH1681" i="17"/>
  <c r="AH1682" i="17"/>
  <c r="AH1683" i="17"/>
  <c r="AH1684" i="17"/>
  <c r="AH1685" i="17"/>
  <c r="AH1686" i="17"/>
  <c r="AH1687" i="17"/>
  <c r="AH1688" i="17"/>
  <c r="AH1689" i="17"/>
  <c r="AH1690" i="17"/>
  <c r="AH1691" i="17"/>
  <c r="AH1692" i="17"/>
  <c r="AH1693" i="17"/>
  <c r="AH1694" i="17"/>
  <c r="AH1695" i="17"/>
  <c r="AH1696" i="17"/>
  <c r="AH1697" i="17"/>
  <c r="AH1698" i="17"/>
  <c r="AH1699" i="17"/>
  <c r="AH1700" i="17"/>
  <c r="AH1701" i="17"/>
  <c r="AH1702" i="17"/>
  <c r="AH1703" i="17"/>
  <c r="AH1704" i="17"/>
  <c r="AH1705" i="17"/>
  <c r="AH1706" i="17"/>
  <c r="AH1707" i="17"/>
  <c r="AH1708" i="17"/>
  <c r="AH1709" i="17"/>
  <c r="AH1710" i="17"/>
  <c r="AH1711" i="17"/>
  <c r="AH1712" i="17"/>
  <c r="AH1713" i="17"/>
  <c r="AH1714" i="17"/>
  <c r="AH1715" i="17"/>
  <c r="AH1716" i="17"/>
  <c r="AH1717" i="17"/>
  <c r="AH1718" i="17"/>
  <c r="AH1719" i="17"/>
  <c r="AH1720" i="17"/>
  <c r="AH1721" i="17"/>
  <c r="AH1722" i="17"/>
  <c r="AH1723" i="17"/>
  <c r="AH1724" i="17"/>
  <c r="AH1725" i="17"/>
  <c r="AH1726" i="17"/>
  <c r="AH1727" i="17"/>
  <c r="AH1728" i="17"/>
  <c r="AH1729" i="17"/>
  <c r="AH1730" i="17"/>
  <c r="AH1731" i="17"/>
  <c r="AH1732" i="17"/>
  <c r="AH1733" i="17"/>
  <c r="AH1734" i="17"/>
  <c r="AH1735" i="17"/>
  <c r="AH1736" i="17"/>
  <c r="AH1737" i="17"/>
  <c r="AH1738" i="17"/>
  <c r="AH1739" i="17"/>
  <c r="AH1740" i="17"/>
  <c r="AH1741" i="17"/>
  <c r="AH1742" i="17"/>
  <c r="AH1743" i="17"/>
  <c r="AH1744" i="17"/>
  <c r="AH1745" i="17"/>
  <c r="AH1746" i="17"/>
  <c r="AH1747" i="17"/>
  <c r="AH1748" i="17"/>
  <c r="AH1749" i="17"/>
  <c r="AH1750" i="17"/>
  <c r="AH1751" i="17"/>
  <c r="AH1752" i="17"/>
  <c r="AH1753" i="17"/>
  <c r="AH1754" i="17"/>
  <c r="AH1755" i="17"/>
  <c r="AH1756" i="17"/>
  <c r="AH1757" i="17"/>
  <c r="AH1758" i="17"/>
  <c r="AH1759" i="17"/>
  <c r="AH1760" i="17"/>
  <c r="AH1761" i="17"/>
  <c r="AH1762" i="17"/>
  <c r="AH1763" i="17"/>
  <c r="AH1764" i="17"/>
  <c r="AH1765" i="17"/>
  <c r="AH1766" i="17"/>
  <c r="AH1767" i="17"/>
  <c r="AH1768" i="17"/>
  <c r="AH1769" i="17"/>
  <c r="AH1770" i="17"/>
  <c r="AH1771" i="17"/>
  <c r="AH1772" i="17"/>
  <c r="AH1773" i="17"/>
  <c r="AH1774" i="17"/>
  <c r="AH1775" i="17"/>
  <c r="AH1776" i="17"/>
  <c r="AH1777" i="17"/>
  <c r="AH1778" i="17"/>
  <c r="AH1779" i="17"/>
  <c r="AH1780" i="17"/>
  <c r="AH1781" i="17"/>
  <c r="AH1782" i="17"/>
  <c r="AH1783" i="17"/>
  <c r="AH1784" i="17"/>
  <c r="AH1785" i="17"/>
  <c r="AH1786" i="17"/>
  <c r="AH1787" i="17"/>
  <c r="AH1788" i="17"/>
  <c r="AH1789" i="17"/>
  <c r="AH1790" i="17"/>
  <c r="AH1791" i="17"/>
  <c r="AH1792" i="17"/>
  <c r="AH1793" i="17"/>
  <c r="AH1794" i="17"/>
  <c r="AH1795" i="17"/>
  <c r="AH1796" i="17"/>
  <c r="AH1797" i="17"/>
  <c r="AH1798" i="17"/>
  <c r="AH1799" i="17"/>
  <c r="AH1800" i="17"/>
  <c r="AH1801" i="17"/>
  <c r="AH1802" i="17"/>
  <c r="AH1803" i="17"/>
  <c r="AH1804" i="17"/>
  <c r="AH1805" i="17"/>
  <c r="AH1806" i="17"/>
  <c r="AH1807" i="17"/>
  <c r="AH1808" i="17"/>
  <c r="AH1809" i="17"/>
  <c r="AH1810" i="17"/>
  <c r="AH1811" i="17"/>
  <c r="AH1812" i="17"/>
  <c r="AH1813" i="17"/>
  <c r="AH1814" i="17"/>
  <c r="AH1815" i="17"/>
  <c r="AH1816" i="17"/>
  <c r="AH1817" i="17"/>
  <c r="AH1818" i="17"/>
  <c r="AH1819" i="17"/>
  <c r="AH1820" i="17"/>
  <c r="AH1821" i="17"/>
  <c r="AH1822" i="17"/>
  <c r="AH1823" i="17"/>
  <c r="AH1824" i="17"/>
  <c r="AH1825" i="17"/>
  <c r="AH1826" i="17"/>
  <c r="AH1827" i="17"/>
  <c r="AH1828" i="17"/>
  <c r="AH1829" i="17"/>
  <c r="AH1830" i="17"/>
  <c r="AH1831" i="17"/>
  <c r="AH1832" i="17"/>
  <c r="AH1833" i="17"/>
  <c r="AH1834" i="17"/>
  <c r="AH1835" i="17"/>
  <c r="AH1836" i="17"/>
  <c r="AH1837" i="17"/>
  <c r="AH1838" i="17"/>
  <c r="AH1839" i="17"/>
  <c r="AH1840" i="17"/>
  <c r="AH1841" i="17"/>
  <c r="AH1842" i="17"/>
  <c r="AH1843" i="17"/>
  <c r="AH1844" i="17"/>
  <c r="AH1845" i="17"/>
  <c r="AH1846" i="17"/>
  <c r="AH1847" i="17"/>
  <c r="AH1848" i="17"/>
  <c r="AH1849" i="17"/>
  <c r="AH1850" i="17"/>
  <c r="AH1851" i="17"/>
  <c r="AH1852" i="17"/>
  <c r="AH1853" i="17"/>
  <c r="AH1854" i="17"/>
  <c r="AH1855" i="17"/>
  <c r="AH1856" i="17"/>
  <c r="AH1857" i="17"/>
  <c r="AH1858" i="17"/>
  <c r="AH1859" i="17"/>
  <c r="AH1860" i="17"/>
  <c r="AH1861" i="17"/>
  <c r="AH1862" i="17"/>
  <c r="AH1863" i="17"/>
  <c r="AH1864" i="17"/>
  <c r="AH1865" i="17"/>
  <c r="AH1866" i="17"/>
  <c r="AH1867" i="17"/>
  <c r="AH1868" i="17"/>
  <c r="AH1869" i="17"/>
  <c r="AH1870" i="17"/>
  <c r="AH1871" i="17"/>
  <c r="AH1872" i="17"/>
  <c r="AH1873" i="17"/>
  <c r="AH1874" i="17"/>
  <c r="AH1875" i="17"/>
  <c r="AH1876" i="17"/>
  <c r="AH1877" i="17"/>
  <c r="AH1878" i="17"/>
  <c r="AH1879" i="17"/>
  <c r="AH1880" i="17"/>
  <c r="AH1881" i="17"/>
  <c r="AH1882" i="17"/>
  <c r="AH1883" i="17"/>
  <c r="AH1884" i="17"/>
  <c r="AH1885" i="17"/>
  <c r="AH1886" i="17"/>
  <c r="AH1887" i="17"/>
  <c r="AH1888" i="17"/>
  <c r="AH1889" i="17"/>
  <c r="AH1890" i="17"/>
  <c r="AH1891" i="17"/>
  <c r="AH1892" i="17"/>
  <c r="AH1893" i="17"/>
  <c r="AH1894" i="17"/>
  <c r="AH1895" i="17"/>
  <c r="AH1896" i="17"/>
  <c r="AH1897" i="17"/>
  <c r="AH1898" i="17"/>
  <c r="AH1899" i="17"/>
  <c r="AH1900" i="17"/>
  <c r="AH1901" i="17"/>
  <c r="AH1902" i="17"/>
  <c r="AH1903" i="17"/>
  <c r="AH1904" i="17"/>
  <c r="AH1905" i="17"/>
  <c r="AH1906" i="17"/>
  <c r="AH1907" i="17"/>
  <c r="AH1908" i="17"/>
  <c r="AH1909" i="17"/>
  <c r="AH1910" i="17"/>
  <c r="AH1911" i="17"/>
  <c r="AH1912" i="17"/>
  <c r="AH1913" i="17"/>
  <c r="AH1914" i="17"/>
  <c r="AH1915" i="17"/>
  <c r="AH1916" i="17"/>
  <c r="AH1917" i="17"/>
  <c r="AH1918" i="17"/>
  <c r="AH1919" i="17"/>
  <c r="AH1920" i="17"/>
  <c r="AH1921" i="17"/>
  <c r="AH1922" i="17"/>
  <c r="AH1923" i="17"/>
  <c r="AH1924" i="17"/>
  <c r="AH1925" i="17"/>
  <c r="AH1926" i="17"/>
  <c r="AH1927" i="17"/>
  <c r="AH1928" i="17"/>
  <c r="AH1929" i="17"/>
  <c r="AH1930" i="17"/>
  <c r="AH1931" i="17"/>
  <c r="AH1932" i="17"/>
  <c r="AH1933" i="17"/>
  <c r="AH1934" i="17"/>
  <c r="AH1935" i="17"/>
  <c r="AH1936" i="17"/>
  <c r="AH1937" i="17"/>
  <c r="AH1938" i="17"/>
  <c r="AH1939" i="17"/>
  <c r="AH1940" i="17"/>
  <c r="AH1941" i="17"/>
  <c r="AH1942" i="17"/>
  <c r="AH1943" i="17"/>
  <c r="AH1944" i="17"/>
  <c r="AH1945" i="17"/>
  <c r="AH1946" i="17"/>
  <c r="AH1947" i="17"/>
  <c r="AH1948" i="17"/>
  <c r="AH1949" i="17"/>
  <c r="AH1950" i="17"/>
  <c r="AH1951" i="17"/>
  <c r="AH1952" i="17"/>
  <c r="AH1953" i="17"/>
  <c r="AH1954" i="17"/>
  <c r="AH1955" i="17"/>
  <c r="AH1956" i="17"/>
  <c r="AH1957" i="17"/>
  <c r="AH1958" i="17"/>
  <c r="AH1959" i="17"/>
  <c r="AH1960" i="17"/>
  <c r="AH1961" i="17"/>
  <c r="AH1962" i="17"/>
  <c r="AH1963" i="17"/>
  <c r="AH1964" i="17"/>
  <c r="AH1965" i="17"/>
  <c r="AH1966" i="17"/>
  <c r="AH1967" i="17"/>
  <c r="AH1968" i="17"/>
  <c r="AH1969" i="17"/>
  <c r="AH1970" i="17"/>
  <c r="AH1971" i="17"/>
  <c r="AH1972" i="17"/>
  <c r="AH1973" i="17"/>
  <c r="AH1974" i="17"/>
  <c r="AH1975" i="17"/>
  <c r="AH1976" i="17"/>
  <c r="AH1977" i="17"/>
  <c r="AH1978" i="17"/>
  <c r="AH1979" i="17"/>
  <c r="AH1980" i="17"/>
  <c r="AH1981" i="17"/>
  <c r="AH1982" i="17"/>
  <c r="AH1983" i="17"/>
  <c r="AH1984" i="17"/>
  <c r="AH1985" i="17"/>
  <c r="AH1986" i="17"/>
  <c r="AH1987" i="17"/>
  <c r="AH1988" i="17"/>
  <c r="AH1989" i="17"/>
  <c r="AH1990" i="17"/>
  <c r="AH1991" i="17"/>
  <c r="AH1992" i="17"/>
  <c r="AH1993" i="17"/>
  <c r="AH1994" i="17"/>
  <c r="AH1995" i="17"/>
  <c r="AH1996" i="17"/>
  <c r="AH1997" i="17"/>
  <c r="AH1998" i="17"/>
  <c r="AH1999" i="17"/>
  <c r="AH2000" i="17"/>
  <c r="AH2001" i="17"/>
  <c r="AH2002" i="17"/>
  <c r="AH2003" i="17"/>
  <c r="AH2004" i="17"/>
  <c r="AH2005" i="17"/>
  <c r="AH2006" i="17"/>
  <c r="AH2007" i="17"/>
  <c r="AH2008" i="17"/>
  <c r="AH2009" i="17"/>
  <c r="AH2010" i="17"/>
  <c r="AH2011" i="17"/>
  <c r="AH2012" i="17"/>
  <c r="AH2013" i="17"/>
  <c r="AH2014" i="17"/>
  <c r="AH2015" i="17"/>
  <c r="AH2016" i="17"/>
  <c r="AH2017" i="17"/>
  <c r="AH2018" i="17"/>
  <c r="AH2019" i="17"/>
  <c r="AH2020" i="17"/>
  <c r="AH2021" i="17"/>
  <c r="AH2022" i="17"/>
  <c r="AH2023" i="17"/>
  <c r="AH2024" i="17"/>
  <c r="AH2025" i="17"/>
  <c r="AH2026" i="17"/>
  <c r="AH2027" i="17"/>
  <c r="AH2028" i="17"/>
  <c r="AH2029" i="17"/>
  <c r="AH2030" i="17"/>
  <c r="AH2031" i="17"/>
  <c r="AH2032" i="17"/>
  <c r="AH2033" i="17"/>
  <c r="AH2034" i="17"/>
  <c r="AH2035" i="17"/>
  <c r="AH2036" i="17"/>
  <c r="AH2037" i="17"/>
  <c r="AH2038" i="17"/>
  <c r="AH2039" i="17"/>
  <c r="AH2040" i="17"/>
  <c r="AH2041" i="17"/>
  <c r="AH2042" i="17"/>
  <c r="AH2043" i="17"/>
  <c r="AH2044" i="17"/>
  <c r="AH2045" i="17"/>
  <c r="AH2046" i="17"/>
  <c r="AH2047" i="17"/>
  <c r="AH2048" i="17"/>
  <c r="AH2049" i="17"/>
  <c r="AH2050" i="17"/>
  <c r="AH2051" i="17"/>
  <c r="AH2052" i="17"/>
  <c r="AH2053" i="17"/>
  <c r="AH2054" i="17"/>
  <c r="AH2055" i="17"/>
  <c r="AH2056" i="17"/>
  <c r="AH2057" i="17"/>
  <c r="AH2058" i="17"/>
  <c r="AH2059" i="17"/>
  <c r="AH2060" i="17"/>
  <c r="AH2061" i="17"/>
  <c r="AH2062" i="17"/>
  <c r="AH2063" i="17"/>
  <c r="AH2064" i="17"/>
  <c r="AH2065" i="17"/>
  <c r="AH2066" i="17"/>
  <c r="AH2067" i="17"/>
  <c r="AH2068" i="17"/>
  <c r="AH2069" i="17"/>
  <c r="AH2070" i="17"/>
  <c r="AH2071" i="17"/>
  <c r="AH2072" i="17"/>
  <c r="AH2073" i="17"/>
  <c r="AH2074" i="17"/>
  <c r="AH2075" i="17"/>
  <c r="AH2076" i="17"/>
  <c r="AH2077" i="17"/>
  <c r="AH2078" i="17"/>
  <c r="AH2079" i="17"/>
  <c r="AH2080" i="17"/>
  <c r="AH2081" i="17"/>
  <c r="AH2082" i="17"/>
  <c r="AH2083" i="17"/>
  <c r="AH2084" i="17"/>
  <c r="AH2085" i="17"/>
  <c r="AH2086" i="17"/>
  <c r="AH2087" i="17"/>
  <c r="AH2088" i="17"/>
  <c r="AH2089" i="17"/>
  <c r="AH2090" i="17"/>
  <c r="AH2091" i="17"/>
  <c r="AH2092" i="17"/>
  <c r="AH2093" i="17"/>
  <c r="AH2094" i="17"/>
  <c r="AH2095" i="17"/>
  <c r="AH2096" i="17"/>
  <c r="AH2097" i="17"/>
  <c r="AH2098" i="17"/>
  <c r="AH2099" i="17"/>
  <c r="AH2100" i="17"/>
  <c r="AH2101" i="17"/>
  <c r="AH2102" i="17"/>
  <c r="AH2103" i="17"/>
  <c r="AH2104" i="17"/>
  <c r="AH2105" i="17"/>
  <c r="AH2106" i="17"/>
  <c r="AH2107" i="17"/>
  <c r="AH2108" i="17"/>
  <c r="AH2109" i="17"/>
  <c r="AH2110" i="17"/>
  <c r="AH2111" i="17"/>
  <c r="AH2112" i="17"/>
  <c r="AH2113" i="17"/>
  <c r="AH2114" i="17"/>
  <c r="AH2115" i="17"/>
  <c r="AH2116" i="17"/>
  <c r="AH2117" i="17"/>
  <c r="AH2118" i="17"/>
  <c r="AH2119" i="17"/>
  <c r="AH2120" i="17"/>
  <c r="AH2121" i="17"/>
  <c r="AH2122" i="17"/>
  <c r="AH2123" i="17"/>
  <c r="AH2124" i="17"/>
  <c r="AH2125" i="17"/>
  <c r="AH2126" i="17"/>
  <c r="AH2127" i="17"/>
  <c r="AH2128" i="17"/>
  <c r="AH2129" i="17"/>
  <c r="AH2130" i="17"/>
  <c r="AH2131" i="17"/>
  <c r="AH2132" i="17"/>
  <c r="AH2133" i="17"/>
  <c r="AH2134" i="17"/>
  <c r="AH2135" i="17"/>
  <c r="AH2136" i="17"/>
  <c r="AH2137" i="17"/>
  <c r="AH2138" i="17"/>
  <c r="AH2139" i="17"/>
  <c r="AH2140" i="17"/>
  <c r="AH2141" i="17"/>
  <c r="AH2142" i="17"/>
  <c r="AH2143" i="17"/>
  <c r="AH2144" i="17"/>
  <c r="AH2145" i="17"/>
  <c r="AH2146" i="17"/>
  <c r="AH2147" i="17"/>
  <c r="AH2148" i="17"/>
  <c r="AH2149" i="17"/>
  <c r="AH2150" i="17"/>
  <c r="AH2151" i="17"/>
  <c r="AH2152" i="17"/>
  <c r="AH2153" i="17"/>
  <c r="AH2154" i="17"/>
  <c r="AH2155" i="17"/>
  <c r="AH2156" i="17"/>
  <c r="AH2157" i="17"/>
  <c r="AH2158" i="17"/>
  <c r="AH2159" i="17"/>
  <c r="AH2160" i="17"/>
  <c r="AH2161" i="17"/>
  <c r="AH2162" i="17"/>
  <c r="AH2163" i="17"/>
  <c r="AH2164" i="17"/>
  <c r="AH2165" i="17"/>
  <c r="AH2166" i="17"/>
  <c r="AH2167" i="17"/>
  <c r="AH2168" i="17"/>
  <c r="AH2169" i="17"/>
  <c r="AH2170" i="17"/>
  <c r="AH2171" i="17"/>
  <c r="AH2172" i="17"/>
  <c r="AH2173" i="17"/>
  <c r="AH2174" i="17"/>
  <c r="AH2175" i="17"/>
  <c r="AH2176" i="17"/>
  <c r="AH2177" i="17"/>
  <c r="AH2178" i="17"/>
  <c r="AH2179" i="17"/>
  <c r="AH2180" i="17"/>
  <c r="AH2181" i="17"/>
  <c r="AH2182" i="17"/>
  <c r="AH2183" i="17"/>
  <c r="AH2184" i="17"/>
  <c r="AH2185" i="17"/>
  <c r="AH2186" i="17"/>
  <c r="AH2187" i="17"/>
  <c r="AH2188" i="17"/>
  <c r="AH2189" i="17"/>
  <c r="AH2190" i="17"/>
  <c r="AH2191" i="17"/>
  <c r="AH2192" i="17"/>
  <c r="AH2193" i="17"/>
  <c r="AH2194" i="17"/>
  <c r="AH2195" i="17"/>
  <c r="AH2196" i="17"/>
  <c r="AH4" i="17"/>
  <c r="AH5" i="17"/>
  <c r="AH6" i="17"/>
  <c r="AH7" i="17"/>
  <c r="AH8" i="17"/>
  <c r="AH9" i="17"/>
  <c r="AH10" i="17"/>
  <c r="AH11" i="17"/>
  <c r="AH12" i="17"/>
  <c r="AH13" i="17"/>
  <c r="AH14" i="17"/>
  <c r="AH15" i="17"/>
  <c r="AH16" i="17"/>
  <c r="AH17" i="17"/>
  <c r="AH18" i="17"/>
  <c r="AH19" i="17"/>
  <c r="AH20" i="17"/>
  <c r="AH21" i="17"/>
  <c r="AH22" i="17"/>
  <c r="AH23" i="17"/>
  <c r="AH24" i="17"/>
  <c r="AH25" i="17"/>
  <c r="AH26" i="17"/>
  <c r="AH27" i="17"/>
  <c r="AH28" i="17"/>
  <c r="AH29" i="17"/>
  <c r="AH30" i="17"/>
  <c r="AH31" i="17"/>
  <c r="AH32" i="17"/>
  <c r="AH33" i="17"/>
  <c r="AH34" i="17"/>
  <c r="AH35" i="17"/>
  <c r="AH36" i="17"/>
  <c r="AH37" i="17"/>
  <c r="AH38" i="17"/>
  <c r="AH39" i="17"/>
  <c r="AH40" i="17"/>
  <c r="AH41" i="17"/>
  <c r="AH42" i="17"/>
  <c r="AH43" i="17"/>
  <c r="AH44" i="17"/>
  <c r="AH45" i="17"/>
  <c r="AH46" i="17"/>
  <c r="AH47" i="17"/>
  <c r="AH48" i="17"/>
  <c r="AH49" i="17"/>
  <c r="AH50" i="17"/>
  <c r="AH51" i="17"/>
  <c r="AH52" i="17"/>
  <c r="AH53" i="17"/>
  <c r="AH54" i="17"/>
  <c r="AH55" i="17"/>
  <c r="AH56" i="17"/>
  <c r="AH57" i="17"/>
  <c r="AH58" i="17"/>
  <c r="AH59" i="17"/>
  <c r="AH60" i="17"/>
  <c r="AH61" i="17"/>
  <c r="AH62" i="17"/>
  <c r="AH63" i="17"/>
  <c r="AH64" i="17"/>
  <c r="AH65" i="17"/>
  <c r="AH66" i="17"/>
  <c r="AH67" i="17"/>
  <c r="AH68" i="17"/>
  <c r="AH69" i="17"/>
  <c r="AH70" i="17"/>
  <c r="AH71" i="17"/>
  <c r="AH72" i="17"/>
  <c r="AH73" i="17"/>
  <c r="AH74" i="17"/>
  <c r="AH75" i="17"/>
  <c r="AH76" i="17"/>
  <c r="AH77" i="17"/>
  <c r="AH78" i="17"/>
  <c r="AH79" i="17"/>
  <c r="AH80" i="17"/>
  <c r="AH81" i="17"/>
  <c r="AH82" i="17"/>
  <c r="AH83" i="17"/>
  <c r="AH84" i="17"/>
  <c r="AH85" i="17"/>
  <c r="AH86" i="17"/>
  <c r="AH87" i="17"/>
  <c r="AH88" i="17"/>
  <c r="AH89" i="17"/>
  <c r="AH90" i="17"/>
  <c r="AH91" i="17"/>
  <c r="AH92" i="17"/>
  <c r="AH93" i="17"/>
  <c r="AH94" i="17"/>
  <c r="AH95" i="17"/>
  <c r="AH96" i="17"/>
  <c r="AH97" i="17"/>
  <c r="AH98" i="17"/>
  <c r="AH99" i="17"/>
  <c r="AH100" i="17"/>
  <c r="AH101" i="17"/>
  <c r="AH102" i="17"/>
  <c r="AH103" i="17"/>
  <c r="AH104" i="17"/>
  <c r="AH105" i="17"/>
  <c r="AH106" i="17"/>
  <c r="AH107" i="17"/>
  <c r="AH108" i="17"/>
  <c r="AH109" i="17"/>
  <c r="AH110" i="17"/>
  <c r="AH111" i="17"/>
  <c r="AH112" i="17"/>
  <c r="AH113" i="17"/>
  <c r="AH114" i="17"/>
  <c r="AH115" i="17"/>
  <c r="AH116" i="17"/>
  <c r="AH117" i="17"/>
  <c r="AH118" i="17"/>
  <c r="AH119" i="17"/>
  <c r="AH120" i="17"/>
  <c r="AH121" i="17"/>
  <c r="AH122" i="17"/>
  <c r="AH123" i="17"/>
  <c r="AH124" i="17"/>
  <c r="AH125" i="17"/>
  <c r="AH126" i="17"/>
  <c r="AH127" i="17"/>
  <c r="AH128" i="17"/>
  <c r="AH129" i="17"/>
  <c r="AH130" i="17"/>
  <c r="AH131" i="17"/>
  <c r="AH132" i="17"/>
  <c r="AH133" i="17"/>
  <c r="AH134" i="17"/>
  <c r="AH135" i="17"/>
  <c r="AH136" i="17"/>
  <c r="AH137" i="17"/>
  <c r="AH138" i="17"/>
  <c r="AH139" i="17"/>
  <c r="AH140" i="17"/>
  <c r="AH141" i="17"/>
  <c r="AH142" i="17"/>
  <c r="AH143" i="17"/>
  <c r="AH144" i="17"/>
  <c r="AH145" i="17"/>
  <c r="AH146" i="17"/>
  <c r="AH147" i="17"/>
  <c r="AH148" i="17"/>
  <c r="AH149" i="17"/>
  <c r="AH150" i="17"/>
  <c r="AH151" i="17"/>
  <c r="AH152" i="17"/>
  <c r="AH153" i="17"/>
  <c r="AH154" i="17"/>
  <c r="AH155" i="17"/>
  <c r="AH156" i="17"/>
  <c r="AH157" i="17"/>
  <c r="AH158" i="17"/>
  <c r="AH159" i="17"/>
  <c r="AH160" i="17"/>
  <c r="AH161" i="17"/>
  <c r="AH162" i="17"/>
  <c r="AH163" i="17"/>
  <c r="AH164" i="17"/>
  <c r="AH165" i="17"/>
  <c r="AH166" i="17"/>
  <c r="AH167" i="17"/>
  <c r="AH168" i="17"/>
  <c r="AH169" i="17"/>
  <c r="AH170" i="17"/>
  <c r="AH171" i="17"/>
  <c r="AH172" i="17"/>
  <c r="AH173" i="17"/>
  <c r="AH174" i="17"/>
  <c r="AH175" i="17"/>
  <c r="AH176" i="17"/>
  <c r="AH177" i="17"/>
  <c r="AH178" i="17"/>
  <c r="AH179" i="17"/>
  <c r="AH180" i="17"/>
  <c r="AH181" i="17"/>
  <c r="AH182" i="17"/>
  <c r="AH183" i="17"/>
  <c r="AH184" i="17"/>
  <c r="AH185" i="17"/>
  <c r="AH186" i="17"/>
  <c r="AH187" i="17"/>
  <c r="AH188" i="17"/>
  <c r="AH189" i="17"/>
  <c r="AH190" i="17"/>
  <c r="AH191" i="17"/>
  <c r="AH192" i="17"/>
  <c r="AH193" i="17"/>
  <c r="AH194" i="17"/>
  <c r="AH195" i="17"/>
  <c r="AH196" i="17"/>
  <c r="AH197" i="17"/>
  <c r="AH198" i="17"/>
  <c r="AH199" i="17"/>
  <c r="AH200" i="17"/>
  <c r="AH201" i="17"/>
  <c r="AH202" i="17"/>
  <c r="AH203" i="17"/>
  <c r="AH204" i="17"/>
  <c r="AH205" i="17"/>
  <c r="AH206" i="17"/>
  <c r="AH207" i="17"/>
  <c r="AH208" i="17"/>
  <c r="AH209" i="17"/>
  <c r="AH210" i="17"/>
  <c r="AH211" i="17"/>
  <c r="AH212" i="17"/>
  <c r="AH213" i="17"/>
  <c r="AH214" i="17"/>
  <c r="AH215" i="17"/>
  <c r="AH216" i="17"/>
  <c r="AH217" i="17"/>
  <c r="AH218" i="17"/>
  <c r="AH3" i="17"/>
  <c r="D60" i="17"/>
  <c r="D61" i="17"/>
  <c r="D62" i="17"/>
  <c r="D63" i="17"/>
  <c r="D56" i="17"/>
  <c r="D57" i="17"/>
  <c r="D58" i="17"/>
  <c r="D59" i="17"/>
  <c r="D52" i="17"/>
  <c r="D53" i="17"/>
  <c r="D54" i="17"/>
  <c r="D55" i="17"/>
  <c r="D48" i="17"/>
  <c r="D49" i="17"/>
  <c r="D50" i="17"/>
  <c r="D51" i="17"/>
  <c r="D44" i="17"/>
  <c r="D45" i="17"/>
  <c r="D46" i="17"/>
  <c r="D47" i="17"/>
  <c r="D40" i="17"/>
  <c r="D41" i="17"/>
  <c r="D42" i="17"/>
  <c r="D43" i="17"/>
  <c r="D36" i="17"/>
  <c r="D37" i="17"/>
  <c r="D38" i="17"/>
  <c r="D39" i="17"/>
  <c r="D32" i="17"/>
  <c r="D33" i="17"/>
  <c r="D34" i="17"/>
  <c r="D35" i="17"/>
  <c r="D28" i="17"/>
  <c r="D29" i="17"/>
  <c r="D30" i="17"/>
  <c r="D31" i="17"/>
  <c r="D24" i="17"/>
  <c r="D25" i="17"/>
  <c r="D26" i="17"/>
  <c r="D27" i="17"/>
  <c r="D20" i="17"/>
  <c r="D21" i="17"/>
  <c r="D22" i="17"/>
  <c r="D23" i="17"/>
  <c r="D16" i="17"/>
  <c r="D17" i="17"/>
  <c r="D18" i="17"/>
  <c r="D19" i="17"/>
  <c r="D12" i="17"/>
  <c r="D13" i="17"/>
  <c r="D14" i="17"/>
  <c r="D15" i="17"/>
  <c r="D8" i="17"/>
  <c r="D9" i="17"/>
  <c r="B9" i="17"/>
  <c r="B10" i="17"/>
  <c r="B11" i="17"/>
  <c r="B33" i="17"/>
  <c r="C56" i="17"/>
  <c r="C57" i="17"/>
  <c r="C48" i="17"/>
  <c r="C49" i="17"/>
  <c r="C50" i="17"/>
  <c r="C51" i="17"/>
  <c r="C52" i="17"/>
  <c r="C53" i="17"/>
  <c r="C54" i="17"/>
  <c r="C55" i="17"/>
  <c r="C40" i="17"/>
  <c r="C41" i="17"/>
  <c r="C42" i="17"/>
  <c r="C43" i="17"/>
  <c r="C44" i="17"/>
  <c r="C45" i="17"/>
  <c r="C46" i="17"/>
  <c r="C47" i="17"/>
  <c r="C32" i="17"/>
  <c r="A32" i="17"/>
  <c r="C24" i="17"/>
  <c r="C25" i="17"/>
  <c r="C26" i="17"/>
  <c r="C27" i="17"/>
  <c r="C28" i="17"/>
  <c r="C29" i="17"/>
  <c r="C30" i="17"/>
  <c r="C31" i="17"/>
  <c r="C16" i="17"/>
  <c r="C17" i="17"/>
  <c r="C18" i="17"/>
  <c r="C19" i="17"/>
  <c r="C20" i="17"/>
  <c r="C21" i="17"/>
  <c r="C22" i="17"/>
  <c r="C23" i="17"/>
  <c r="C8" i="17"/>
  <c r="C9" i="17"/>
  <c r="C10" i="17"/>
  <c r="C11" i="17"/>
  <c r="C12" i="17"/>
  <c r="C13" i="17"/>
  <c r="C14" i="17"/>
  <c r="C15" i="17"/>
  <c r="C9" i="9"/>
  <c r="C10" i="9"/>
  <c r="C11" i="9"/>
  <c r="A56" i="17"/>
  <c r="A143" i="9"/>
  <c r="K142" i="9"/>
  <c r="L142" i="9"/>
  <c r="A141" i="9"/>
  <c r="A196" i="9"/>
  <c r="B197" i="9"/>
  <c r="A195" i="9"/>
  <c r="B145" i="9"/>
  <c r="A144" i="9"/>
  <c r="J143" i="9"/>
  <c r="N143" i="9"/>
  <c r="M143" i="9"/>
  <c r="L143" i="9"/>
  <c r="K143" i="9"/>
  <c r="I143" i="9"/>
  <c r="A169" i="9"/>
  <c r="N142" i="9"/>
  <c r="B170" i="9"/>
  <c r="I142" i="9"/>
  <c r="M142" i="9"/>
  <c r="A168" i="9"/>
  <c r="A115" i="9"/>
  <c r="A114" i="9"/>
  <c r="B116" i="9"/>
  <c r="B88" i="9"/>
  <c r="A87" i="9"/>
  <c r="A61" i="9"/>
  <c r="K61" i="9"/>
  <c r="A43" i="9"/>
  <c r="M43" i="9"/>
  <c r="A60" i="9"/>
  <c r="A44" i="9"/>
  <c r="L44" i="9"/>
  <c r="A8" i="9"/>
  <c r="N8" i="9"/>
  <c r="B9" i="9"/>
  <c r="A62" i="9"/>
  <c r="L62" i="9"/>
  <c r="A42" i="9"/>
  <c r="A6" i="9"/>
  <c r="C28" i="9"/>
  <c r="C19" i="9"/>
  <c r="C16" i="9"/>
  <c r="C12" i="9"/>
  <c r="C7" i="9"/>
  <c r="A7" i="9"/>
  <c r="N7" i="9"/>
  <c r="A232" i="17"/>
  <c r="A136" i="17"/>
  <c r="A233" i="17"/>
  <c r="B234" i="17"/>
  <c r="B169" i="17"/>
  <c r="B202" i="17"/>
  <c r="A201" i="17"/>
  <c r="A200" i="17"/>
  <c r="B138" i="17"/>
  <c r="A137" i="17"/>
  <c r="A105" i="17"/>
  <c r="B106" i="17"/>
  <c r="A104" i="17"/>
  <c r="A80" i="17"/>
  <c r="B81" i="17"/>
  <c r="A57" i="17"/>
  <c r="J57" i="17"/>
  <c r="C33" i="17"/>
  <c r="C34" i="17"/>
  <c r="C35" i="17"/>
  <c r="C36" i="17"/>
  <c r="C37" i="17"/>
  <c r="C38" i="17"/>
  <c r="C39" i="17"/>
  <c r="D10" i="17"/>
  <c r="D11" i="17"/>
  <c r="A9" i="17"/>
  <c r="L9" i="17"/>
  <c r="A11" i="17"/>
  <c r="K11" i="17"/>
  <c r="B12" i="17"/>
  <c r="A8" i="17"/>
  <c r="C58" i="17"/>
  <c r="B34" i="17"/>
  <c r="K57" i="17"/>
  <c r="A197" i="9"/>
  <c r="B198" i="9"/>
  <c r="N196" i="9"/>
  <c r="M196" i="9"/>
  <c r="L196" i="9"/>
  <c r="K196" i="9"/>
  <c r="I196" i="9"/>
  <c r="J196" i="9"/>
  <c r="A170" i="9"/>
  <c r="B171" i="9"/>
  <c r="N169" i="9"/>
  <c r="M169" i="9"/>
  <c r="K169" i="9"/>
  <c r="J169" i="9"/>
  <c r="L169" i="9"/>
  <c r="I169" i="9"/>
  <c r="B146" i="9"/>
  <c r="A145" i="9"/>
  <c r="A116" i="9"/>
  <c r="B117" i="9"/>
  <c r="M115" i="9"/>
  <c r="L115" i="9"/>
  <c r="K115" i="9"/>
  <c r="J115" i="9"/>
  <c r="I115" i="9"/>
  <c r="N115" i="9"/>
  <c r="A88" i="9"/>
  <c r="B89" i="9"/>
  <c r="L61" i="9"/>
  <c r="N61" i="9"/>
  <c r="I61" i="9"/>
  <c r="M61" i="9"/>
  <c r="L43" i="9"/>
  <c r="J61" i="9"/>
  <c r="I62" i="9"/>
  <c r="M62" i="9"/>
  <c r="I43" i="9"/>
  <c r="N43" i="9"/>
  <c r="J44" i="9"/>
  <c r="I44" i="9"/>
  <c r="K43" i="9"/>
  <c r="J43" i="9"/>
  <c r="K62" i="9"/>
  <c r="N62" i="9"/>
  <c r="J62" i="9"/>
  <c r="M44" i="9"/>
  <c r="K44" i="9"/>
  <c r="N44" i="9"/>
  <c r="M7" i="9"/>
  <c r="L7" i="9"/>
  <c r="K8" i="9"/>
  <c r="I7" i="9"/>
  <c r="I8" i="9"/>
  <c r="M8" i="9"/>
  <c r="K7" i="9"/>
  <c r="L8" i="9"/>
  <c r="J7" i="9"/>
  <c r="A63" i="9"/>
  <c r="J8" i="9"/>
  <c r="B10" i="9"/>
  <c r="A9" i="9"/>
  <c r="A45" i="9"/>
  <c r="C29" i="9"/>
  <c r="C20" i="9"/>
  <c r="C13" i="9"/>
  <c r="B235" i="17"/>
  <c r="A234" i="17"/>
  <c r="J233" i="17"/>
  <c r="I233" i="17"/>
  <c r="M233" i="17"/>
  <c r="N233" i="17"/>
  <c r="L233" i="17"/>
  <c r="K233" i="17"/>
  <c r="L201" i="17"/>
  <c r="J201" i="17"/>
  <c r="M201" i="17"/>
  <c r="K201" i="17"/>
  <c r="I201" i="17"/>
  <c r="N201" i="17"/>
  <c r="B203" i="17"/>
  <c r="A202" i="17"/>
  <c r="A169" i="17"/>
  <c r="B170" i="17"/>
  <c r="K137" i="17"/>
  <c r="J137" i="17"/>
  <c r="I137" i="17"/>
  <c r="M137" i="17"/>
  <c r="L137" i="17"/>
  <c r="N137" i="17"/>
  <c r="A138" i="17"/>
  <c r="B139" i="17"/>
  <c r="A106" i="17"/>
  <c r="B107" i="17"/>
  <c r="K105" i="17"/>
  <c r="J105" i="17"/>
  <c r="I105" i="17"/>
  <c r="M105" i="17"/>
  <c r="L105" i="17"/>
  <c r="N105" i="17"/>
  <c r="A81" i="17"/>
  <c r="B82" i="17"/>
  <c r="M57" i="17"/>
  <c r="L57" i="17"/>
  <c r="I57" i="17"/>
  <c r="N57" i="17"/>
  <c r="I9" i="17"/>
  <c r="K9" i="17"/>
  <c r="N9" i="17"/>
  <c r="A33" i="17"/>
  <c r="K33" i="17"/>
  <c r="J11" i="17"/>
  <c r="I11" i="17"/>
  <c r="L11" i="17"/>
  <c r="M9" i="17"/>
  <c r="J9" i="17"/>
  <c r="M11" i="17"/>
  <c r="N11" i="17"/>
  <c r="C59" i="17"/>
  <c r="A58" i="17"/>
  <c r="A34" i="17"/>
  <c r="B35" i="17"/>
  <c r="A10" i="17"/>
  <c r="B13" i="17"/>
  <c r="A12" i="17"/>
  <c r="B199" i="9"/>
  <c r="A198" i="9"/>
  <c r="M197" i="9"/>
  <c r="L197" i="9"/>
  <c r="K197" i="9"/>
  <c r="J197" i="9"/>
  <c r="N197" i="9"/>
  <c r="I197" i="9"/>
  <c r="B172" i="9"/>
  <c r="A171" i="9"/>
  <c r="B147" i="9"/>
  <c r="A146" i="9"/>
  <c r="M170" i="9"/>
  <c r="L170" i="9"/>
  <c r="K170" i="9"/>
  <c r="I170" i="9"/>
  <c r="J170" i="9"/>
  <c r="N170" i="9"/>
  <c r="J145" i="9"/>
  <c r="N145" i="9"/>
  <c r="M145" i="9"/>
  <c r="L145" i="9"/>
  <c r="K145" i="9"/>
  <c r="I145" i="9"/>
  <c r="B118" i="9"/>
  <c r="A117" i="9"/>
  <c r="M116" i="9"/>
  <c r="K116" i="9"/>
  <c r="J116" i="9"/>
  <c r="I116" i="9"/>
  <c r="N116" i="9"/>
  <c r="L116" i="9"/>
  <c r="B90" i="9"/>
  <c r="A89" i="9"/>
  <c r="N88" i="9"/>
  <c r="M88" i="9"/>
  <c r="L88" i="9"/>
  <c r="K88" i="9"/>
  <c r="I88" i="9"/>
  <c r="J88" i="9"/>
  <c r="A46" i="9"/>
  <c r="B11" i="9"/>
  <c r="A10" i="9"/>
  <c r="A64" i="9"/>
  <c r="C30" i="9"/>
  <c r="C21" i="9"/>
  <c r="C14" i="9"/>
  <c r="L234" i="17"/>
  <c r="K234" i="17"/>
  <c r="J234" i="17"/>
  <c r="I234" i="17"/>
  <c r="N234" i="17"/>
  <c r="M234" i="17"/>
  <c r="A235" i="17"/>
  <c r="B236" i="17"/>
  <c r="N202" i="17"/>
  <c r="L202" i="17"/>
  <c r="J202" i="17"/>
  <c r="M202" i="17"/>
  <c r="K202" i="17"/>
  <c r="I202" i="17"/>
  <c r="B204" i="17"/>
  <c r="A203" i="17"/>
  <c r="A170" i="17"/>
  <c r="B171" i="17"/>
  <c r="K169" i="17"/>
  <c r="J169" i="17"/>
  <c r="I169" i="17"/>
  <c r="M169" i="17"/>
  <c r="L169" i="17"/>
  <c r="N169" i="17"/>
  <c r="A139" i="17"/>
  <c r="B140" i="17"/>
  <c r="M138" i="17"/>
  <c r="L138" i="17"/>
  <c r="K138" i="17"/>
  <c r="J138" i="17"/>
  <c r="I138" i="17"/>
  <c r="N138" i="17"/>
  <c r="A107" i="17"/>
  <c r="B108" i="17"/>
  <c r="M106" i="17"/>
  <c r="L106" i="17"/>
  <c r="K106" i="17"/>
  <c r="J106" i="17"/>
  <c r="I106" i="17"/>
  <c r="N106" i="17"/>
  <c r="B83" i="17"/>
  <c r="A82" i="17"/>
  <c r="N81" i="17"/>
  <c r="J81" i="17"/>
  <c r="K81" i="17"/>
  <c r="L81" i="17"/>
  <c r="M81" i="17"/>
  <c r="I81" i="17"/>
  <c r="N33" i="17"/>
  <c r="J33" i="17"/>
  <c r="M33" i="17"/>
  <c r="L33" i="17"/>
  <c r="I33" i="17"/>
  <c r="K34" i="17"/>
  <c r="M34" i="17"/>
  <c r="J34" i="17"/>
  <c r="I34" i="17"/>
  <c r="N34" i="17"/>
  <c r="L34" i="17"/>
  <c r="N58" i="17"/>
  <c r="I58" i="17"/>
  <c r="K58" i="17"/>
  <c r="M58" i="17"/>
  <c r="J58" i="17"/>
  <c r="L58" i="17"/>
  <c r="C60" i="17"/>
  <c r="A59" i="17"/>
  <c r="B14" i="17"/>
  <c r="A13" i="17"/>
  <c r="A35" i="17"/>
  <c r="B36" i="17"/>
  <c r="I10" i="17"/>
  <c r="J10" i="17"/>
  <c r="N10" i="17"/>
  <c r="M10" i="17"/>
  <c r="L10" i="17"/>
  <c r="K10" i="17"/>
  <c r="B200" i="9"/>
  <c r="A199" i="9"/>
  <c r="B148" i="9"/>
  <c r="A147" i="9"/>
  <c r="N146" i="9"/>
  <c r="L146" i="9"/>
  <c r="K146" i="9"/>
  <c r="J146" i="9"/>
  <c r="I146" i="9"/>
  <c r="M146" i="9"/>
  <c r="B173" i="9"/>
  <c r="A172" i="9"/>
  <c r="B119" i="9"/>
  <c r="A118" i="9"/>
  <c r="B91" i="9"/>
  <c r="A90" i="9"/>
  <c r="L89" i="9"/>
  <c r="K89" i="9"/>
  <c r="J89" i="9"/>
  <c r="I89" i="9"/>
  <c r="N89" i="9"/>
  <c r="M89" i="9"/>
  <c r="A65" i="9"/>
  <c r="M10" i="9"/>
  <c r="L10" i="9"/>
  <c r="J10" i="9"/>
  <c r="I10" i="9"/>
  <c r="K10" i="9"/>
  <c r="N10" i="9"/>
  <c r="L64" i="9"/>
  <c r="K64" i="9"/>
  <c r="J64" i="9"/>
  <c r="N64" i="9"/>
  <c r="I64" i="9"/>
  <c r="M64" i="9"/>
  <c r="B12" i="9"/>
  <c r="A11" i="9"/>
  <c r="A47" i="9"/>
  <c r="K46" i="9"/>
  <c r="L46" i="9"/>
  <c r="J46" i="9"/>
  <c r="I46" i="9"/>
  <c r="N46" i="9"/>
  <c r="M46" i="9"/>
  <c r="C31" i="9"/>
  <c r="C22" i="9"/>
  <c r="B237" i="17"/>
  <c r="A236" i="17"/>
  <c r="N235" i="17"/>
  <c r="M235" i="17"/>
  <c r="I235" i="17"/>
  <c r="L235" i="17"/>
  <c r="K235" i="17"/>
  <c r="J235" i="17"/>
  <c r="A171" i="17"/>
  <c r="B172" i="17"/>
  <c r="M170" i="17"/>
  <c r="L170" i="17"/>
  <c r="K170" i="17"/>
  <c r="J170" i="17"/>
  <c r="I170" i="17"/>
  <c r="N170" i="17"/>
  <c r="N203" i="17"/>
  <c r="L203" i="17"/>
  <c r="J203" i="17"/>
  <c r="I203" i="17"/>
  <c r="M203" i="17"/>
  <c r="K203" i="17"/>
  <c r="B205" i="17"/>
  <c r="A204" i="17"/>
  <c r="B141" i="17"/>
  <c r="A140" i="17"/>
  <c r="N139" i="17"/>
  <c r="M139" i="17"/>
  <c r="L139" i="17"/>
  <c r="K139" i="17"/>
  <c r="J139" i="17"/>
  <c r="I139" i="17"/>
  <c r="B109" i="17"/>
  <c r="A108" i="17"/>
  <c r="N107" i="17"/>
  <c r="M107" i="17"/>
  <c r="L107" i="17"/>
  <c r="K107" i="17"/>
  <c r="I107" i="17"/>
  <c r="J107" i="17"/>
  <c r="K82" i="17"/>
  <c r="I82" i="17"/>
  <c r="N82" i="17"/>
  <c r="J82" i="17"/>
  <c r="M82" i="17"/>
  <c r="L82" i="17"/>
  <c r="B84" i="17"/>
  <c r="A83" i="17"/>
  <c r="A36" i="17"/>
  <c r="B37" i="17"/>
  <c r="K13" i="17"/>
  <c r="M13" i="17"/>
  <c r="L13" i="17"/>
  <c r="I13" i="17"/>
  <c r="J13" i="17"/>
  <c r="N13" i="17"/>
  <c r="K35" i="17"/>
  <c r="M35" i="17"/>
  <c r="I35" i="17"/>
  <c r="J35" i="17"/>
  <c r="L35" i="17"/>
  <c r="N35" i="17"/>
  <c r="B15" i="17"/>
  <c r="A14" i="17"/>
  <c r="N59" i="17"/>
  <c r="I59" i="17"/>
  <c r="M59" i="17"/>
  <c r="L59" i="17"/>
  <c r="K59" i="17"/>
  <c r="J59" i="17"/>
  <c r="C61" i="17"/>
  <c r="A60" i="17"/>
  <c r="J199" i="9"/>
  <c r="I199" i="9"/>
  <c r="N199" i="9"/>
  <c r="M199" i="9"/>
  <c r="L199" i="9"/>
  <c r="K199" i="9"/>
  <c r="A200" i="9"/>
  <c r="B201" i="9"/>
  <c r="N172" i="9"/>
  <c r="L172" i="9"/>
  <c r="K172" i="9"/>
  <c r="J172" i="9"/>
  <c r="I172" i="9"/>
  <c r="M172" i="9"/>
  <c r="A173" i="9"/>
  <c r="B174" i="9"/>
  <c r="B149" i="9"/>
  <c r="A148" i="9"/>
  <c r="N118" i="9"/>
  <c r="M118" i="9"/>
  <c r="L118" i="9"/>
  <c r="J118" i="9"/>
  <c r="K118" i="9"/>
  <c r="I118" i="9"/>
  <c r="A119" i="9"/>
  <c r="B120" i="9"/>
  <c r="A91" i="9"/>
  <c r="B92" i="9"/>
  <c r="M11" i="9"/>
  <c r="L11" i="9"/>
  <c r="J11" i="9"/>
  <c r="K11" i="9"/>
  <c r="N11" i="9"/>
  <c r="I11" i="9"/>
  <c r="B13" i="9"/>
  <c r="A12" i="9"/>
  <c r="A48" i="9"/>
  <c r="A66" i="9"/>
  <c r="M47" i="9"/>
  <c r="L47" i="9"/>
  <c r="J47" i="9"/>
  <c r="K47" i="9"/>
  <c r="I47" i="9"/>
  <c r="N47" i="9"/>
  <c r="J65" i="9"/>
  <c r="N65" i="9"/>
  <c r="M65" i="9"/>
  <c r="I65" i="9"/>
  <c r="L65" i="9"/>
  <c r="K65" i="9"/>
  <c r="C32" i="9"/>
  <c r="C23" i="9"/>
  <c r="A237" i="17"/>
  <c r="B238" i="17"/>
  <c r="B173" i="17"/>
  <c r="A172" i="17"/>
  <c r="N171" i="17"/>
  <c r="M171" i="17"/>
  <c r="L171" i="17"/>
  <c r="K171" i="17"/>
  <c r="I171" i="17"/>
  <c r="J171" i="17"/>
  <c r="B206" i="17"/>
  <c r="A205" i="17"/>
  <c r="A141" i="17"/>
  <c r="B142" i="17"/>
  <c r="B110" i="17"/>
  <c r="A109" i="17"/>
  <c r="N83" i="17"/>
  <c r="K83" i="17"/>
  <c r="L83" i="17"/>
  <c r="I83" i="17"/>
  <c r="M83" i="17"/>
  <c r="J83" i="17"/>
  <c r="B85" i="17"/>
  <c r="A84" i="17"/>
  <c r="M14" i="17"/>
  <c r="L14" i="17"/>
  <c r="I14" i="17"/>
  <c r="K14" i="17"/>
  <c r="J14" i="17"/>
  <c r="N14" i="17"/>
  <c r="A37" i="17"/>
  <c r="B38" i="17"/>
  <c r="C62" i="17"/>
  <c r="A61" i="17"/>
  <c r="B16" i="17"/>
  <c r="A15" i="17"/>
  <c r="B202" i="9"/>
  <c r="A201" i="9"/>
  <c r="N200" i="9"/>
  <c r="M200" i="9"/>
  <c r="L200" i="9"/>
  <c r="K200" i="9"/>
  <c r="J200" i="9"/>
  <c r="I200" i="9"/>
  <c r="J148" i="9"/>
  <c r="I148" i="9"/>
  <c r="N148" i="9"/>
  <c r="M148" i="9"/>
  <c r="L148" i="9"/>
  <c r="K148" i="9"/>
  <c r="B150" i="9"/>
  <c r="A149" i="9"/>
  <c r="B175" i="9"/>
  <c r="A174" i="9"/>
  <c r="N173" i="9"/>
  <c r="M173" i="9"/>
  <c r="L173" i="9"/>
  <c r="J173" i="9"/>
  <c r="I173" i="9"/>
  <c r="K173" i="9"/>
  <c r="B121" i="9"/>
  <c r="A120" i="9"/>
  <c r="N119" i="9"/>
  <c r="M119" i="9"/>
  <c r="L119" i="9"/>
  <c r="K119" i="9"/>
  <c r="J119" i="9"/>
  <c r="I119" i="9"/>
  <c r="N91" i="9"/>
  <c r="M91" i="9"/>
  <c r="J91" i="9"/>
  <c r="L91" i="9"/>
  <c r="K91" i="9"/>
  <c r="I91" i="9"/>
  <c r="A92" i="9"/>
  <c r="B93" i="9"/>
  <c r="A49" i="9"/>
  <c r="A67" i="9"/>
  <c r="B14" i="9"/>
  <c r="A13" i="9"/>
  <c r="A238" i="17"/>
  <c r="B239" i="17"/>
  <c r="K237" i="17"/>
  <c r="N237" i="17"/>
  <c r="M237" i="17"/>
  <c r="L237" i="17"/>
  <c r="J237" i="17"/>
  <c r="I237" i="17"/>
  <c r="J205" i="17"/>
  <c r="I205" i="17"/>
  <c r="N205" i="17"/>
  <c r="K205" i="17"/>
  <c r="M205" i="17"/>
  <c r="L205" i="17"/>
  <c r="B207" i="17"/>
  <c r="A206" i="17"/>
  <c r="A173" i="17"/>
  <c r="B174" i="17"/>
  <c r="I141" i="17"/>
  <c r="K141" i="17"/>
  <c r="N141" i="17"/>
  <c r="M141" i="17"/>
  <c r="J141" i="17"/>
  <c r="L141" i="17"/>
  <c r="B143" i="17"/>
  <c r="A142" i="17"/>
  <c r="I109" i="17"/>
  <c r="N109" i="17"/>
  <c r="M109" i="17"/>
  <c r="L109" i="17"/>
  <c r="K109" i="17"/>
  <c r="J109" i="17"/>
  <c r="A110" i="17"/>
  <c r="B111" i="17"/>
  <c r="B86" i="17"/>
  <c r="A85" i="17"/>
  <c r="A64" i="17"/>
  <c r="I15" i="17"/>
  <c r="K15" i="17"/>
  <c r="N15" i="17"/>
  <c r="M15" i="17"/>
  <c r="J15" i="17"/>
  <c r="L15" i="17"/>
  <c r="C63" i="17"/>
  <c r="A63" i="17"/>
  <c r="A62" i="17"/>
  <c r="J37" i="17"/>
  <c r="M37" i="17"/>
  <c r="N37" i="17"/>
  <c r="K37" i="17"/>
  <c r="L37" i="17"/>
  <c r="I37" i="17"/>
  <c r="B17" i="17"/>
  <c r="A16" i="17"/>
  <c r="M61" i="17"/>
  <c r="K61" i="17"/>
  <c r="L61" i="17"/>
  <c r="I61" i="17"/>
  <c r="N61" i="17"/>
  <c r="J61" i="17"/>
  <c r="B39" i="17"/>
  <c r="A38" i="17"/>
  <c r="B203" i="9"/>
  <c r="A202" i="9"/>
  <c r="B176" i="9"/>
  <c r="A175" i="9"/>
  <c r="N149" i="9"/>
  <c r="L149" i="9"/>
  <c r="K149" i="9"/>
  <c r="M149" i="9"/>
  <c r="I149" i="9"/>
  <c r="J149" i="9"/>
  <c r="B151" i="9"/>
  <c r="A150" i="9"/>
  <c r="B122" i="9"/>
  <c r="A121" i="9"/>
  <c r="B94" i="9"/>
  <c r="A93" i="9"/>
  <c r="M92" i="9"/>
  <c r="L92" i="9"/>
  <c r="K92" i="9"/>
  <c r="J92" i="9"/>
  <c r="I92" i="9"/>
  <c r="N92" i="9"/>
  <c r="M13" i="9"/>
  <c r="J13" i="9"/>
  <c r="N13" i="9"/>
  <c r="K13" i="9"/>
  <c r="I13" i="9"/>
  <c r="L13" i="9"/>
  <c r="B15" i="9"/>
  <c r="A14" i="9"/>
  <c r="I49" i="9"/>
  <c r="J49" i="9"/>
  <c r="M49" i="9"/>
  <c r="N49" i="9"/>
  <c r="K49" i="9"/>
  <c r="L49" i="9"/>
  <c r="M67" i="9"/>
  <c r="J67" i="9"/>
  <c r="L67" i="9"/>
  <c r="I67" i="9"/>
  <c r="N67" i="9"/>
  <c r="K67" i="9"/>
  <c r="A68" i="9"/>
  <c r="A50" i="9"/>
  <c r="B240" i="17"/>
  <c r="A239" i="17"/>
  <c r="J238" i="17"/>
  <c r="I238" i="17"/>
  <c r="N238" i="17"/>
  <c r="M238" i="17"/>
  <c r="L238" i="17"/>
  <c r="K238" i="17"/>
  <c r="I173" i="17"/>
  <c r="N173" i="17"/>
  <c r="M173" i="17"/>
  <c r="K173" i="17"/>
  <c r="L173" i="17"/>
  <c r="J173" i="17"/>
  <c r="L206" i="17"/>
  <c r="K206" i="17"/>
  <c r="J206" i="17"/>
  <c r="I206" i="17"/>
  <c r="N206" i="17"/>
  <c r="M206" i="17"/>
  <c r="B175" i="17"/>
  <c r="A174" i="17"/>
  <c r="A207" i="17"/>
  <c r="B208" i="17"/>
  <c r="K142" i="17"/>
  <c r="J142" i="17"/>
  <c r="I142" i="17"/>
  <c r="L142" i="17"/>
  <c r="N142" i="17"/>
  <c r="M142" i="17"/>
  <c r="B144" i="17"/>
  <c r="A143" i="17"/>
  <c r="B112" i="17"/>
  <c r="A111" i="17"/>
  <c r="K110" i="17"/>
  <c r="J110" i="17"/>
  <c r="I110" i="17"/>
  <c r="M110" i="17"/>
  <c r="L110" i="17"/>
  <c r="N110" i="17"/>
  <c r="B87" i="17"/>
  <c r="A86" i="17"/>
  <c r="K85" i="17"/>
  <c r="L85" i="17"/>
  <c r="J85" i="17"/>
  <c r="N85" i="17"/>
  <c r="I85" i="17"/>
  <c r="M85" i="17"/>
  <c r="K38" i="17"/>
  <c r="J38" i="17"/>
  <c r="I38" i="17"/>
  <c r="L38" i="17"/>
  <c r="N38" i="17"/>
  <c r="M38" i="17"/>
  <c r="N62" i="17"/>
  <c r="J62" i="17"/>
  <c r="L62" i="17"/>
  <c r="M62" i="17"/>
  <c r="I62" i="17"/>
  <c r="K62" i="17"/>
  <c r="A39" i="17"/>
  <c r="B18" i="17"/>
  <c r="A17" i="17"/>
  <c r="I63" i="17"/>
  <c r="L63" i="17"/>
  <c r="K63" i="17"/>
  <c r="N63" i="17"/>
  <c r="J63" i="17"/>
  <c r="M63" i="17"/>
  <c r="A65" i="17"/>
  <c r="N202" i="9"/>
  <c r="M202" i="9"/>
  <c r="J202" i="9"/>
  <c r="I202" i="9"/>
  <c r="L202" i="9"/>
  <c r="K202" i="9"/>
  <c r="A203" i="9"/>
  <c r="B204" i="9"/>
  <c r="N175" i="9"/>
  <c r="L175" i="9"/>
  <c r="K175" i="9"/>
  <c r="M175" i="9"/>
  <c r="J175" i="9"/>
  <c r="I175" i="9"/>
  <c r="B152" i="9"/>
  <c r="A151" i="9"/>
  <c r="A176" i="9"/>
  <c r="B177" i="9"/>
  <c r="A122" i="9"/>
  <c r="B123" i="9"/>
  <c r="N121" i="9"/>
  <c r="M121" i="9"/>
  <c r="L121" i="9"/>
  <c r="J121" i="9"/>
  <c r="K121" i="9"/>
  <c r="I121" i="9"/>
  <c r="B95" i="9"/>
  <c r="A94" i="9"/>
  <c r="N50" i="9"/>
  <c r="I50" i="9"/>
  <c r="K50" i="9"/>
  <c r="J50" i="9"/>
  <c r="M50" i="9"/>
  <c r="L50" i="9"/>
  <c r="L14" i="9"/>
  <c r="I14" i="9"/>
  <c r="J14" i="9"/>
  <c r="M14" i="9"/>
  <c r="N14" i="9"/>
  <c r="K14" i="9"/>
  <c r="N68" i="9"/>
  <c r="M68" i="9"/>
  <c r="J68" i="9"/>
  <c r="L68" i="9"/>
  <c r="I68" i="9"/>
  <c r="K68" i="9"/>
  <c r="A51" i="9"/>
  <c r="B16" i="9"/>
  <c r="A15" i="9"/>
  <c r="A69" i="9"/>
  <c r="L239" i="17"/>
  <c r="K239" i="17"/>
  <c r="J239" i="17"/>
  <c r="I239" i="17"/>
  <c r="N239" i="17"/>
  <c r="M239" i="17"/>
  <c r="B241" i="17"/>
  <c r="A240" i="17"/>
  <c r="A175" i="17"/>
  <c r="B176" i="17"/>
  <c r="B209" i="17"/>
  <c r="A208" i="17"/>
  <c r="K174" i="17"/>
  <c r="J174" i="17"/>
  <c r="I174" i="17"/>
  <c r="M174" i="17"/>
  <c r="N174" i="17"/>
  <c r="L174" i="17"/>
  <c r="N207" i="17"/>
  <c r="M207" i="17"/>
  <c r="L207" i="17"/>
  <c r="K207" i="17"/>
  <c r="J207" i="17"/>
  <c r="I207" i="17"/>
  <c r="N143" i="17"/>
  <c r="M143" i="17"/>
  <c r="L143" i="17"/>
  <c r="K143" i="17"/>
  <c r="J143" i="17"/>
  <c r="I143" i="17"/>
  <c r="B145" i="17"/>
  <c r="A144" i="17"/>
  <c r="M111" i="17"/>
  <c r="L111" i="17"/>
  <c r="K111" i="17"/>
  <c r="J111" i="17"/>
  <c r="I111" i="17"/>
  <c r="N111" i="17"/>
  <c r="B113" i="17"/>
  <c r="A112" i="17"/>
  <c r="L86" i="17"/>
  <c r="J86" i="17"/>
  <c r="I86" i="17"/>
  <c r="M86" i="17"/>
  <c r="N86" i="17"/>
  <c r="K86" i="17"/>
  <c r="B88" i="17"/>
  <c r="A87" i="17"/>
  <c r="K65" i="17"/>
  <c r="I65" i="17"/>
  <c r="L65" i="17"/>
  <c r="N65" i="17"/>
  <c r="J65" i="17"/>
  <c r="M65" i="17"/>
  <c r="A66" i="17"/>
  <c r="B19" i="17"/>
  <c r="A18" i="17"/>
  <c r="B41" i="17"/>
  <c r="A40" i="17"/>
  <c r="I17" i="17"/>
  <c r="L17" i="17"/>
  <c r="M17" i="17"/>
  <c r="J17" i="17"/>
  <c r="K17" i="17"/>
  <c r="N17" i="17"/>
  <c r="N39" i="17"/>
  <c r="K39" i="17"/>
  <c r="J39" i="17"/>
  <c r="I39" i="17"/>
  <c r="L39" i="17"/>
  <c r="M39" i="17"/>
  <c r="B205" i="9"/>
  <c r="A204" i="9"/>
  <c r="N203" i="9"/>
  <c r="M203" i="9"/>
  <c r="L203" i="9"/>
  <c r="K203" i="9"/>
  <c r="J203" i="9"/>
  <c r="I203" i="9"/>
  <c r="K151" i="9"/>
  <c r="J151" i="9"/>
  <c r="I151" i="9"/>
  <c r="N151" i="9"/>
  <c r="M151" i="9"/>
  <c r="L151" i="9"/>
  <c r="B178" i="9"/>
  <c r="A177" i="9"/>
  <c r="N176" i="9"/>
  <c r="M176" i="9"/>
  <c r="L176" i="9"/>
  <c r="J176" i="9"/>
  <c r="I176" i="9"/>
  <c r="K176" i="9"/>
  <c r="A152" i="9"/>
  <c r="B153" i="9"/>
  <c r="B124" i="9"/>
  <c r="A123" i="9"/>
  <c r="N122" i="9"/>
  <c r="M122" i="9"/>
  <c r="L122" i="9"/>
  <c r="K122" i="9"/>
  <c r="J122" i="9"/>
  <c r="I122" i="9"/>
  <c r="N94" i="9"/>
  <c r="K94" i="9"/>
  <c r="M94" i="9"/>
  <c r="L94" i="9"/>
  <c r="J94" i="9"/>
  <c r="I94" i="9"/>
  <c r="A95" i="9"/>
  <c r="B96" i="9"/>
  <c r="B17" i="9"/>
  <c r="A16" i="9"/>
  <c r="A52" i="9"/>
  <c r="A70" i="9"/>
  <c r="B242" i="17"/>
  <c r="A241" i="17"/>
  <c r="A209" i="17"/>
  <c r="B210" i="17"/>
  <c r="B177" i="17"/>
  <c r="A176" i="17"/>
  <c r="J175" i="17"/>
  <c r="N175" i="17"/>
  <c r="M175" i="17"/>
  <c r="L175" i="17"/>
  <c r="I175" i="17"/>
  <c r="K175" i="17"/>
  <c r="B146" i="17"/>
  <c r="A145" i="17"/>
  <c r="B114" i="17"/>
  <c r="A113" i="17"/>
  <c r="I87" i="17"/>
  <c r="L87" i="17"/>
  <c r="J87" i="17"/>
  <c r="K87" i="17"/>
  <c r="M87" i="17"/>
  <c r="N87" i="17"/>
  <c r="B89" i="17"/>
  <c r="A88" i="17"/>
  <c r="I18" i="17"/>
  <c r="J18" i="17"/>
  <c r="N18" i="17"/>
  <c r="L18" i="17"/>
  <c r="M18" i="17"/>
  <c r="K18" i="17"/>
  <c r="A41" i="17"/>
  <c r="B42" i="17"/>
  <c r="A19" i="17"/>
  <c r="B20" i="17"/>
  <c r="A67" i="17"/>
  <c r="M66" i="17"/>
  <c r="K66" i="17"/>
  <c r="L66" i="17"/>
  <c r="N66" i="17"/>
  <c r="J66" i="17"/>
  <c r="I66" i="17"/>
  <c r="B206" i="9"/>
  <c r="A205" i="9"/>
  <c r="A153" i="9"/>
  <c r="B154" i="9"/>
  <c r="I152" i="9"/>
  <c r="M152" i="9"/>
  <c r="L152" i="9"/>
  <c r="N152" i="9"/>
  <c r="K152" i="9"/>
  <c r="J152" i="9"/>
  <c r="B179" i="9"/>
  <c r="A178" i="9"/>
  <c r="B125" i="9"/>
  <c r="A124" i="9"/>
  <c r="B97" i="9"/>
  <c r="A96" i="9"/>
  <c r="N95" i="9"/>
  <c r="M95" i="9"/>
  <c r="I95" i="9"/>
  <c r="L95" i="9"/>
  <c r="K95" i="9"/>
  <c r="J95" i="9"/>
  <c r="A17" i="9"/>
  <c r="B18" i="9"/>
  <c r="A71" i="9"/>
  <c r="M52" i="9"/>
  <c r="N52" i="9"/>
  <c r="L52" i="9"/>
  <c r="K52" i="9"/>
  <c r="I52" i="9"/>
  <c r="J52" i="9"/>
  <c r="A53" i="9"/>
  <c r="N70" i="9"/>
  <c r="L70" i="9"/>
  <c r="J70" i="9"/>
  <c r="I70" i="9"/>
  <c r="M70" i="9"/>
  <c r="K70" i="9"/>
  <c r="I16" i="9"/>
  <c r="L16" i="9"/>
  <c r="M16" i="9"/>
  <c r="K16" i="9"/>
  <c r="N16" i="9"/>
  <c r="J16" i="9"/>
  <c r="N241" i="17"/>
  <c r="J241" i="17"/>
  <c r="L241" i="17"/>
  <c r="K241" i="17"/>
  <c r="I241" i="17"/>
  <c r="M241" i="17"/>
  <c r="B243" i="17"/>
  <c r="A242" i="17"/>
  <c r="N209" i="17"/>
  <c r="M209" i="17"/>
  <c r="L209" i="17"/>
  <c r="J209" i="17"/>
  <c r="I209" i="17"/>
  <c r="K209" i="17"/>
  <c r="A210" i="17"/>
  <c r="B211" i="17"/>
  <c r="B178" i="17"/>
  <c r="A177" i="17"/>
  <c r="N145" i="17"/>
  <c r="L145" i="17"/>
  <c r="M145" i="17"/>
  <c r="K145" i="17"/>
  <c r="J145" i="17"/>
  <c r="I145" i="17"/>
  <c r="B147" i="17"/>
  <c r="A146" i="17"/>
  <c r="N113" i="17"/>
  <c r="L113" i="17"/>
  <c r="J113" i="17"/>
  <c r="M113" i="17"/>
  <c r="K113" i="17"/>
  <c r="I113" i="17"/>
  <c r="B115" i="17"/>
  <c r="A114" i="17"/>
  <c r="B90" i="17"/>
  <c r="A89" i="17"/>
  <c r="A68" i="17"/>
  <c r="I67" i="17"/>
  <c r="N67" i="17"/>
  <c r="L67" i="17"/>
  <c r="J67" i="17"/>
  <c r="K67" i="17"/>
  <c r="M67" i="17"/>
  <c r="A20" i="17"/>
  <c r="B21" i="17"/>
  <c r="M19" i="17"/>
  <c r="I19" i="17"/>
  <c r="J19" i="17"/>
  <c r="L19" i="17"/>
  <c r="K19" i="17"/>
  <c r="N19" i="17"/>
  <c r="B43" i="17"/>
  <c r="A42" i="17"/>
  <c r="M41" i="17"/>
  <c r="N41" i="17"/>
  <c r="I41" i="17"/>
  <c r="J41" i="17"/>
  <c r="K41" i="17"/>
  <c r="L41" i="17"/>
  <c r="I205" i="9"/>
  <c r="N205" i="9"/>
  <c r="M205" i="9"/>
  <c r="J205" i="9"/>
  <c r="L205" i="9"/>
  <c r="K205" i="9"/>
  <c r="A206" i="9"/>
  <c r="B207" i="9"/>
  <c r="I178" i="9"/>
  <c r="M178" i="9"/>
  <c r="L178" i="9"/>
  <c r="J178" i="9"/>
  <c r="N178" i="9"/>
  <c r="K178" i="9"/>
  <c r="B155" i="9"/>
  <c r="A154" i="9"/>
  <c r="A179" i="9"/>
  <c r="B180" i="9"/>
  <c r="A125" i="9"/>
  <c r="B126" i="9"/>
  <c r="I124" i="9"/>
  <c r="N124" i="9"/>
  <c r="K124" i="9"/>
  <c r="M124" i="9"/>
  <c r="L124" i="9"/>
  <c r="J124" i="9"/>
  <c r="B98" i="9"/>
  <c r="A97" i="9"/>
  <c r="B19" i="9"/>
  <c r="A18" i="9"/>
  <c r="M17" i="9"/>
  <c r="J17" i="9"/>
  <c r="N17" i="9"/>
  <c r="L17" i="9"/>
  <c r="K17" i="9"/>
  <c r="I17" i="9"/>
  <c r="A54" i="9"/>
  <c r="A72" i="9"/>
  <c r="K53" i="9"/>
  <c r="L53" i="9"/>
  <c r="J53" i="9"/>
  <c r="I53" i="9"/>
  <c r="N53" i="9"/>
  <c r="M53" i="9"/>
  <c r="I71" i="9"/>
  <c r="N71" i="9"/>
  <c r="J71" i="9"/>
  <c r="M71" i="9"/>
  <c r="K71" i="9"/>
  <c r="L71" i="9"/>
  <c r="J242" i="17"/>
  <c r="L242" i="17"/>
  <c r="M242" i="17"/>
  <c r="N242" i="17"/>
  <c r="K242" i="17"/>
  <c r="I242" i="17"/>
  <c r="B244" i="17"/>
  <c r="A243" i="17"/>
  <c r="B212" i="17"/>
  <c r="A211" i="17"/>
  <c r="J210" i="17"/>
  <c r="I210" i="17"/>
  <c r="N210" i="17"/>
  <c r="L210" i="17"/>
  <c r="M210" i="17"/>
  <c r="K210" i="17"/>
  <c r="L177" i="17"/>
  <c r="J177" i="17"/>
  <c r="N177" i="17"/>
  <c r="M177" i="17"/>
  <c r="K177" i="17"/>
  <c r="I177" i="17"/>
  <c r="A178" i="17"/>
  <c r="B179" i="17"/>
  <c r="J146" i="17"/>
  <c r="N146" i="17"/>
  <c r="K146" i="17"/>
  <c r="I146" i="17"/>
  <c r="L146" i="17"/>
  <c r="M146" i="17"/>
  <c r="B148" i="17"/>
  <c r="A147" i="17"/>
  <c r="J114" i="17"/>
  <c r="N114" i="17"/>
  <c r="L114" i="17"/>
  <c r="I114" i="17"/>
  <c r="M114" i="17"/>
  <c r="K114" i="17"/>
  <c r="B116" i="17"/>
  <c r="A115" i="17"/>
  <c r="B91" i="17"/>
  <c r="A90" i="17"/>
  <c r="M89" i="17"/>
  <c r="L89" i="17"/>
  <c r="J89" i="17"/>
  <c r="K89" i="17"/>
  <c r="N89" i="17"/>
  <c r="I89" i="17"/>
  <c r="A43" i="17"/>
  <c r="B44" i="17"/>
  <c r="B22" i="17"/>
  <c r="A21" i="17"/>
  <c r="I42" i="17"/>
  <c r="J42" i="17"/>
  <c r="N42" i="17"/>
  <c r="K42" i="17"/>
  <c r="L42" i="17"/>
  <c r="M42" i="17"/>
  <c r="A69" i="17"/>
  <c r="B208" i="9"/>
  <c r="A207" i="9"/>
  <c r="N206" i="9"/>
  <c r="M206" i="9"/>
  <c r="L206" i="9"/>
  <c r="K206" i="9"/>
  <c r="I206" i="9"/>
  <c r="J206" i="9"/>
  <c r="L154" i="9"/>
  <c r="K154" i="9"/>
  <c r="J154" i="9"/>
  <c r="M154" i="9"/>
  <c r="I154" i="9"/>
  <c r="N154" i="9"/>
  <c r="B181" i="9"/>
  <c r="A180" i="9"/>
  <c r="N179" i="9"/>
  <c r="M179" i="9"/>
  <c r="K179" i="9"/>
  <c r="J179" i="9"/>
  <c r="I179" i="9"/>
  <c r="L179" i="9"/>
  <c r="A155" i="9"/>
  <c r="B156" i="9"/>
  <c r="B127" i="9"/>
  <c r="A126" i="9"/>
  <c r="N125" i="9"/>
  <c r="M125" i="9"/>
  <c r="L125" i="9"/>
  <c r="I125" i="9"/>
  <c r="K125" i="9"/>
  <c r="J125" i="9"/>
  <c r="A98" i="9"/>
  <c r="B99" i="9"/>
  <c r="I97" i="9"/>
  <c r="L97" i="9"/>
  <c r="N97" i="9"/>
  <c r="M97" i="9"/>
  <c r="K97" i="9"/>
  <c r="J97" i="9"/>
  <c r="A55" i="9"/>
  <c r="B20" i="9"/>
  <c r="A19" i="9"/>
  <c r="A73" i="9"/>
  <c r="L243" i="17"/>
  <c r="J243" i="17"/>
  <c r="N243" i="17"/>
  <c r="M243" i="17"/>
  <c r="K243" i="17"/>
  <c r="I243" i="17"/>
  <c r="B245" i="17"/>
  <c r="A244" i="17"/>
  <c r="L211" i="17"/>
  <c r="K211" i="17"/>
  <c r="J211" i="17"/>
  <c r="I211" i="17"/>
  <c r="N211" i="17"/>
  <c r="M211" i="17"/>
  <c r="B213" i="17"/>
  <c r="A212" i="17"/>
  <c r="A179" i="17"/>
  <c r="B180" i="17"/>
  <c r="N178" i="17"/>
  <c r="M178" i="17"/>
  <c r="L178" i="17"/>
  <c r="J178" i="17"/>
  <c r="I178" i="17"/>
  <c r="K178" i="17"/>
  <c r="B149" i="17"/>
  <c r="A148" i="17"/>
  <c r="L147" i="17"/>
  <c r="J147" i="17"/>
  <c r="I147" i="17"/>
  <c r="N147" i="17"/>
  <c r="M147" i="17"/>
  <c r="K147" i="17"/>
  <c r="L115" i="17"/>
  <c r="J115" i="17"/>
  <c r="N115" i="17"/>
  <c r="K115" i="17"/>
  <c r="I115" i="17"/>
  <c r="M115" i="17"/>
  <c r="B117" i="17"/>
  <c r="A116" i="17"/>
  <c r="K90" i="17"/>
  <c r="I90" i="17"/>
  <c r="J90" i="17"/>
  <c r="L90" i="17"/>
  <c r="M90" i="17"/>
  <c r="N90" i="17"/>
  <c r="B92" i="17"/>
  <c r="A91" i="17"/>
  <c r="A70" i="17"/>
  <c r="J69" i="17"/>
  <c r="M69" i="17"/>
  <c r="L69" i="17"/>
  <c r="K69" i="17"/>
  <c r="N69" i="17"/>
  <c r="I69" i="17"/>
  <c r="I43" i="17"/>
  <c r="J43" i="17"/>
  <c r="K43" i="17"/>
  <c r="L43" i="17"/>
  <c r="M43" i="17"/>
  <c r="N43" i="17"/>
  <c r="N21" i="17"/>
  <c r="M21" i="17"/>
  <c r="I21" i="17"/>
  <c r="J21" i="17"/>
  <c r="K21" i="17"/>
  <c r="L21" i="17"/>
  <c r="A44" i="17"/>
  <c r="B45" i="17"/>
  <c r="B23" i="17"/>
  <c r="A22" i="17"/>
  <c r="B209" i="9"/>
  <c r="A208" i="9"/>
  <c r="B157" i="9"/>
  <c r="A156" i="9"/>
  <c r="J155" i="9"/>
  <c r="I155" i="9"/>
  <c r="N155" i="9"/>
  <c r="M155" i="9"/>
  <c r="L155" i="9"/>
  <c r="K155" i="9"/>
  <c r="B182" i="9"/>
  <c r="A181" i="9"/>
  <c r="B128" i="9"/>
  <c r="A127" i="9"/>
  <c r="B100" i="9"/>
  <c r="A99" i="9"/>
  <c r="N98" i="9"/>
  <c r="J98" i="9"/>
  <c r="M98" i="9"/>
  <c r="L98" i="9"/>
  <c r="K98" i="9"/>
  <c r="I98" i="9"/>
  <c r="A56" i="9"/>
  <c r="A74" i="9"/>
  <c r="K73" i="9"/>
  <c r="I73" i="9"/>
  <c r="N73" i="9"/>
  <c r="J73" i="9"/>
  <c r="L73" i="9"/>
  <c r="M73" i="9"/>
  <c r="L19" i="9"/>
  <c r="K19" i="9"/>
  <c r="I19" i="9"/>
  <c r="N19" i="9"/>
  <c r="M19" i="9"/>
  <c r="J19" i="9"/>
  <c r="B21" i="9"/>
  <c r="A20" i="9"/>
  <c r="M55" i="9"/>
  <c r="K55" i="9"/>
  <c r="L55" i="9"/>
  <c r="J55" i="9"/>
  <c r="N55" i="9"/>
  <c r="I55" i="9"/>
  <c r="B246" i="17"/>
  <c r="A245" i="17"/>
  <c r="N179" i="17"/>
  <c r="M179" i="17"/>
  <c r="L179" i="17"/>
  <c r="J179" i="17"/>
  <c r="K179" i="17"/>
  <c r="I179" i="17"/>
  <c r="A213" i="17"/>
  <c r="B214" i="17"/>
  <c r="A180" i="17"/>
  <c r="B181" i="17"/>
  <c r="B150" i="17"/>
  <c r="A149" i="17"/>
  <c r="B118" i="17"/>
  <c r="A117" i="17"/>
  <c r="J91" i="17"/>
  <c r="I91" i="17"/>
  <c r="K91" i="17"/>
  <c r="L91" i="17"/>
  <c r="N91" i="17"/>
  <c r="M91" i="17"/>
  <c r="B93" i="17"/>
  <c r="A92" i="17"/>
  <c r="I22" i="17"/>
  <c r="J22" i="17"/>
  <c r="K22" i="17"/>
  <c r="L22" i="17"/>
  <c r="M22" i="17"/>
  <c r="N22" i="17"/>
  <c r="M70" i="17"/>
  <c r="I70" i="17"/>
  <c r="N70" i="17"/>
  <c r="J70" i="17"/>
  <c r="L70" i="17"/>
  <c r="K70" i="17"/>
  <c r="B24" i="17"/>
  <c r="A23" i="17"/>
  <c r="A71" i="17"/>
  <c r="A45" i="17"/>
  <c r="B46" i="17"/>
  <c r="J208" i="9"/>
  <c r="I208" i="9"/>
  <c r="L208" i="9"/>
  <c r="N208" i="9"/>
  <c r="K208" i="9"/>
  <c r="M208" i="9"/>
  <c r="A209" i="9"/>
  <c r="B210" i="9"/>
  <c r="J181" i="9"/>
  <c r="I181" i="9"/>
  <c r="N181" i="9"/>
  <c r="M181" i="9"/>
  <c r="L181" i="9"/>
  <c r="K181" i="9"/>
  <c r="B183" i="9"/>
  <c r="A182" i="9"/>
  <c r="B158" i="9"/>
  <c r="A157" i="9"/>
  <c r="A128" i="9"/>
  <c r="B129" i="9"/>
  <c r="J127" i="9"/>
  <c r="I127" i="9"/>
  <c r="L127" i="9"/>
  <c r="N127" i="9"/>
  <c r="M127" i="9"/>
  <c r="K127" i="9"/>
  <c r="A100" i="9"/>
  <c r="B101" i="9"/>
  <c r="J56" i="9"/>
  <c r="I56" i="9"/>
  <c r="L56" i="9"/>
  <c r="N56" i="9"/>
  <c r="K56" i="9"/>
  <c r="M56" i="9"/>
  <c r="B22" i="9"/>
  <c r="A21" i="9"/>
  <c r="A57" i="9"/>
  <c r="K20" i="9"/>
  <c r="N20" i="9"/>
  <c r="I20" i="9"/>
  <c r="J20" i="9"/>
  <c r="L20" i="9"/>
  <c r="M20" i="9"/>
  <c r="A75" i="9"/>
  <c r="K74" i="9"/>
  <c r="N74" i="9"/>
  <c r="J74" i="9"/>
  <c r="M74" i="9"/>
  <c r="I74" i="9"/>
  <c r="L74" i="9"/>
  <c r="A246" i="17"/>
  <c r="B247" i="17"/>
  <c r="N245" i="17"/>
  <c r="L245" i="17"/>
  <c r="K245" i="17"/>
  <c r="J245" i="17"/>
  <c r="I245" i="17"/>
  <c r="M245" i="17"/>
  <c r="B182" i="17"/>
  <c r="A181" i="17"/>
  <c r="A214" i="17"/>
  <c r="B215" i="17"/>
  <c r="N213" i="17"/>
  <c r="M213" i="17"/>
  <c r="L213" i="17"/>
  <c r="K213" i="17"/>
  <c r="J213" i="17"/>
  <c r="I213" i="17"/>
  <c r="A150" i="17"/>
  <c r="B151" i="17"/>
  <c r="N149" i="17"/>
  <c r="L149" i="17"/>
  <c r="K149" i="17"/>
  <c r="J149" i="17"/>
  <c r="M149" i="17"/>
  <c r="I149" i="17"/>
  <c r="B119" i="17"/>
  <c r="A118" i="17"/>
  <c r="N117" i="17"/>
  <c r="L117" i="17"/>
  <c r="J117" i="17"/>
  <c r="I117" i="17"/>
  <c r="M117" i="17"/>
  <c r="K117" i="17"/>
  <c r="B94" i="17"/>
  <c r="A93" i="17"/>
  <c r="K71" i="17"/>
  <c r="I71" i="17"/>
  <c r="N71" i="17"/>
  <c r="J71" i="17"/>
  <c r="L71" i="17"/>
  <c r="M71" i="17"/>
  <c r="L23" i="17"/>
  <c r="J23" i="17"/>
  <c r="I23" i="17"/>
  <c r="K23" i="17"/>
  <c r="M23" i="17"/>
  <c r="N23" i="17"/>
  <c r="A72" i="17"/>
  <c r="A24" i="17"/>
  <c r="B25" i="17"/>
  <c r="B47" i="17"/>
  <c r="A46" i="17"/>
  <c r="I45" i="17"/>
  <c r="N45" i="17"/>
  <c r="M45" i="17"/>
  <c r="K45" i="17"/>
  <c r="J45" i="17"/>
  <c r="L45" i="17"/>
  <c r="B211" i="9"/>
  <c r="A210" i="9"/>
  <c r="N209" i="9"/>
  <c r="I209" i="9"/>
  <c r="M209" i="9"/>
  <c r="L209" i="9"/>
  <c r="K209" i="9"/>
  <c r="J209" i="9"/>
  <c r="L157" i="9"/>
  <c r="K157" i="9"/>
  <c r="J157" i="9"/>
  <c r="I157" i="9"/>
  <c r="N157" i="9"/>
  <c r="M157" i="9"/>
  <c r="N182" i="9"/>
  <c r="L182" i="9"/>
  <c r="K182" i="9"/>
  <c r="J182" i="9"/>
  <c r="I182" i="9"/>
  <c r="M182" i="9"/>
  <c r="A158" i="9"/>
  <c r="B159" i="9"/>
  <c r="B184" i="9"/>
  <c r="A183" i="9"/>
  <c r="B130" i="9"/>
  <c r="A129" i="9"/>
  <c r="N128" i="9"/>
  <c r="M128" i="9"/>
  <c r="L128" i="9"/>
  <c r="K128" i="9"/>
  <c r="J128" i="9"/>
  <c r="I128" i="9"/>
  <c r="A101" i="9"/>
  <c r="B102" i="9"/>
  <c r="J100" i="9"/>
  <c r="M100" i="9"/>
  <c r="I100" i="9"/>
  <c r="N100" i="9"/>
  <c r="L100" i="9"/>
  <c r="K100" i="9"/>
  <c r="A76" i="9"/>
  <c r="B23" i="9"/>
  <c r="A22" i="9"/>
  <c r="A59" i="9"/>
  <c r="A58" i="9"/>
  <c r="B248" i="17"/>
  <c r="A247" i="17"/>
  <c r="N246" i="17"/>
  <c r="J246" i="17"/>
  <c r="L246" i="17"/>
  <c r="M246" i="17"/>
  <c r="K246" i="17"/>
  <c r="I246" i="17"/>
  <c r="A215" i="17"/>
  <c r="B216" i="17"/>
  <c r="N214" i="17"/>
  <c r="M214" i="17"/>
  <c r="L214" i="17"/>
  <c r="K214" i="17"/>
  <c r="J214" i="17"/>
  <c r="I214" i="17"/>
  <c r="J181" i="17"/>
  <c r="I181" i="17"/>
  <c r="N181" i="17"/>
  <c r="M181" i="17"/>
  <c r="L181" i="17"/>
  <c r="K181" i="17"/>
  <c r="B183" i="17"/>
  <c r="A182" i="17"/>
  <c r="A151" i="17"/>
  <c r="B152" i="17"/>
  <c r="N150" i="17"/>
  <c r="M150" i="17"/>
  <c r="L150" i="17"/>
  <c r="K150" i="17"/>
  <c r="J150" i="17"/>
  <c r="I150" i="17"/>
  <c r="N118" i="17"/>
  <c r="L118" i="17"/>
  <c r="J118" i="17"/>
  <c r="K118" i="17"/>
  <c r="M118" i="17"/>
  <c r="I118" i="17"/>
  <c r="B120" i="17"/>
  <c r="A119" i="17"/>
  <c r="L93" i="17"/>
  <c r="I93" i="17"/>
  <c r="N93" i="17"/>
  <c r="M93" i="17"/>
  <c r="K93" i="17"/>
  <c r="J93" i="17"/>
  <c r="B95" i="17"/>
  <c r="A94" i="17"/>
  <c r="A73" i="17"/>
  <c r="B48" i="17"/>
  <c r="A47" i="17"/>
  <c r="I46" i="17"/>
  <c r="L46" i="17"/>
  <c r="N46" i="17"/>
  <c r="J46" i="17"/>
  <c r="M46" i="17"/>
  <c r="K46" i="17"/>
  <c r="A25" i="17"/>
  <c r="B26" i="17"/>
  <c r="B212" i="9"/>
  <c r="A211" i="9"/>
  <c r="B185" i="9"/>
  <c r="A184" i="9"/>
  <c r="B160" i="9"/>
  <c r="A159" i="9"/>
  <c r="J158" i="9"/>
  <c r="I158" i="9"/>
  <c r="N158" i="9"/>
  <c r="M158" i="9"/>
  <c r="L158" i="9"/>
  <c r="K158" i="9"/>
  <c r="B131" i="9"/>
  <c r="A130" i="9"/>
  <c r="A102" i="9"/>
  <c r="B103" i="9"/>
  <c r="N101" i="9"/>
  <c r="M101" i="9"/>
  <c r="K101" i="9"/>
  <c r="L101" i="9"/>
  <c r="J101" i="9"/>
  <c r="I101" i="9"/>
  <c r="M76" i="9"/>
  <c r="N76" i="9"/>
  <c r="K76" i="9"/>
  <c r="J76" i="9"/>
  <c r="L76" i="9"/>
  <c r="I76" i="9"/>
  <c r="J58" i="9"/>
  <c r="L58" i="9"/>
  <c r="K58" i="9"/>
  <c r="M58" i="9"/>
  <c r="N58" i="9"/>
  <c r="I58" i="9"/>
  <c r="N59" i="9"/>
  <c r="J59" i="9"/>
  <c r="K59" i="9"/>
  <c r="M59" i="9"/>
  <c r="I59" i="9"/>
  <c r="L59" i="9"/>
  <c r="L22" i="9"/>
  <c r="J22" i="9"/>
  <c r="N22" i="9"/>
  <c r="M22" i="9"/>
  <c r="I22" i="9"/>
  <c r="K22" i="9"/>
  <c r="B24" i="9"/>
  <c r="A23" i="9"/>
  <c r="A77" i="9"/>
  <c r="J247" i="17"/>
  <c r="L247" i="17"/>
  <c r="N247" i="17"/>
  <c r="M247" i="17"/>
  <c r="K247" i="17"/>
  <c r="I247" i="17"/>
  <c r="B249" i="17"/>
  <c r="A248" i="17"/>
  <c r="A216" i="17"/>
  <c r="B217" i="17"/>
  <c r="J215" i="17"/>
  <c r="I215" i="17"/>
  <c r="N215" i="17"/>
  <c r="M215" i="17"/>
  <c r="L215" i="17"/>
  <c r="K215" i="17"/>
  <c r="L182" i="17"/>
  <c r="K182" i="17"/>
  <c r="J182" i="17"/>
  <c r="I182" i="17"/>
  <c r="N182" i="17"/>
  <c r="M182" i="17"/>
  <c r="A183" i="17"/>
  <c r="B184" i="17"/>
  <c r="B153" i="17"/>
  <c r="A152" i="17"/>
  <c r="J151" i="17"/>
  <c r="I151" i="17"/>
  <c r="N151" i="17"/>
  <c r="M151" i="17"/>
  <c r="L151" i="17"/>
  <c r="K151" i="17"/>
  <c r="J119" i="17"/>
  <c r="N119" i="17"/>
  <c r="L119" i="17"/>
  <c r="I119" i="17"/>
  <c r="M119" i="17"/>
  <c r="K119" i="17"/>
  <c r="B121" i="17"/>
  <c r="A120" i="17"/>
  <c r="M94" i="17"/>
  <c r="N94" i="17"/>
  <c r="J94" i="17"/>
  <c r="K94" i="17"/>
  <c r="L94" i="17"/>
  <c r="I94" i="17"/>
  <c r="B96" i="17"/>
  <c r="A95" i="17"/>
  <c r="I73" i="17"/>
  <c r="N73" i="17"/>
  <c r="M73" i="17"/>
  <c r="L73" i="17"/>
  <c r="K73" i="17"/>
  <c r="J73" i="17"/>
  <c r="L47" i="17"/>
  <c r="N47" i="17"/>
  <c r="M47" i="17"/>
  <c r="K47" i="17"/>
  <c r="J47" i="17"/>
  <c r="I47" i="17"/>
  <c r="J25" i="17"/>
  <c r="N25" i="17"/>
  <c r="L25" i="17"/>
  <c r="M25" i="17"/>
  <c r="I25" i="17"/>
  <c r="K25" i="17"/>
  <c r="B49" i="17"/>
  <c r="A48" i="17"/>
  <c r="A74" i="17"/>
  <c r="B27" i="17"/>
  <c r="A26" i="17"/>
  <c r="J211" i="9"/>
  <c r="I211" i="9"/>
  <c r="N211" i="9"/>
  <c r="L211" i="9"/>
  <c r="K211" i="9"/>
  <c r="M211" i="9"/>
  <c r="A212" i="9"/>
  <c r="B213" i="9"/>
  <c r="A160" i="9"/>
  <c r="B161" i="9"/>
  <c r="J184" i="9"/>
  <c r="I184" i="9"/>
  <c r="N184" i="9"/>
  <c r="M184" i="9"/>
  <c r="K184" i="9"/>
  <c r="L184" i="9"/>
  <c r="B186" i="9"/>
  <c r="A185" i="9"/>
  <c r="J130" i="9"/>
  <c r="I130" i="9"/>
  <c r="N130" i="9"/>
  <c r="M130" i="9"/>
  <c r="L130" i="9"/>
  <c r="K130" i="9"/>
  <c r="A131" i="9"/>
  <c r="B132" i="9"/>
  <c r="A103" i="9"/>
  <c r="B104" i="9"/>
  <c r="J23" i="9"/>
  <c r="L23" i="9"/>
  <c r="I23" i="9"/>
  <c r="K23" i="9"/>
  <c r="N23" i="9"/>
  <c r="M23" i="9"/>
  <c r="J77" i="9"/>
  <c r="M77" i="9"/>
  <c r="K77" i="9"/>
  <c r="I77" i="9"/>
  <c r="N77" i="9"/>
  <c r="L77" i="9"/>
  <c r="B25" i="9"/>
  <c r="A24" i="9"/>
  <c r="A78" i="9"/>
  <c r="B250" i="17"/>
  <c r="A249" i="17"/>
  <c r="N183" i="17"/>
  <c r="M183" i="17"/>
  <c r="L183" i="17"/>
  <c r="K183" i="17"/>
  <c r="I183" i="17"/>
  <c r="J183" i="17"/>
  <c r="B218" i="17"/>
  <c r="A217" i="17"/>
  <c r="A184" i="17"/>
  <c r="B185" i="17"/>
  <c r="B154" i="17"/>
  <c r="A153" i="17"/>
  <c r="B122" i="17"/>
  <c r="A121" i="17"/>
  <c r="I95" i="17"/>
  <c r="N95" i="17"/>
  <c r="J95" i="17"/>
  <c r="K95" i="17"/>
  <c r="L95" i="17"/>
  <c r="M95" i="17"/>
  <c r="B97" i="17"/>
  <c r="A96" i="17"/>
  <c r="I74" i="17"/>
  <c r="L74" i="17"/>
  <c r="K74" i="17"/>
  <c r="M74" i="17"/>
  <c r="J74" i="17"/>
  <c r="N74" i="17"/>
  <c r="A49" i="17"/>
  <c r="B50" i="17"/>
  <c r="N26" i="17"/>
  <c r="I26" i="17"/>
  <c r="J26" i="17"/>
  <c r="K26" i="17"/>
  <c r="M26" i="17"/>
  <c r="L26" i="17"/>
  <c r="A27" i="17"/>
  <c r="B28" i="17"/>
  <c r="A75" i="17"/>
  <c r="N212" i="9"/>
  <c r="J212" i="9"/>
  <c r="I212" i="9"/>
  <c r="M212" i="9"/>
  <c r="L212" i="9"/>
  <c r="K212" i="9"/>
  <c r="B214" i="9"/>
  <c r="A213" i="9"/>
  <c r="N185" i="9"/>
  <c r="L185" i="9"/>
  <c r="K185" i="9"/>
  <c r="M185" i="9"/>
  <c r="J185" i="9"/>
  <c r="I185" i="9"/>
  <c r="B187" i="9"/>
  <c r="A186" i="9"/>
  <c r="B162" i="9"/>
  <c r="A161" i="9"/>
  <c r="M160" i="9"/>
  <c r="L160" i="9"/>
  <c r="K160" i="9"/>
  <c r="I160" i="9"/>
  <c r="J160" i="9"/>
  <c r="N160" i="9"/>
  <c r="B133" i="9"/>
  <c r="A132" i="9"/>
  <c r="N131" i="9"/>
  <c r="J131" i="9"/>
  <c r="M131" i="9"/>
  <c r="L131" i="9"/>
  <c r="K131" i="9"/>
  <c r="I131" i="9"/>
  <c r="A104" i="9"/>
  <c r="B105" i="9"/>
  <c r="J103" i="9"/>
  <c r="I103" i="9"/>
  <c r="M103" i="9"/>
  <c r="N103" i="9"/>
  <c r="L103" i="9"/>
  <c r="K103" i="9"/>
  <c r="B26" i="9"/>
  <c r="A25" i="9"/>
  <c r="A79" i="9"/>
  <c r="B251" i="17"/>
  <c r="A250" i="17"/>
  <c r="L249" i="17"/>
  <c r="J249" i="17"/>
  <c r="N249" i="17"/>
  <c r="M249" i="17"/>
  <c r="K249" i="17"/>
  <c r="I249" i="17"/>
  <c r="L217" i="17"/>
  <c r="K217" i="17"/>
  <c r="J217" i="17"/>
  <c r="I217" i="17"/>
  <c r="N217" i="17"/>
  <c r="M217" i="17"/>
  <c r="B186" i="17"/>
  <c r="A185" i="17"/>
  <c r="A218" i="17"/>
  <c r="B219" i="17"/>
  <c r="A154" i="17"/>
  <c r="B155" i="17"/>
  <c r="L153" i="17"/>
  <c r="K153" i="17"/>
  <c r="J153" i="17"/>
  <c r="I153" i="17"/>
  <c r="N153" i="17"/>
  <c r="M153" i="17"/>
  <c r="L121" i="17"/>
  <c r="K121" i="17"/>
  <c r="J121" i="17"/>
  <c r="I121" i="17"/>
  <c r="N121" i="17"/>
  <c r="M121" i="17"/>
  <c r="A122" i="17"/>
  <c r="B123" i="17"/>
  <c r="B98" i="17"/>
  <c r="A97" i="17"/>
  <c r="A28" i="17"/>
  <c r="B29" i="17"/>
  <c r="A50" i="17"/>
  <c r="B51" i="17"/>
  <c r="M27" i="17"/>
  <c r="N27" i="17"/>
  <c r="J27" i="17"/>
  <c r="K27" i="17"/>
  <c r="L27" i="17"/>
  <c r="I27" i="17"/>
  <c r="K49" i="17"/>
  <c r="L49" i="17"/>
  <c r="N49" i="17"/>
  <c r="M49" i="17"/>
  <c r="I49" i="17"/>
  <c r="J49" i="17"/>
  <c r="A76" i="17"/>
  <c r="J75" i="17"/>
  <c r="N75" i="17"/>
  <c r="L75" i="17"/>
  <c r="I75" i="17"/>
  <c r="K75" i="17"/>
  <c r="M75" i="17"/>
  <c r="A214" i="9"/>
  <c r="B215" i="9"/>
  <c r="K161" i="9"/>
  <c r="J161" i="9"/>
  <c r="I161" i="9"/>
  <c r="N161" i="9"/>
  <c r="L161" i="9"/>
  <c r="M161" i="9"/>
  <c r="B163" i="9"/>
  <c r="A162" i="9"/>
  <c r="B188" i="9"/>
  <c r="A187" i="9"/>
  <c r="B134" i="9"/>
  <c r="A133" i="9"/>
  <c r="B106" i="9"/>
  <c r="A105" i="9"/>
  <c r="K104" i="9"/>
  <c r="N104" i="9"/>
  <c r="M104" i="9"/>
  <c r="L104" i="9"/>
  <c r="J104" i="9"/>
  <c r="I104" i="9"/>
  <c r="J79" i="9"/>
  <c r="N79" i="9"/>
  <c r="M79" i="9"/>
  <c r="L79" i="9"/>
  <c r="K79" i="9"/>
  <c r="I79" i="9"/>
  <c r="A26" i="9"/>
  <c r="B27" i="9"/>
  <c r="A80" i="9"/>
  <c r="J25" i="9"/>
  <c r="I25" i="9"/>
  <c r="K25" i="9"/>
  <c r="N25" i="9"/>
  <c r="L25" i="9"/>
  <c r="M25" i="9"/>
  <c r="N250" i="17"/>
  <c r="L250" i="17"/>
  <c r="K250" i="17"/>
  <c r="I250" i="17"/>
  <c r="M250" i="17"/>
  <c r="J250" i="17"/>
  <c r="A251" i="17"/>
  <c r="B252" i="17"/>
  <c r="A219" i="17"/>
  <c r="B220" i="17"/>
  <c r="N218" i="17"/>
  <c r="M218" i="17"/>
  <c r="L218" i="17"/>
  <c r="K218" i="17"/>
  <c r="J218" i="17"/>
  <c r="I218" i="17"/>
  <c r="L185" i="17"/>
  <c r="J185" i="17"/>
  <c r="I185" i="17"/>
  <c r="N185" i="17"/>
  <c r="M185" i="17"/>
  <c r="K185" i="17"/>
  <c r="B187" i="17"/>
  <c r="A186" i="17"/>
  <c r="A155" i="17"/>
  <c r="B156" i="17"/>
  <c r="N154" i="17"/>
  <c r="M154" i="17"/>
  <c r="L154" i="17"/>
  <c r="K154" i="17"/>
  <c r="J154" i="17"/>
  <c r="I154" i="17"/>
  <c r="A123" i="17"/>
  <c r="B124" i="17"/>
  <c r="N122" i="17"/>
  <c r="M122" i="17"/>
  <c r="L122" i="17"/>
  <c r="K122" i="17"/>
  <c r="J122" i="17"/>
  <c r="I122" i="17"/>
  <c r="L97" i="17"/>
  <c r="N97" i="17"/>
  <c r="M97" i="17"/>
  <c r="K97" i="17"/>
  <c r="I97" i="17"/>
  <c r="J97" i="17"/>
  <c r="B99" i="17"/>
  <c r="A98" i="17"/>
  <c r="B52" i="17"/>
  <c r="A51" i="17"/>
  <c r="K50" i="17"/>
  <c r="I50" i="17"/>
  <c r="J50" i="17"/>
  <c r="N50" i="17"/>
  <c r="M50" i="17"/>
  <c r="L50" i="17"/>
  <c r="B30" i="17"/>
  <c r="A29" i="17"/>
  <c r="A77" i="17"/>
  <c r="A215" i="9"/>
  <c r="B216" i="9"/>
  <c r="K214" i="9"/>
  <c r="J214" i="9"/>
  <c r="L214" i="9"/>
  <c r="I214" i="9"/>
  <c r="M214" i="9"/>
  <c r="N214" i="9"/>
  <c r="K187" i="9"/>
  <c r="J187" i="9"/>
  <c r="I187" i="9"/>
  <c r="N187" i="9"/>
  <c r="L187" i="9"/>
  <c r="M187" i="9"/>
  <c r="A188" i="9"/>
  <c r="B189" i="9"/>
  <c r="A163" i="9"/>
  <c r="B164" i="9"/>
  <c r="K133" i="9"/>
  <c r="J133" i="9"/>
  <c r="I133" i="9"/>
  <c r="N133" i="9"/>
  <c r="M133" i="9"/>
  <c r="L133" i="9"/>
  <c r="A134" i="9"/>
  <c r="B135" i="9"/>
  <c r="B107" i="9"/>
  <c r="A106" i="9"/>
  <c r="I80" i="9"/>
  <c r="L80" i="9"/>
  <c r="N80" i="9"/>
  <c r="M80" i="9"/>
  <c r="K80" i="9"/>
  <c r="J80" i="9"/>
  <c r="A81" i="9"/>
  <c r="I26" i="9"/>
  <c r="M26" i="9"/>
  <c r="N26" i="9"/>
  <c r="K26" i="9"/>
  <c r="J26" i="9"/>
  <c r="L26" i="9"/>
  <c r="B28" i="9"/>
  <c r="A27" i="9"/>
  <c r="A252" i="17"/>
  <c r="B253" i="17"/>
  <c r="N251" i="17"/>
  <c r="M251" i="17"/>
  <c r="K251" i="17"/>
  <c r="J251" i="17"/>
  <c r="L251" i="17"/>
  <c r="I251" i="17"/>
  <c r="B221" i="17"/>
  <c r="A220" i="17"/>
  <c r="N219" i="17"/>
  <c r="M219" i="17"/>
  <c r="L219" i="17"/>
  <c r="K219" i="17"/>
  <c r="I219" i="17"/>
  <c r="J219" i="17"/>
  <c r="N186" i="17"/>
  <c r="L186" i="17"/>
  <c r="J186" i="17"/>
  <c r="I186" i="17"/>
  <c r="M186" i="17"/>
  <c r="K186" i="17"/>
  <c r="B188" i="17"/>
  <c r="A187" i="17"/>
  <c r="B157" i="17"/>
  <c r="A156" i="17"/>
  <c r="N155" i="17"/>
  <c r="M155" i="17"/>
  <c r="L155" i="17"/>
  <c r="K155" i="17"/>
  <c r="J155" i="17"/>
  <c r="I155" i="17"/>
  <c r="B125" i="17"/>
  <c r="A124" i="17"/>
  <c r="N123" i="17"/>
  <c r="M123" i="17"/>
  <c r="L123" i="17"/>
  <c r="J123" i="17"/>
  <c r="K123" i="17"/>
  <c r="I123" i="17"/>
  <c r="L98" i="17"/>
  <c r="J98" i="17"/>
  <c r="I98" i="17"/>
  <c r="M98" i="17"/>
  <c r="N98" i="17"/>
  <c r="K98" i="17"/>
  <c r="B100" i="17"/>
  <c r="A99" i="17"/>
  <c r="I77" i="17"/>
  <c r="J77" i="17"/>
  <c r="N77" i="17"/>
  <c r="M77" i="17"/>
  <c r="K77" i="17"/>
  <c r="L77" i="17"/>
  <c r="M51" i="17"/>
  <c r="I51" i="17"/>
  <c r="J51" i="17"/>
  <c r="K51" i="17"/>
  <c r="L51" i="17"/>
  <c r="N51" i="17"/>
  <c r="A78" i="17"/>
  <c r="A79" i="17"/>
  <c r="A52" i="17"/>
  <c r="B53" i="17"/>
  <c r="J29" i="17"/>
  <c r="I29" i="17"/>
  <c r="M29" i="17"/>
  <c r="L29" i="17"/>
  <c r="K29" i="17"/>
  <c r="N29" i="17"/>
  <c r="B31" i="17"/>
  <c r="A31" i="17"/>
  <c r="A30" i="17"/>
  <c r="B217" i="9"/>
  <c r="A216" i="9"/>
  <c r="I215" i="9"/>
  <c r="K215" i="9"/>
  <c r="N215" i="9"/>
  <c r="J215" i="9"/>
  <c r="M215" i="9"/>
  <c r="L215" i="9"/>
  <c r="B165" i="9"/>
  <c r="A164" i="9"/>
  <c r="N163" i="9"/>
  <c r="M163" i="9"/>
  <c r="L163" i="9"/>
  <c r="J163" i="9"/>
  <c r="I163" i="9"/>
  <c r="K163" i="9"/>
  <c r="A189" i="9"/>
  <c r="B190" i="9"/>
  <c r="I188" i="9"/>
  <c r="M188" i="9"/>
  <c r="L188" i="9"/>
  <c r="J188" i="9"/>
  <c r="K188" i="9"/>
  <c r="N188" i="9"/>
  <c r="B136" i="9"/>
  <c r="A135" i="9"/>
  <c r="I134" i="9"/>
  <c r="N134" i="9"/>
  <c r="K134" i="9"/>
  <c r="M134" i="9"/>
  <c r="L134" i="9"/>
  <c r="J134" i="9"/>
  <c r="K106" i="9"/>
  <c r="J106" i="9"/>
  <c r="N106" i="9"/>
  <c r="I106" i="9"/>
  <c r="M106" i="9"/>
  <c r="L106" i="9"/>
  <c r="B108" i="9"/>
  <c r="A107" i="9"/>
  <c r="A82" i="9"/>
  <c r="B29" i="9"/>
  <c r="A28" i="9"/>
  <c r="A253" i="17"/>
  <c r="B254" i="17"/>
  <c r="B189" i="17"/>
  <c r="A188" i="17"/>
  <c r="N187" i="17"/>
  <c r="L187" i="17"/>
  <c r="M187" i="17"/>
  <c r="K187" i="17"/>
  <c r="J187" i="17"/>
  <c r="I187" i="17"/>
  <c r="B222" i="17"/>
  <c r="A221" i="17"/>
  <c r="A157" i="17"/>
  <c r="B158" i="17"/>
  <c r="B126" i="17"/>
  <c r="A125" i="17"/>
  <c r="K99" i="17"/>
  <c r="I99" i="17"/>
  <c r="J99" i="17"/>
  <c r="L99" i="17"/>
  <c r="N99" i="17"/>
  <c r="M99" i="17"/>
  <c r="B101" i="17"/>
  <c r="A100" i="17"/>
  <c r="M78" i="17"/>
  <c r="K78" i="17"/>
  <c r="N78" i="17"/>
  <c r="L78" i="17"/>
  <c r="I78" i="17"/>
  <c r="J78" i="17"/>
  <c r="I79" i="17"/>
  <c r="N79" i="17"/>
  <c r="K79" i="17"/>
  <c r="M79" i="17"/>
  <c r="L79" i="17"/>
  <c r="J79" i="17"/>
  <c r="M30" i="17"/>
  <c r="I30" i="17"/>
  <c r="J30" i="17"/>
  <c r="K30" i="17"/>
  <c r="N30" i="17"/>
  <c r="L30" i="17"/>
  <c r="N31" i="17"/>
  <c r="J31" i="17"/>
  <c r="M31" i="17"/>
  <c r="L31" i="17"/>
  <c r="I31" i="17"/>
  <c r="K31" i="17"/>
  <c r="B54" i="17"/>
  <c r="A53" i="17"/>
  <c r="A217" i="9"/>
  <c r="B218" i="9"/>
  <c r="B191" i="9"/>
  <c r="A190" i="9"/>
  <c r="L164" i="9"/>
  <c r="K164" i="9"/>
  <c r="J164" i="9"/>
  <c r="I164" i="9"/>
  <c r="M164" i="9"/>
  <c r="N164" i="9"/>
  <c r="B166" i="9"/>
  <c r="A165" i="9"/>
  <c r="B137" i="9"/>
  <c r="A136" i="9"/>
  <c r="I107" i="9"/>
  <c r="N107" i="9"/>
  <c r="L107" i="9"/>
  <c r="M107" i="9"/>
  <c r="K107" i="9"/>
  <c r="J107" i="9"/>
  <c r="B109" i="9"/>
  <c r="A108" i="9"/>
  <c r="L82" i="9"/>
  <c r="K82" i="9"/>
  <c r="J82" i="9"/>
  <c r="I82" i="9"/>
  <c r="N82" i="9"/>
  <c r="M82" i="9"/>
  <c r="B30" i="9"/>
  <c r="A29" i="9"/>
  <c r="A83" i="9"/>
  <c r="I28" i="9"/>
  <c r="N28" i="9"/>
  <c r="M28" i="9"/>
  <c r="K28" i="9"/>
  <c r="L28" i="9"/>
  <c r="J28" i="9"/>
  <c r="B255" i="17"/>
  <c r="A254" i="17"/>
  <c r="J253" i="17"/>
  <c r="I253" i="17"/>
  <c r="M253" i="17"/>
  <c r="L253" i="17"/>
  <c r="K253" i="17"/>
  <c r="N253" i="17"/>
  <c r="J221" i="17"/>
  <c r="I221" i="17"/>
  <c r="N221" i="17"/>
  <c r="M221" i="17"/>
  <c r="L221" i="17"/>
  <c r="K221" i="17"/>
  <c r="B223" i="17"/>
  <c r="A222" i="17"/>
  <c r="A189" i="17"/>
  <c r="B190" i="17"/>
  <c r="B159" i="17"/>
  <c r="A158" i="17"/>
  <c r="J157" i="17"/>
  <c r="I157" i="17"/>
  <c r="N157" i="17"/>
  <c r="M157" i="17"/>
  <c r="L157" i="17"/>
  <c r="K157" i="17"/>
  <c r="B127" i="17"/>
  <c r="A126" i="17"/>
  <c r="J125" i="17"/>
  <c r="I125" i="17"/>
  <c r="N125" i="17"/>
  <c r="L125" i="17"/>
  <c r="K125" i="17"/>
  <c r="M125" i="17"/>
  <c r="B102" i="17"/>
  <c r="A101" i="17"/>
  <c r="J53" i="17"/>
  <c r="K53" i="17"/>
  <c r="N53" i="17"/>
  <c r="L53" i="17"/>
  <c r="I53" i="17"/>
  <c r="M53" i="17"/>
  <c r="B55" i="17"/>
  <c r="A55" i="17"/>
  <c r="A54" i="17"/>
  <c r="A218" i="9"/>
  <c r="B219" i="9"/>
  <c r="L217" i="9"/>
  <c r="K217" i="9"/>
  <c r="J217" i="9"/>
  <c r="I217" i="9"/>
  <c r="N217" i="9"/>
  <c r="M217" i="9"/>
  <c r="A166" i="9"/>
  <c r="B167" i="9"/>
  <c r="A167" i="9"/>
  <c r="L190" i="9"/>
  <c r="K190" i="9"/>
  <c r="J190" i="9"/>
  <c r="N190" i="9"/>
  <c r="M190" i="9"/>
  <c r="I190" i="9"/>
  <c r="A191" i="9"/>
  <c r="B192" i="9"/>
  <c r="L136" i="9"/>
  <c r="K136" i="9"/>
  <c r="J136" i="9"/>
  <c r="N136" i="9"/>
  <c r="I136" i="9"/>
  <c r="M136" i="9"/>
  <c r="B138" i="9"/>
  <c r="A137" i="9"/>
  <c r="B110" i="9"/>
  <c r="A109" i="9"/>
  <c r="N83" i="9"/>
  <c r="M83" i="9"/>
  <c r="L83" i="9"/>
  <c r="K83" i="9"/>
  <c r="I83" i="9"/>
  <c r="J83" i="9"/>
  <c r="A84" i="9"/>
  <c r="L29" i="9"/>
  <c r="N29" i="9"/>
  <c r="K29" i="9"/>
  <c r="I29" i="9"/>
  <c r="M29" i="9"/>
  <c r="J29" i="9"/>
  <c r="B31" i="9"/>
  <c r="A30" i="9"/>
  <c r="L254" i="17"/>
  <c r="K254" i="17"/>
  <c r="J254" i="17"/>
  <c r="I254" i="17"/>
  <c r="N254" i="17"/>
  <c r="M254" i="17"/>
  <c r="A255" i="17"/>
  <c r="B256" i="17"/>
  <c r="L222" i="17"/>
  <c r="K222" i="17"/>
  <c r="J222" i="17"/>
  <c r="I222" i="17"/>
  <c r="N222" i="17"/>
  <c r="M222" i="17"/>
  <c r="A223" i="17"/>
  <c r="B224" i="17"/>
  <c r="B191" i="17"/>
  <c r="A190" i="17"/>
  <c r="J189" i="17"/>
  <c r="N189" i="17"/>
  <c r="M189" i="17"/>
  <c r="I189" i="17"/>
  <c r="L189" i="17"/>
  <c r="K189" i="17"/>
  <c r="L158" i="17"/>
  <c r="K158" i="17"/>
  <c r="J158" i="17"/>
  <c r="I158" i="17"/>
  <c r="N158" i="17"/>
  <c r="M158" i="17"/>
  <c r="A159" i="17"/>
  <c r="B160" i="17"/>
  <c r="L126" i="17"/>
  <c r="K126" i="17"/>
  <c r="J126" i="17"/>
  <c r="I126" i="17"/>
  <c r="N126" i="17"/>
  <c r="M126" i="17"/>
  <c r="A127" i="17"/>
  <c r="B128" i="17"/>
  <c r="B103" i="17"/>
  <c r="A102" i="17"/>
  <c r="M101" i="17"/>
  <c r="K101" i="17"/>
  <c r="I101" i="17"/>
  <c r="J101" i="17"/>
  <c r="N101" i="17"/>
  <c r="L101" i="17"/>
  <c r="N54" i="17"/>
  <c r="J54" i="17"/>
  <c r="I54" i="17"/>
  <c r="L54" i="17"/>
  <c r="M54" i="17"/>
  <c r="K54" i="17"/>
  <c r="I55" i="17"/>
  <c r="M55" i="17"/>
  <c r="L55" i="17"/>
  <c r="J55" i="17"/>
  <c r="N55" i="17"/>
  <c r="K55" i="17"/>
  <c r="A219" i="9"/>
  <c r="B220" i="9"/>
  <c r="J218" i="9"/>
  <c r="I218" i="9"/>
  <c r="K218" i="9"/>
  <c r="L218" i="9"/>
  <c r="N218" i="9"/>
  <c r="M218" i="9"/>
  <c r="A192" i="9"/>
  <c r="B193" i="9"/>
  <c r="J191" i="9"/>
  <c r="I191" i="9"/>
  <c r="N191" i="9"/>
  <c r="M191" i="9"/>
  <c r="L191" i="9"/>
  <c r="K191" i="9"/>
  <c r="L167" i="9"/>
  <c r="K167" i="9"/>
  <c r="J167" i="9"/>
  <c r="N167" i="9"/>
  <c r="M167" i="9"/>
  <c r="I167" i="9"/>
  <c r="N166" i="9"/>
  <c r="M166" i="9"/>
  <c r="L166" i="9"/>
  <c r="J166" i="9"/>
  <c r="I166" i="9"/>
  <c r="K166" i="9"/>
  <c r="J137" i="9"/>
  <c r="I137" i="9"/>
  <c r="N137" i="9"/>
  <c r="M137" i="9"/>
  <c r="L137" i="9"/>
  <c r="K137" i="9"/>
  <c r="B139" i="9"/>
  <c r="A138" i="9"/>
  <c r="L109" i="9"/>
  <c r="K109" i="9"/>
  <c r="J109" i="9"/>
  <c r="I109" i="9"/>
  <c r="N109" i="9"/>
  <c r="M109" i="9"/>
  <c r="A110" i="9"/>
  <c r="B111" i="9"/>
  <c r="B32" i="9"/>
  <c r="A31" i="9"/>
  <c r="A85" i="9"/>
  <c r="B257" i="17"/>
  <c r="A256" i="17"/>
  <c r="N255" i="17"/>
  <c r="M255" i="17"/>
  <c r="L255" i="17"/>
  <c r="K255" i="17"/>
  <c r="I255" i="17"/>
  <c r="J255" i="17"/>
  <c r="L190" i="17"/>
  <c r="J190" i="17"/>
  <c r="N190" i="17"/>
  <c r="M190" i="17"/>
  <c r="I190" i="17"/>
  <c r="K190" i="17"/>
  <c r="B192" i="17"/>
  <c r="A191" i="17"/>
  <c r="B225" i="17"/>
  <c r="A224" i="17"/>
  <c r="N223" i="17"/>
  <c r="M223" i="17"/>
  <c r="L223" i="17"/>
  <c r="K223" i="17"/>
  <c r="J223" i="17"/>
  <c r="I223" i="17"/>
  <c r="B161" i="17"/>
  <c r="A160" i="17"/>
  <c r="N159" i="17"/>
  <c r="M159" i="17"/>
  <c r="L159" i="17"/>
  <c r="K159" i="17"/>
  <c r="J159" i="17"/>
  <c r="I159" i="17"/>
  <c r="B129" i="17"/>
  <c r="A128" i="17"/>
  <c r="N127" i="17"/>
  <c r="M127" i="17"/>
  <c r="L127" i="17"/>
  <c r="K127" i="17"/>
  <c r="J127" i="17"/>
  <c r="I127" i="17"/>
  <c r="N102" i="17"/>
  <c r="L102" i="17"/>
  <c r="I102" i="17"/>
  <c r="M102" i="17"/>
  <c r="K102" i="17"/>
  <c r="J102" i="17"/>
  <c r="A103" i="17"/>
  <c r="A220" i="9"/>
  <c r="B221" i="9"/>
  <c r="A221" i="9"/>
  <c r="B194" i="9"/>
  <c r="A194" i="9"/>
  <c r="A193" i="9"/>
  <c r="B140" i="9"/>
  <c r="A140" i="9"/>
  <c r="A139" i="9"/>
  <c r="B112" i="9"/>
  <c r="A111" i="9"/>
  <c r="J110" i="9"/>
  <c r="I110" i="9"/>
  <c r="M110" i="9"/>
  <c r="N110" i="9"/>
  <c r="L110" i="9"/>
  <c r="K110" i="9"/>
  <c r="N85" i="9"/>
  <c r="K85" i="9"/>
  <c r="M85" i="9"/>
  <c r="L85" i="9"/>
  <c r="J85" i="9"/>
  <c r="I85" i="9"/>
  <c r="A86" i="9"/>
  <c r="A32" i="9"/>
  <c r="N31" i="9"/>
  <c r="L31" i="9"/>
  <c r="K31" i="9"/>
  <c r="I31" i="9"/>
  <c r="J31" i="9"/>
  <c r="M31" i="9"/>
  <c r="A257" i="17"/>
  <c r="B258" i="17"/>
  <c r="N191" i="17"/>
  <c r="L191" i="17"/>
  <c r="J191" i="17"/>
  <c r="K191" i="17"/>
  <c r="I191" i="17"/>
  <c r="M191" i="17"/>
  <c r="A225" i="17"/>
  <c r="B226" i="17"/>
  <c r="B193" i="17"/>
  <c r="A192" i="17"/>
  <c r="A161" i="17"/>
  <c r="B162" i="17"/>
  <c r="A129" i="17"/>
  <c r="B130" i="17"/>
  <c r="K103" i="17"/>
  <c r="J103" i="17"/>
  <c r="N103" i="17"/>
  <c r="L103" i="17"/>
  <c r="I103" i="17"/>
  <c r="M103" i="17"/>
  <c r="J221" i="9"/>
  <c r="I221" i="9"/>
  <c r="K221" i="9"/>
  <c r="N221" i="9"/>
  <c r="M221" i="9"/>
  <c r="L221" i="9"/>
  <c r="L220" i="9"/>
  <c r="K220" i="9"/>
  <c r="N220" i="9"/>
  <c r="J220" i="9"/>
  <c r="M220" i="9"/>
  <c r="I220" i="9"/>
  <c r="L193" i="9"/>
  <c r="K193" i="9"/>
  <c r="J193" i="9"/>
  <c r="M193" i="9"/>
  <c r="I193" i="9"/>
  <c r="N193" i="9"/>
  <c r="J194" i="9"/>
  <c r="I194" i="9"/>
  <c r="N194" i="9"/>
  <c r="M194" i="9"/>
  <c r="L194" i="9"/>
  <c r="K194" i="9"/>
  <c r="J140" i="9"/>
  <c r="I140" i="9"/>
  <c r="N140" i="9"/>
  <c r="M140" i="9"/>
  <c r="L140" i="9"/>
  <c r="K140" i="9"/>
  <c r="L139" i="9"/>
  <c r="K139" i="9"/>
  <c r="J139" i="9"/>
  <c r="I139" i="9"/>
  <c r="N139" i="9"/>
  <c r="M139" i="9"/>
  <c r="B113" i="9"/>
  <c r="A113" i="9"/>
  <c r="A112" i="9"/>
  <c r="J86" i="9"/>
  <c r="I86" i="9"/>
  <c r="M86" i="9"/>
  <c r="N86" i="9"/>
  <c r="L86" i="9"/>
  <c r="K86" i="9"/>
  <c r="L32" i="9"/>
  <c r="I32" i="9"/>
  <c r="N32" i="9"/>
  <c r="K32" i="9"/>
  <c r="J32" i="9"/>
  <c r="M32" i="9"/>
  <c r="A33" i="9"/>
  <c r="A258" i="17"/>
  <c r="B259" i="17"/>
  <c r="N257" i="17"/>
  <c r="M257" i="17"/>
  <c r="K257" i="17"/>
  <c r="J257" i="17"/>
  <c r="L257" i="17"/>
  <c r="I257" i="17"/>
  <c r="B194" i="17"/>
  <c r="A193" i="17"/>
  <c r="B227" i="17"/>
  <c r="A226" i="17"/>
  <c r="N225" i="17"/>
  <c r="M225" i="17"/>
  <c r="L225" i="17"/>
  <c r="K225" i="17"/>
  <c r="J225" i="17"/>
  <c r="I225" i="17"/>
  <c r="A162" i="17"/>
  <c r="B163" i="17"/>
  <c r="N161" i="17"/>
  <c r="M161" i="17"/>
  <c r="L161" i="17"/>
  <c r="K161" i="17"/>
  <c r="J161" i="17"/>
  <c r="I161" i="17"/>
  <c r="N129" i="17"/>
  <c r="M129" i="17"/>
  <c r="L129" i="17"/>
  <c r="J129" i="17"/>
  <c r="K129" i="17"/>
  <c r="I129" i="17"/>
  <c r="B131" i="17"/>
  <c r="A130" i="17"/>
  <c r="L112" i="9"/>
  <c r="K112" i="9"/>
  <c r="J112" i="9"/>
  <c r="I112" i="9"/>
  <c r="N112" i="9"/>
  <c r="M112" i="9"/>
  <c r="J113" i="9"/>
  <c r="I113" i="9"/>
  <c r="M113" i="9"/>
  <c r="N113" i="9"/>
  <c r="L113" i="9"/>
  <c r="K113" i="9"/>
  <c r="A34" i="9"/>
  <c r="B260" i="17"/>
  <c r="A259" i="17"/>
  <c r="J258" i="17"/>
  <c r="I258" i="17"/>
  <c r="M258" i="17"/>
  <c r="L258" i="17"/>
  <c r="N258" i="17"/>
  <c r="K258" i="17"/>
  <c r="N193" i="17"/>
  <c r="L193" i="17"/>
  <c r="M193" i="17"/>
  <c r="K193" i="17"/>
  <c r="I193" i="17"/>
  <c r="J193" i="17"/>
  <c r="J226" i="17"/>
  <c r="I226" i="17"/>
  <c r="N226" i="17"/>
  <c r="M226" i="17"/>
  <c r="L226" i="17"/>
  <c r="K226" i="17"/>
  <c r="B228" i="17"/>
  <c r="A227" i="17"/>
  <c r="B195" i="17"/>
  <c r="A194" i="17"/>
  <c r="B164" i="17"/>
  <c r="A163" i="17"/>
  <c r="J162" i="17"/>
  <c r="I162" i="17"/>
  <c r="N162" i="17"/>
  <c r="M162" i="17"/>
  <c r="L162" i="17"/>
  <c r="K162" i="17"/>
  <c r="J130" i="17"/>
  <c r="I130" i="17"/>
  <c r="N130" i="17"/>
  <c r="L130" i="17"/>
  <c r="M130" i="17"/>
  <c r="K130" i="17"/>
  <c r="B132" i="17"/>
  <c r="A131" i="17"/>
  <c r="I34" i="9"/>
  <c r="M34" i="9"/>
  <c r="K34" i="9"/>
  <c r="L34" i="9"/>
  <c r="J34" i="9"/>
  <c r="N34" i="9"/>
  <c r="A35" i="9"/>
  <c r="L259" i="17"/>
  <c r="K259" i="17"/>
  <c r="J259" i="17"/>
  <c r="I259" i="17"/>
  <c r="N259" i="17"/>
  <c r="M259" i="17"/>
  <c r="B261" i="17"/>
  <c r="A260" i="17"/>
  <c r="L227" i="17"/>
  <c r="K227" i="17"/>
  <c r="J227" i="17"/>
  <c r="I227" i="17"/>
  <c r="N227" i="17"/>
  <c r="M227" i="17"/>
  <c r="B229" i="17"/>
  <c r="A228" i="17"/>
  <c r="J194" i="17"/>
  <c r="N194" i="17"/>
  <c r="M194" i="17"/>
  <c r="L194" i="17"/>
  <c r="K194" i="17"/>
  <c r="I194" i="17"/>
  <c r="B196" i="17"/>
  <c r="A195" i="17"/>
  <c r="L163" i="17"/>
  <c r="K163" i="17"/>
  <c r="J163" i="17"/>
  <c r="I163" i="17"/>
  <c r="N163" i="17"/>
  <c r="M163" i="17"/>
  <c r="B165" i="17"/>
  <c r="A164" i="17"/>
  <c r="L131" i="17"/>
  <c r="K131" i="17"/>
  <c r="J131" i="17"/>
  <c r="I131" i="17"/>
  <c r="N131" i="17"/>
  <c r="M131" i="17"/>
  <c r="B133" i="17"/>
  <c r="A132" i="17"/>
  <c r="J35" i="9"/>
  <c r="K35" i="9"/>
  <c r="M35" i="9"/>
  <c r="N35" i="9"/>
  <c r="L35" i="9"/>
  <c r="I35" i="9"/>
  <c r="A36" i="9"/>
  <c r="A261" i="17"/>
  <c r="B262" i="17"/>
  <c r="L195" i="17"/>
  <c r="J195" i="17"/>
  <c r="I195" i="17"/>
  <c r="N195" i="17"/>
  <c r="M195" i="17"/>
  <c r="K195" i="17"/>
  <c r="B197" i="17"/>
  <c r="A196" i="17"/>
  <c r="A229" i="17"/>
  <c r="B230" i="17"/>
  <c r="A165" i="17"/>
  <c r="B166" i="17"/>
  <c r="A133" i="17"/>
  <c r="B134" i="17"/>
  <c r="A37" i="9"/>
  <c r="N261" i="17"/>
  <c r="M261" i="17"/>
  <c r="L261" i="17"/>
  <c r="K261" i="17"/>
  <c r="I261" i="17"/>
  <c r="J261" i="17"/>
  <c r="A262" i="17"/>
  <c r="B263" i="17"/>
  <c r="A263" i="17"/>
  <c r="N229" i="17"/>
  <c r="M229" i="17"/>
  <c r="L229" i="17"/>
  <c r="K229" i="17"/>
  <c r="J229" i="17"/>
  <c r="I229" i="17"/>
  <c r="A230" i="17"/>
  <c r="B231" i="17"/>
  <c r="A231" i="17"/>
  <c r="B198" i="17"/>
  <c r="A197" i="17"/>
  <c r="A166" i="17"/>
  <c r="B167" i="17"/>
  <c r="A167" i="17"/>
  <c r="N165" i="17"/>
  <c r="M165" i="17"/>
  <c r="L165" i="17"/>
  <c r="K165" i="17"/>
  <c r="J165" i="17"/>
  <c r="I165" i="17"/>
  <c r="N133" i="17"/>
  <c r="M133" i="17"/>
  <c r="L133" i="17"/>
  <c r="K133" i="17"/>
  <c r="J133" i="17"/>
  <c r="I133" i="17"/>
  <c r="A134" i="17"/>
  <c r="B135" i="17"/>
  <c r="A135" i="17"/>
  <c r="A38" i="9"/>
  <c r="L37" i="9"/>
  <c r="K37" i="9"/>
  <c r="M37" i="9"/>
  <c r="I37" i="9"/>
  <c r="J37" i="9"/>
  <c r="N37" i="9"/>
  <c r="J263" i="17"/>
  <c r="I263" i="17"/>
  <c r="M263" i="17"/>
  <c r="L263" i="17"/>
  <c r="K263" i="17"/>
  <c r="N263" i="17"/>
  <c r="N262" i="17"/>
  <c r="M262" i="17"/>
  <c r="K262" i="17"/>
  <c r="J262" i="17"/>
  <c r="I262" i="17"/>
  <c r="L262" i="17"/>
  <c r="B199" i="17"/>
  <c r="A199" i="17"/>
  <c r="A198" i="17"/>
  <c r="J231" i="17"/>
  <c r="I231" i="17"/>
  <c r="N231" i="17"/>
  <c r="K231" i="17"/>
  <c r="M231" i="17"/>
  <c r="L231" i="17"/>
  <c r="N230" i="17"/>
  <c r="M230" i="17"/>
  <c r="L230" i="17"/>
  <c r="K230" i="17"/>
  <c r="I230" i="17"/>
  <c r="J230" i="17"/>
  <c r="N197" i="17"/>
  <c r="L197" i="17"/>
  <c r="J197" i="17"/>
  <c r="I197" i="17"/>
  <c r="M197" i="17"/>
  <c r="K197" i="17"/>
  <c r="J167" i="17"/>
  <c r="I167" i="17"/>
  <c r="N167" i="17"/>
  <c r="M167" i="17"/>
  <c r="L167" i="17"/>
  <c r="K167" i="17"/>
  <c r="N166" i="17"/>
  <c r="M166" i="17"/>
  <c r="L166" i="17"/>
  <c r="K166" i="17"/>
  <c r="J166" i="17"/>
  <c r="I166" i="17"/>
  <c r="J135" i="17"/>
  <c r="I135" i="17"/>
  <c r="N135" i="17"/>
  <c r="L135" i="17"/>
  <c r="M135" i="17"/>
  <c r="K135" i="17"/>
  <c r="N134" i="17"/>
  <c r="M134" i="17"/>
  <c r="L134" i="17"/>
  <c r="J134" i="17"/>
  <c r="I134" i="17"/>
  <c r="K134" i="17"/>
  <c r="N38" i="9"/>
  <c r="L38" i="9"/>
  <c r="M38" i="9"/>
  <c r="J38" i="9"/>
  <c r="I38" i="9"/>
  <c r="K38" i="9"/>
  <c r="A39" i="9"/>
  <c r="N198" i="17"/>
  <c r="L198" i="17"/>
  <c r="M198" i="17"/>
  <c r="K198" i="17"/>
  <c r="J198" i="17"/>
  <c r="I198" i="17"/>
  <c r="J199" i="17"/>
  <c r="N199" i="17"/>
  <c r="K199" i="17"/>
  <c r="I199" i="17"/>
  <c r="L199" i="17"/>
  <c r="M199" i="17"/>
  <c r="A40" i="9"/>
  <c r="A41" i="9"/>
  <c r="J40" i="9"/>
  <c r="K40" i="9"/>
  <c r="M40" i="9"/>
  <c r="I40" i="9"/>
  <c r="N40" i="9"/>
  <c r="L40" i="9"/>
  <c r="N41" i="9"/>
  <c r="L41" i="9"/>
  <c r="J41" i="9"/>
  <c r="I41" i="9"/>
  <c r="K41" i="9"/>
  <c r="M41" i="9"/>
  <c r="S115" i="9" a="1"/>
  <c r="O7" i="9" a="1"/>
  <c r="R43" i="9" a="1"/>
  <c r="P233" i="17" a="1"/>
  <c r="P137" i="17" a="1"/>
  <c r="T57" i="17" a="1"/>
  <c r="P145" i="9" a="1"/>
  <c r="O88" i="9" a="1"/>
  <c r="V234" i="17" a="1"/>
  <c r="Q202" i="17" a="1"/>
  <c r="O81" i="17" a="1"/>
  <c r="O33" i="17" a="1"/>
  <c r="R10" i="17" a="1"/>
  <c r="P10" i="9" a="1"/>
  <c r="R46" i="9" a="1"/>
  <c r="S199" i="9" a="1"/>
  <c r="O172" i="9" a="1"/>
  <c r="Q65" i="9" a="1"/>
  <c r="Q14" i="17" a="1"/>
  <c r="R142" i="9" a="1"/>
  <c r="P196" i="9" a="1"/>
  <c r="R169" i="9" a="1"/>
  <c r="P115" i="9" a="1"/>
  <c r="P7" i="9" a="1"/>
  <c r="Q62" i="9" a="1"/>
  <c r="T201" i="17" a="1"/>
  <c r="T105" i="17" a="1"/>
  <c r="P9" i="17" a="1"/>
  <c r="O145" i="9" a="1"/>
  <c r="T116" i="9" a="1"/>
  <c r="P88" i="9" a="1"/>
  <c r="W234" i="17" a="1"/>
  <c r="R202" i="17" a="1"/>
  <c r="P81" i="17" a="1"/>
  <c r="P33" i="17" a="1"/>
  <c r="Q10" i="17" a="1"/>
  <c r="S64" i="9" a="1"/>
  <c r="P46" i="9" a="1"/>
  <c r="X235" i="17" a="1"/>
  <c r="W82" i="17" a="1"/>
  <c r="T13" i="17" a="1"/>
  <c r="X35" i="17" a="1"/>
  <c r="P199" i="9" a="1"/>
  <c r="R118" i="9" a="1"/>
  <c r="S142" i="9" a="1"/>
  <c r="O196" i="9" a="1"/>
  <c r="S169" i="9" a="1"/>
  <c r="O115" i="9" a="1"/>
  <c r="Q8" i="9" a="1"/>
  <c r="T62" i="9" a="1"/>
  <c r="U201" i="17" a="1"/>
  <c r="U105" i="17" a="1"/>
  <c r="O9" i="17" a="1"/>
  <c r="T197" i="9" a="1"/>
  <c r="R234" i="17" a="1"/>
  <c r="W138" i="17" a="1"/>
  <c r="W106" i="17" a="1"/>
  <c r="U81" i="17" a="1"/>
  <c r="Q58" i="17" a="1"/>
  <c r="Q34" i="17" a="1"/>
  <c r="T89" i="9" a="1"/>
  <c r="R64" i="9" a="1"/>
  <c r="O46" i="9" a="1"/>
  <c r="Q170" i="17" a="1"/>
  <c r="X107" i="17" a="1"/>
  <c r="V82" i="17" a="1"/>
  <c r="U13" i="17" a="1"/>
  <c r="O199" i="9" a="1"/>
  <c r="S118" i="9" a="1"/>
  <c r="S171" i="17" a="1"/>
  <c r="O142" i="9" a="1"/>
  <c r="R196" i="9" a="1"/>
  <c r="P61" i="9" a="1"/>
  <c r="S7" i="9" a="1"/>
  <c r="T44" i="9" a="1"/>
  <c r="O201" i="17" a="1"/>
  <c r="O105" i="17" a="1"/>
  <c r="T9" i="17" a="1"/>
  <c r="T170" i="9" a="1"/>
  <c r="Q116" i="9" a="1"/>
  <c r="Q234" i="17" a="1"/>
  <c r="V138" i="17" a="1"/>
  <c r="V106" i="17" a="1"/>
  <c r="T81" i="17" a="1"/>
  <c r="R58" i="17" a="1"/>
  <c r="R34" i="17" a="1"/>
  <c r="R10" i="9" a="1"/>
  <c r="R170" i="17" a="1"/>
  <c r="S35" i="17" a="1"/>
  <c r="P118" i="9" a="1"/>
  <c r="Q11" i="9" a="1"/>
  <c r="Q47" i="9" a="1"/>
  <c r="P142" i="9" a="1"/>
  <c r="S196" i="9" a="1"/>
  <c r="O61" i="9" a="1"/>
  <c r="R7" i="9" a="1"/>
  <c r="Q44" i="9" a="1"/>
  <c r="P201" i="17" a="1"/>
  <c r="P105" i="17" a="1"/>
  <c r="U9" i="17" a="1"/>
  <c r="V202" i="17" a="1"/>
  <c r="W10" i="17" a="1"/>
  <c r="W58" i="17" a="1"/>
  <c r="T146" i="9" a="1"/>
  <c r="Q89" i="9" a="1"/>
  <c r="S10" i="9" a="1"/>
  <c r="X203" i="17" a="1"/>
  <c r="S139" i="17" a="1"/>
  <c r="X139" i="17" a="1"/>
  <c r="O118" i="9" a="1"/>
  <c r="S83" i="17" a="1"/>
  <c r="X83" i="17" a="1"/>
  <c r="W14" i="17" a="1"/>
  <c r="T143" i="9" a="1"/>
  <c r="Q143" i="9" a="1"/>
  <c r="O169" i="9" a="1"/>
  <c r="R61" i="9" a="1"/>
  <c r="P43" i="9" a="1"/>
  <c r="T233" i="17" a="1"/>
  <c r="U137" i="17" a="1"/>
  <c r="O57" i="17" a="1"/>
  <c r="S11" i="17" a="1"/>
  <c r="R145" i="9" a="1"/>
  <c r="R88" i="9" a="1"/>
  <c r="P169" i="17" a="1"/>
  <c r="T169" i="17" a="1"/>
  <c r="R138" i="17" a="1"/>
  <c r="R106" i="17" a="1"/>
  <c r="U33" i="17" a="1"/>
  <c r="W34" i="17" a="1"/>
  <c r="Q146" i="9" a="1"/>
  <c r="O64" i="9" a="1"/>
  <c r="S235" i="17" a="1"/>
  <c r="W170" i="17" a="1"/>
  <c r="S203" i="17" a="1"/>
  <c r="R82" i="17" a="1"/>
  <c r="S59" i="17" a="1"/>
  <c r="P13" i="17" a="1"/>
  <c r="R172" i="9" a="1"/>
  <c r="T47" i="9" a="1"/>
  <c r="P169" i="9" a="1"/>
  <c r="T137" i="17" a="1"/>
  <c r="U169" i="17" a="1"/>
  <c r="T33" i="17" a="1"/>
  <c r="O10" i="9" a="1"/>
  <c r="V170" i="17" a="1"/>
  <c r="O148" i="9" a="1"/>
  <c r="T205" i="17" a="1"/>
  <c r="Q149" i="9" a="1"/>
  <c r="R49" i="9" a="1"/>
  <c r="V238" i="17" a="1"/>
  <c r="V206" i="17" a="1"/>
  <c r="V142" i="17" a="1"/>
  <c r="W110" i="17" a="1"/>
  <c r="T85" i="17" a="1"/>
  <c r="Q62" i="17" a="1"/>
  <c r="R175" i="9" a="1"/>
  <c r="T68" i="9" a="1"/>
  <c r="Q50" i="9" a="1"/>
  <c r="R115" i="9" a="1"/>
  <c r="O137" i="17" a="1"/>
  <c r="Q197" i="9" a="1"/>
  <c r="Q138" i="17" a="1"/>
  <c r="V10" i="17" a="1"/>
  <c r="P64" i="9" a="1"/>
  <c r="Q200" i="9" a="1"/>
  <c r="P148" i="9" a="1"/>
  <c r="T119" i="9" a="1"/>
  <c r="X15" i="17" a="1"/>
  <c r="P13" i="9" a="1"/>
  <c r="S13" i="9" a="1"/>
  <c r="Q238" i="17" a="1"/>
  <c r="W206" i="17" a="1"/>
  <c r="R110" i="17" a="1"/>
  <c r="R62" i="17" a="1"/>
  <c r="P175" i="9" a="1"/>
  <c r="X239" i="17" a="1"/>
  <c r="S61" i="9" a="1"/>
  <c r="P57" i="17" a="1"/>
  <c r="Q170" i="9" a="1"/>
  <c r="V34" i="17" a="1"/>
  <c r="S46" i="9" a="1"/>
  <c r="S107" i="17" a="1"/>
  <c r="T65" i="9" a="1"/>
  <c r="R148" i="9" a="1"/>
  <c r="P91" i="9" a="1"/>
  <c r="T237" i="17" a="1"/>
  <c r="O141" i="17" a="1"/>
  <c r="U37" i="17" a="1"/>
  <c r="T149" i="9" a="1"/>
  <c r="O13" i="9" a="1"/>
  <c r="T8" i="9" a="1"/>
  <c r="U57" i="17" a="1"/>
  <c r="Q106" i="17" a="1"/>
  <c r="V58" i="17" a="1"/>
  <c r="R199" i="9" a="1"/>
  <c r="T11" i="9" a="1"/>
  <c r="X171" i="17" a="1"/>
  <c r="S148" i="9" a="1"/>
  <c r="O91" i="9" a="1"/>
  <c r="U237" i="17" a="1"/>
  <c r="P141" i="17" a="1"/>
  <c r="T37" i="17" a="1"/>
  <c r="P61" i="17" a="1"/>
  <c r="R67" i="9" a="1"/>
  <c r="O67" i="9" a="1"/>
  <c r="Q206" i="17" a="1"/>
  <c r="U173" i="17" a="1"/>
  <c r="Q142" i="17" a="1"/>
  <c r="P85" i="17" a="1"/>
  <c r="O202" i="9" a="1"/>
  <c r="Q14" i="9" a="1"/>
  <c r="T50" i="9" a="1"/>
  <c r="R174" i="17" a="1"/>
  <c r="O43" i="9" a="1"/>
  <c r="X11" i="17" a="1"/>
  <c r="S145" i="9" a="1"/>
  <c r="Q82" i="17" a="1"/>
  <c r="S172" i="9" a="1"/>
  <c r="R91" i="9" a="1"/>
  <c r="U141" i="17" a="1"/>
  <c r="U109" i="17" a="1"/>
  <c r="O61" i="17" a="1"/>
  <c r="O37" i="17" a="1"/>
  <c r="S67" i="9" a="1"/>
  <c r="P67" i="9" a="1"/>
  <c r="T173" i="17" a="1"/>
  <c r="O85" i="17" a="1"/>
  <c r="X63" i="17" a="1"/>
  <c r="W62" i="17" a="1"/>
  <c r="R202" i="9" a="1"/>
  <c r="P121" i="9" a="1"/>
  <c r="U233" i="17" a="1"/>
  <c r="S88" i="9" a="1"/>
  <c r="V14" i="17" a="1"/>
  <c r="T173" i="9" a="1"/>
  <c r="P237" i="17" a="1"/>
  <c r="P205" i="17" a="1"/>
  <c r="O109" i="17" a="1"/>
  <c r="U61" i="17" a="1"/>
  <c r="O49" i="9" a="1"/>
  <c r="O173" i="17" a="1"/>
  <c r="W38" i="17" a="1"/>
  <c r="R38" i="17" a="1"/>
  <c r="R121" i="9" a="1"/>
  <c r="Q68" i="9" a="1"/>
  <c r="S207" i="17" a="1"/>
  <c r="W174" i="17" a="1"/>
  <c r="T200" i="9" a="1"/>
  <c r="T109" i="17" a="1"/>
  <c r="R13" i="9" a="1"/>
  <c r="S202" i="9" a="1"/>
  <c r="S239" i="17" a="1"/>
  <c r="S143" i="17" a="1"/>
  <c r="X111" i="17" a="1"/>
  <c r="Q86" i="17" a="1"/>
  <c r="O17" i="17" a="1"/>
  <c r="P65" i="17" a="1"/>
  <c r="O169" i="17" a="1"/>
  <c r="X59" i="17" a="1"/>
  <c r="O205" i="17" a="1"/>
  <c r="P37" i="17" a="1"/>
  <c r="W238" i="17" a="1"/>
  <c r="Q38" i="17" a="1"/>
  <c r="O175" i="9" a="1"/>
  <c r="S111" i="17" a="1"/>
  <c r="S39" i="17" a="1"/>
  <c r="T203" i="9" a="1"/>
  <c r="T122" i="9" a="1"/>
  <c r="P16" i="9" a="1"/>
  <c r="P52" i="9" a="1"/>
  <c r="T241" i="17" a="1"/>
  <c r="O209" i="17" a="1"/>
  <c r="O145" i="17" a="1"/>
  <c r="P113" i="17" a="1"/>
  <c r="W202" i="17" a="1"/>
  <c r="O13" i="17" a="1"/>
  <c r="Q119" i="9" a="1"/>
  <c r="R238" i="17" a="1"/>
  <c r="W142" i="17" a="1"/>
  <c r="O121" i="9" a="1"/>
  <c r="V174" i="17" a="1"/>
  <c r="T176" i="9" a="1"/>
  <c r="X175" i="17" a="1"/>
  <c r="X87" i="17" a="1"/>
  <c r="V18" i="17" a="1"/>
  <c r="T152" i="9" a="1"/>
  <c r="R70" i="9" a="1"/>
  <c r="R52" i="9" a="1"/>
  <c r="O241" i="17" a="1"/>
  <c r="T209" i="17" a="1"/>
  <c r="T113" i="17" a="1"/>
  <c r="S43" i="9" a="1"/>
  <c r="Q92" i="9" a="1"/>
  <c r="P173" i="17" a="1"/>
  <c r="V86" i="17" a="1"/>
  <c r="T65" i="17" a="1"/>
  <c r="T17" i="17" a="1"/>
  <c r="O151" i="9" a="1"/>
  <c r="P172" i="9" a="1"/>
  <c r="U85" i="17" a="1"/>
  <c r="T14" i="9" a="1"/>
  <c r="X39" i="17" a="1"/>
  <c r="Q203" i="9" a="1"/>
  <c r="R18" i="17" a="1"/>
  <c r="V66" i="17" a="1"/>
  <c r="R16" i="9" a="1"/>
  <c r="P241" i="17" a="1"/>
  <c r="U113" i="17" a="1"/>
  <c r="O237" i="17" a="1"/>
  <c r="S15" i="17" a="1"/>
  <c r="U17" i="17" a="1"/>
  <c r="P151" i="9" a="1"/>
  <c r="O52" i="9" a="1"/>
  <c r="P145" i="17" a="1"/>
  <c r="S67" i="17" a="1"/>
  <c r="O41" i="17" a="1"/>
  <c r="X67" i="17" a="1"/>
  <c r="O205" i="9" a="1"/>
  <c r="O178" i="9" a="1"/>
  <c r="T53" i="9" a="1"/>
  <c r="Q242" i="17" a="1"/>
  <c r="T177" i="17" a="1"/>
  <c r="P177" i="17" a="1"/>
  <c r="R146" i="17" a="1"/>
  <c r="P89" i="17" a="1"/>
  <c r="R14" i="17" a="1"/>
  <c r="U205" i="17" a="1"/>
  <c r="T61" i="17" a="1"/>
  <c r="R206" i="17" a="1"/>
  <c r="Q174" i="17" a="1"/>
  <c r="W86" i="17" a="1"/>
  <c r="T95" i="9" a="1"/>
  <c r="S52" i="9" a="1"/>
  <c r="V38" i="17" a="1"/>
  <c r="P202" i="9" a="1"/>
  <c r="X207" i="17" a="1"/>
  <c r="R86" i="17" a="1"/>
  <c r="Q122" i="9" a="1"/>
  <c r="W18" i="17" a="1"/>
  <c r="O16" i="9" a="1"/>
  <c r="P209" i="17" a="1"/>
  <c r="T145" i="17" a="1"/>
  <c r="T41" i="17" a="1"/>
  <c r="S205" i="9" a="1"/>
  <c r="S124" i="9" a="1"/>
  <c r="T71" i="9" a="1"/>
  <c r="V114" i="17" a="1"/>
  <c r="V42" i="17" a="1"/>
  <c r="T141" i="17" a="1"/>
  <c r="S63" i="17" a="1"/>
  <c r="S175" i="9" a="1"/>
  <c r="P94" i="9" a="1"/>
  <c r="Q152" i="9" a="1"/>
  <c r="S70" i="9" a="1"/>
  <c r="U145" i="17" a="1"/>
  <c r="R205" i="9" a="1"/>
  <c r="R124" i="9" a="1"/>
  <c r="Q17" i="9" a="1"/>
  <c r="V242" i="17" a="1"/>
  <c r="V210" i="17" a="1"/>
  <c r="V146" i="17" a="1"/>
  <c r="W114" i="17" a="1"/>
  <c r="W42" i="17" a="1"/>
  <c r="O233" i="17" a="1"/>
  <c r="Q173" i="9" a="1"/>
  <c r="P49" i="9" a="1"/>
  <c r="V110" i="17" a="1"/>
  <c r="X143" i="17" a="1"/>
  <c r="U65" i="17" a="1"/>
  <c r="R151" i="9" a="1"/>
  <c r="S94" i="9" a="1"/>
  <c r="S87" i="17" a="1"/>
  <c r="R66" i="17" a="1"/>
  <c r="Q95" i="9" a="1"/>
  <c r="P70" i="9" a="1"/>
  <c r="U209" i="17" a="1"/>
  <c r="R178" i="9" a="1"/>
  <c r="P124" i="9" a="1"/>
  <c r="Q53" i="9" a="1"/>
  <c r="Q71" i="9" a="1"/>
  <c r="R42" i="17" a="1"/>
  <c r="R142" i="17" a="1"/>
  <c r="U241" i="17" a="1"/>
  <c r="P178" i="9" a="1"/>
  <c r="R242" i="17" a="1"/>
  <c r="O177" i="17" a="1"/>
  <c r="Q110" i="17" a="1"/>
  <c r="S151" i="9" a="1"/>
  <c r="S19" i="17" a="1"/>
  <c r="O124" i="9" a="1"/>
  <c r="W146" i="17" a="1"/>
  <c r="Q206" i="9" a="1"/>
  <c r="O154" i="9" a="1"/>
  <c r="X211" i="17" a="1"/>
  <c r="W178" i="17" a="1"/>
  <c r="T155" i="9" a="1"/>
  <c r="O55" i="9" a="1"/>
  <c r="V62" i="17" a="1"/>
  <c r="S121" i="9" a="1"/>
  <c r="Q176" i="9" a="1"/>
  <c r="U41" i="17" a="1"/>
  <c r="T89" i="17" a="1"/>
  <c r="O204" i="9" a="1"/>
  <c r="V178" i="17" a="1"/>
  <c r="X147" i="17" a="1"/>
  <c r="R90" i="17" a="1"/>
  <c r="P19" i="9" a="1"/>
  <c r="R22" i="17" a="1"/>
  <c r="P17" i="17" a="1"/>
  <c r="O94" i="9" a="1"/>
  <c r="S175" i="17" a="1"/>
  <c r="Q146" i="17" a="1"/>
  <c r="U89" i="17" a="1"/>
  <c r="R94" i="9" a="1"/>
  <c r="Q18" i="17" a="1"/>
  <c r="P205" i="9" a="1"/>
  <c r="T17" i="9" a="1"/>
  <c r="U177" i="17" a="1"/>
  <c r="O89" i="17" a="1"/>
  <c r="R97" i="9" a="1"/>
  <c r="Q178" i="17" a="1"/>
  <c r="X115" i="17" a="1"/>
  <c r="V90" i="17" a="1"/>
  <c r="U69" i="17" a="1"/>
  <c r="T204" i="9" a="1"/>
  <c r="Q98" i="9" a="1"/>
  <c r="P73" i="9" a="1"/>
  <c r="P109" i="17" a="1"/>
  <c r="T92" i="9" a="1"/>
  <c r="W66" i="17" a="1"/>
  <c r="S16" i="9" a="1"/>
  <c r="O113" i="17" a="1"/>
  <c r="P41" i="17" a="1"/>
  <c r="S178" i="9" a="1"/>
  <c r="Q210" i="17" a="1"/>
  <c r="Q114" i="17" a="1"/>
  <c r="R204" i="9" a="1"/>
  <c r="R154" i="9" a="1"/>
  <c r="O97" i="9" a="1"/>
  <c r="O69" i="17" a="1"/>
  <c r="O21" i="17" a="1"/>
  <c r="S43" i="17" a="1"/>
  <c r="R55" i="9" a="1"/>
  <c r="S19" i="9" a="1"/>
  <c r="R210" i="17" a="1"/>
  <c r="P204" i="9" a="1"/>
  <c r="Q125" i="9" a="1"/>
  <c r="X243" i="17" a="1"/>
  <c r="R73" i="9" a="1"/>
  <c r="W22" i="17" a="1"/>
  <c r="R208" i="9" a="1"/>
  <c r="S181" i="9" a="1"/>
  <c r="Q74" i="9" a="1"/>
  <c r="U117" i="17" a="1"/>
  <c r="S23" i="17" a="1"/>
  <c r="W118" i="17" a="1"/>
  <c r="T93" i="17" a="1"/>
  <c r="S157" i="9" a="1"/>
  <c r="S49" i="9" a="1"/>
  <c r="T206" i="9" a="1"/>
  <c r="T125" i="9" a="1"/>
  <c r="S211" i="17" a="1"/>
  <c r="Q90" i="17" a="1"/>
  <c r="Q204" i="9" a="1"/>
  <c r="T98" i="9" a="1"/>
  <c r="X91" i="17" a="1"/>
  <c r="V22" i="17" a="1"/>
  <c r="O208" i="9" a="1"/>
  <c r="R127" i="9" a="1"/>
  <c r="Q20" i="9" a="1"/>
  <c r="O245" i="17" a="1"/>
  <c r="T213" i="17" a="1"/>
  <c r="T149" i="17" a="1"/>
  <c r="O117" i="17" a="1"/>
  <c r="Q128" i="9" a="1"/>
  <c r="V246" i="17" a="1"/>
  <c r="U93" i="17" a="1"/>
  <c r="R157" i="9" a="1"/>
  <c r="R76" i="9" a="1"/>
  <c r="X19" i="17" a="1"/>
  <c r="R114" i="17" a="1"/>
  <c r="S154" i="9" a="1"/>
  <c r="S97" i="9" a="1"/>
  <c r="W90" i="17" a="1"/>
  <c r="P21" i="17" a="1"/>
  <c r="S55" i="9" a="1"/>
  <c r="X179" i="17" a="1"/>
  <c r="S91" i="17" a="1"/>
  <c r="P208" i="9" a="1"/>
  <c r="S127" i="9" a="1"/>
  <c r="T74" i="9" a="1"/>
  <c r="P245" i="17" a="1"/>
  <c r="U213" i="17" a="1"/>
  <c r="U149" i="17" a="1"/>
  <c r="P117" i="17" a="1"/>
  <c r="X23" i="17" a="1"/>
  <c r="O45" i="17" a="1"/>
  <c r="T182" i="9" a="1"/>
  <c r="R100" i="9" a="1"/>
  <c r="W246" i="17" a="1"/>
  <c r="Q214" i="17" a="1"/>
  <c r="Q150" i="17" a="1"/>
  <c r="Q118" i="17" a="1"/>
  <c r="P93" i="17" a="1"/>
  <c r="Q46" i="17" a="1"/>
  <c r="W46" i="17" a="1"/>
  <c r="P157" i="9" a="1"/>
  <c r="S91" i="9" a="1"/>
  <c r="Q42" i="17" a="1"/>
  <c r="P97" i="9" a="1"/>
  <c r="U21" i="17" a="1"/>
  <c r="P55" i="9" a="1"/>
  <c r="R70" i="17" a="1"/>
  <c r="O127" i="9" a="1"/>
  <c r="Q56" i="9" a="1"/>
  <c r="O213" i="17" a="1"/>
  <c r="O149" i="17" a="1"/>
  <c r="P45" i="17" a="1"/>
  <c r="Q209" i="9" a="1"/>
  <c r="S100" i="9" a="1"/>
  <c r="R214" i="17" a="1"/>
  <c r="R150" i="17" a="1"/>
  <c r="R118" i="17" a="1"/>
  <c r="O93" i="17" a="1"/>
  <c r="R46" i="17" a="1"/>
  <c r="V46" i="17" a="1"/>
  <c r="O157" i="9" a="1"/>
  <c r="P58" i="9" a="1"/>
  <c r="O70" i="9" a="1"/>
  <c r="P154" i="9" a="1"/>
  <c r="S243" i="17" a="1"/>
  <c r="S115" i="17" a="1"/>
  <c r="T21" i="17" a="1"/>
  <c r="O19" i="9" a="1"/>
  <c r="Q70" i="17" a="1"/>
  <c r="O181" i="9" a="1"/>
  <c r="P127" i="9" a="1"/>
  <c r="P213" i="17" a="1"/>
  <c r="P149" i="17" a="1"/>
  <c r="T209" i="9" a="1"/>
  <c r="O100" i="9" a="1"/>
  <c r="U181" i="17" a="1"/>
  <c r="Q158" i="9" a="1"/>
  <c r="T101" i="9" a="1"/>
  <c r="O58" i="9" a="1"/>
  <c r="Q179" i="9" a="1"/>
  <c r="R178" i="17" a="1"/>
  <c r="S147" i="17" a="1"/>
  <c r="T69" i="17" a="1"/>
  <c r="R19" i="9" a="1"/>
  <c r="W70" i="17" a="1"/>
  <c r="T245" i="17" a="1"/>
  <c r="U45" i="17" a="1"/>
  <c r="Q182" i="9" a="1"/>
  <c r="Q246" i="17" a="1"/>
  <c r="W214" i="17" a="1"/>
  <c r="O181" i="17" a="1"/>
  <c r="V150" i="17" a="1"/>
  <c r="T158" i="9" a="1"/>
  <c r="Q101" i="9" a="1"/>
  <c r="R22" i="9" a="1"/>
  <c r="W210" i="17" a="1"/>
  <c r="P69" i="17" a="1"/>
  <c r="P181" i="9" a="1"/>
  <c r="U245" i="17" a="1"/>
  <c r="S71" i="17" a="1"/>
  <c r="P100" i="9" a="1"/>
  <c r="R58" i="9" a="1"/>
  <c r="X215" i="17" a="1"/>
  <c r="S119" i="17" a="1"/>
  <c r="O25" i="17" a="1"/>
  <c r="X47" i="17" a="1"/>
  <c r="U25" i="17" a="1"/>
  <c r="R130" i="9" a="1"/>
  <c r="Q23" i="9" a="1"/>
  <c r="S183" i="17" a="1"/>
  <c r="Q74" i="17" a="1"/>
  <c r="O184" i="9" a="1"/>
  <c r="R210" i="9" a="1"/>
  <c r="S103" i="9" a="1"/>
  <c r="T217" i="17" a="1"/>
  <c r="U153" i="17" a="1"/>
  <c r="S179" i="17" a="1"/>
  <c r="R181" i="9" a="1"/>
  <c r="T117" i="17" a="1"/>
  <c r="W150" i="17" a="1"/>
  <c r="S204" i="9"/>
  <c r="X43" i="17" a="1"/>
  <c r="Q155" i="9" a="1"/>
  <c r="Q22" i="17" a="1"/>
  <c r="R246" i="17" a="1"/>
  <c r="P22" i="9" a="1"/>
  <c r="O76" i="9" a="1"/>
  <c r="W182" i="17" a="1"/>
  <c r="W94" i="17" a="1"/>
  <c r="U73" i="17" a="1"/>
  <c r="O130" i="9" a="1"/>
  <c r="V26" i="17" a="1"/>
  <c r="T212" i="9" a="1"/>
  <c r="P103" i="9" a="1"/>
  <c r="P49" i="17" a="1"/>
  <c r="Q66" i="17" a="1"/>
  <c r="T179" i="9" a="1"/>
  <c r="V118" i="17" a="1"/>
  <c r="O22" i="9" a="1"/>
  <c r="T59" i="9" a="1"/>
  <c r="S247" i="17" a="1"/>
  <c r="S215" i="17" a="1"/>
  <c r="X119" i="17" a="1"/>
  <c r="V94" i="17" a="1"/>
  <c r="S211" i="9" a="1"/>
  <c r="P130" i="9" a="1"/>
  <c r="T77" i="9" a="1"/>
  <c r="X183" i="17" a="1"/>
  <c r="X95" i="17" a="1"/>
  <c r="W26" i="17" a="1"/>
  <c r="Q185" i="9" a="1"/>
  <c r="P249" i="17" a="1"/>
  <c r="O73" i="9" a="1"/>
  <c r="V70" i="17" a="1"/>
  <c r="T20" i="9" a="1"/>
  <c r="X71" i="17" a="1"/>
  <c r="V214" i="17" a="1"/>
  <c r="S76" i="9" a="1"/>
  <c r="R182" i="17" a="1"/>
  <c r="S47" i="17" a="1"/>
  <c r="R211" i="9" a="1"/>
  <c r="Q26" i="17" a="1"/>
  <c r="P210" i="9" a="1"/>
  <c r="O249" i="17" a="1"/>
  <c r="O217" i="17" a="1"/>
  <c r="W242" i="17" a="1"/>
  <c r="P73" i="17" a="1"/>
  <c r="S184" i="9" a="1"/>
  <c r="R103" i="9" a="1"/>
  <c r="X27" i="17" a="1"/>
  <c r="T49" i="17" a="1"/>
  <c r="R160" i="9" a="1"/>
  <c r="T161" i="9" a="1"/>
  <c r="S79" i="9" a="1"/>
  <c r="U185" i="17" a="1"/>
  <c r="W154" i="17" a="1"/>
  <c r="P214" i="9" a="1"/>
  <c r="T26" i="9" a="1"/>
  <c r="S251" i="17" a="1"/>
  <c r="W186" i="17" a="1"/>
  <c r="S123" i="17" a="1"/>
  <c r="X123" i="17" a="1"/>
  <c r="O77" i="17" a="1"/>
  <c r="O29" i="17" a="1"/>
  <c r="R78" i="17" a="1"/>
  <c r="O163" i="9" a="1"/>
  <c r="R28" i="9" a="1"/>
  <c r="P253" i="17" a="1"/>
  <c r="P157" i="17" a="1"/>
  <c r="P125" i="17" a="1"/>
  <c r="P136" i="9" a="1"/>
  <c r="U252" i="17" a="1"/>
  <c r="O189" i="17" a="1"/>
  <c r="T189" i="17" a="1"/>
  <c r="V126" i="17" a="1"/>
  <c r="V54" i="17" a="1"/>
  <c r="P217" i="9" a="1"/>
  <c r="S73" i="9" a="1"/>
  <c r="T45" i="17" a="1"/>
  <c r="Q94" i="17" a="1"/>
  <c r="O73" i="17" a="1"/>
  <c r="P184" i="9" a="1"/>
  <c r="O103" i="9" a="1"/>
  <c r="T121" i="17" a="1"/>
  <c r="O49" i="17" a="1"/>
  <c r="S75" i="17" a="1"/>
  <c r="S160" i="9" a="1"/>
  <c r="P79" i="9" a="1"/>
  <c r="V154" i="17" a="1"/>
  <c r="R50" i="17" a="1"/>
  <c r="S133" i="9" a="1"/>
  <c r="T80" i="9" a="1"/>
  <c r="R98" i="17" a="1"/>
  <c r="S51" i="17" a="1"/>
  <c r="P77" i="17" a="1"/>
  <c r="S187" i="9" a="1"/>
  <c r="T215" i="9" a="1"/>
  <c r="V78" i="17" a="1"/>
  <c r="P163" i="9" a="1"/>
  <c r="T164" i="9" a="1"/>
  <c r="P28" i="9" a="1"/>
  <c r="U253" i="17" a="1"/>
  <c r="U53" i="17" a="1"/>
  <c r="O53" i="17" a="1"/>
  <c r="P252" i="17" a="1"/>
  <c r="P189" i="17" a="1"/>
  <c r="U189" i="17" a="1"/>
  <c r="V158" i="17" a="1"/>
  <c r="W126" i="17" a="1"/>
  <c r="R54" i="17" a="1"/>
  <c r="S190" i="9" a="1"/>
  <c r="S208" i="9" a="1"/>
  <c r="R94" i="17" a="1"/>
  <c r="P25" i="17" a="1"/>
  <c r="Q212" i="9" a="1"/>
  <c r="U121" i="17" a="1"/>
  <c r="T210" i="9" a="1"/>
  <c r="O79" i="9" a="1"/>
  <c r="W218" i="17" a="1"/>
  <c r="O185" i="17" a="1"/>
  <c r="Q50" i="17" a="1"/>
  <c r="R133" i="9" a="1"/>
  <c r="Q26" i="9" a="1"/>
  <c r="X251" i="17" a="1"/>
  <c r="S155" i="17" a="1"/>
  <c r="Q98" i="17" a="1"/>
  <c r="X51" i="17" a="1"/>
  <c r="U29" i="17" a="1"/>
  <c r="R187" i="9" a="1"/>
  <c r="P213" i="9" a="1"/>
  <c r="T134" i="9" a="1"/>
  <c r="S187" i="17" a="1"/>
  <c r="X187" i="17" a="1"/>
  <c r="S31" i="17" a="1"/>
  <c r="X79" i="17" a="1"/>
  <c r="W78" i="17" a="1"/>
  <c r="T213" i="9" a="1"/>
  <c r="Q213" i="9" a="1"/>
  <c r="Q107" i="9" a="1"/>
  <c r="O28" i="9" a="1"/>
  <c r="T253" i="17" a="1"/>
  <c r="T53" i="17" a="1"/>
  <c r="P53" i="17" a="1"/>
  <c r="V254" i="17" a="1"/>
  <c r="R222" i="17" a="1"/>
  <c r="W158" i="17" a="1"/>
  <c r="R126" i="17" a="1"/>
  <c r="Q54" i="17" a="1"/>
  <c r="T128" i="9" a="1"/>
  <c r="V182" i="17" a="1"/>
  <c r="X151" i="17" a="1"/>
  <c r="T73" i="17" a="1"/>
  <c r="T25" i="17" a="1"/>
  <c r="O211" i="9" a="1"/>
  <c r="Q77" i="9" a="1"/>
  <c r="V74" i="17" a="1"/>
  <c r="O210" i="9" a="1"/>
  <c r="O121" i="17" a="1"/>
  <c r="Q161" i="9" a="1"/>
  <c r="R25" i="9" a="1"/>
  <c r="Q250" i="17" a="1"/>
  <c r="V218" i="17" a="1"/>
  <c r="P185" i="17" a="1"/>
  <c r="Q154" i="17" a="1"/>
  <c r="W122" i="17" a="1"/>
  <c r="O97" i="17" a="1"/>
  <c r="W50" i="17" a="1"/>
  <c r="O133" i="9" a="1"/>
  <c r="R186" i="17" a="1"/>
  <c r="T29" i="17" a="1"/>
  <c r="O187" i="9" a="1"/>
  <c r="S213" i="9"/>
  <c r="Q215" i="9" a="1"/>
  <c r="Q134" i="9" a="1"/>
  <c r="R30" i="17" a="1"/>
  <c r="S82" i="9" a="1"/>
  <c r="U221" i="17" a="1"/>
  <c r="U157" i="17" a="1"/>
  <c r="U125" i="17" a="1"/>
  <c r="Q29" i="9" a="1"/>
  <c r="W254" i="17" a="1"/>
  <c r="Q222" i="17" a="1"/>
  <c r="R158" i="17" a="1"/>
  <c r="Q126" i="17" a="1"/>
  <c r="O101" i="17" a="1"/>
  <c r="P190" i="9" a="1"/>
  <c r="O65" i="17" a="1"/>
  <c r="T56" i="9" a="1"/>
  <c r="S22" i="9" a="1"/>
  <c r="Q182" i="17" a="1"/>
  <c r="P211" i="9" a="1"/>
  <c r="S95" i="17" a="1"/>
  <c r="W74" i="17" a="1"/>
  <c r="T185" i="9" a="1"/>
  <c r="O153" i="17" a="1"/>
  <c r="P121" i="17" a="1"/>
  <c r="T104" i="9" a="1"/>
  <c r="S25" i="9" a="1"/>
  <c r="R250" i="17" a="1"/>
  <c r="Q218" i="17" a="1"/>
  <c r="R154" i="17" a="1"/>
  <c r="V122" i="17" a="1"/>
  <c r="P97" i="17" a="1"/>
  <c r="V50" i="17" a="1"/>
  <c r="S214" i="9" a="1"/>
  <c r="P133" i="9" a="1"/>
  <c r="Q80" i="9" a="1"/>
  <c r="Q186" i="17" a="1"/>
  <c r="S219" i="17" a="1"/>
  <c r="X155" i="17" a="1"/>
  <c r="V98" i="17" a="1"/>
  <c r="P187" i="9" a="1"/>
  <c r="R213" i="9" a="1"/>
  <c r="Q188" i="9" a="1"/>
  <c r="S106" i="9" a="1"/>
  <c r="S99" i="17" a="1"/>
  <c r="Q30" i="17" a="1"/>
  <c r="R82" i="9" a="1"/>
  <c r="T221" i="17" a="1"/>
  <c r="T157" i="17" a="1"/>
  <c r="T125" i="17" a="1"/>
  <c r="Q83" i="9" a="1"/>
  <c r="T29" i="9" a="1"/>
  <c r="O252" i="17" a="1"/>
  <c r="Q158" i="17" a="1"/>
  <c r="P101" i="17" a="1"/>
  <c r="S55" i="17" a="1"/>
  <c r="O190" i="9" a="1"/>
  <c r="P181" i="17" a="1"/>
  <c r="S58" i="9" a="1"/>
  <c r="R26" i="17" a="1"/>
  <c r="Q131" i="9" a="1"/>
  <c r="U249" i="17" a="1"/>
  <c r="T153" i="17" a="1"/>
  <c r="O160" i="9" a="1"/>
  <c r="Q210" i="9" a="1"/>
  <c r="Q104" i="9" a="1"/>
  <c r="P25" i="9" a="1"/>
  <c r="V250" i="17" a="1"/>
  <c r="R122" i="17" a="1"/>
  <c r="T97" i="17" a="1"/>
  <c r="X219" i="17" a="1"/>
  <c r="T77" i="17" a="1"/>
  <c r="O106" i="9" a="1"/>
  <c r="W30" i="17" a="1"/>
  <c r="R163" i="9" a="1"/>
  <c r="Q164" i="9" a="1"/>
  <c r="O82" i="9" a="1"/>
  <c r="P221" i="17" a="1"/>
  <c r="R136" i="9" a="1"/>
  <c r="T83" i="9" a="1"/>
  <c r="Q254" i="17" a="1"/>
  <c r="V222" i="17" a="1"/>
  <c r="U101" i="17" a="1"/>
  <c r="T23" i="9" a="1"/>
  <c r="U217" i="17" a="1"/>
  <c r="U77" i="17" a="1"/>
  <c r="R106" i="9" a="1"/>
  <c r="S79" i="17" a="1"/>
  <c r="O221" i="17" a="1"/>
  <c r="O136" i="9" a="1"/>
  <c r="W222" i="17" a="1"/>
  <c r="P109" i="9" a="1"/>
  <c r="O255" i="17" a="1"/>
  <c r="S255" i="17" a="1"/>
  <c r="Q190" i="17" a="1"/>
  <c r="S159" i="17" a="1"/>
  <c r="W102" i="17" a="1"/>
  <c r="Q110" i="9" a="1"/>
  <c r="S31" i="9" a="1"/>
  <c r="Q253" i="17" a="1"/>
  <c r="X191" i="17" a="1"/>
  <c r="S103" i="17" a="1"/>
  <c r="T221" i="9" a="1"/>
  <c r="T140" i="9" a="1"/>
  <c r="X254" i="17" a="1"/>
  <c r="P225" i="17" a="1"/>
  <c r="P161" i="17" a="1"/>
  <c r="P129" i="17" a="1"/>
  <c r="S220" i="9" a="1"/>
  <c r="Q219" i="9" a="1"/>
  <c r="R112" i="9" a="1"/>
  <c r="V258" i="17" a="1"/>
  <c r="V226" i="17" a="1"/>
  <c r="R130" i="17" a="1"/>
  <c r="P34" i="9" a="1"/>
  <c r="S259" i="17" a="1"/>
  <c r="R259" i="17" a="1"/>
  <c r="S256" i="17" a="1"/>
  <c r="U261" i="17" a="1"/>
  <c r="U229" i="17" a="1"/>
  <c r="P165" i="17" a="1"/>
  <c r="U133" i="17" a="1"/>
  <c r="P37" i="9" a="1"/>
  <c r="Q262" i="17" a="1"/>
  <c r="S151" i="17" a="1"/>
  <c r="R74" i="17" a="1"/>
  <c r="P217" i="17" a="1"/>
  <c r="U49" i="17" a="1"/>
  <c r="R218" i="17" a="1"/>
  <c r="U97" i="17" a="1"/>
  <c r="Q59" i="9" a="1"/>
  <c r="P153" i="17" a="1"/>
  <c r="S27" i="17" a="1"/>
  <c r="T185" i="17" a="1"/>
  <c r="W98" i="17" a="1"/>
  <c r="P216" i="9" a="1"/>
  <c r="T191" i="9" a="1"/>
  <c r="W252" i="17" a="1"/>
  <c r="T254" i="17" a="1"/>
  <c r="V190" i="17" a="1"/>
  <c r="R85" i="9" a="1"/>
  <c r="X252" i="17" a="1"/>
  <c r="R253" i="17" a="1"/>
  <c r="X103" i="17" a="1"/>
  <c r="T194" i="9" a="1"/>
  <c r="P257" i="17" a="1"/>
  <c r="O220" i="9" a="1"/>
  <c r="T219" i="9" a="1"/>
  <c r="P112" i="9" a="1"/>
  <c r="T256" i="17" a="1"/>
  <c r="P193" i="17" a="1"/>
  <c r="W162" i="17" a="1"/>
  <c r="P258" i="17" a="1"/>
  <c r="T258" i="17" a="1"/>
  <c r="W194" i="17" a="1"/>
  <c r="X163" i="17" a="1"/>
  <c r="S131" i="17" a="1"/>
  <c r="Q257" i="17" a="1"/>
  <c r="P76" i="9" a="1"/>
  <c r="S210" i="9"/>
  <c r="P29" i="17" a="1"/>
  <c r="S163" i="9" a="1"/>
  <c r="T107" i="9" a="1"/>
  <c r="W54" i="17" a="1"/>
  <c r="O216" i="9" a="1"/>
  <c r="T137" i="9" a="1"/>
  <c r="V252" i="17" a="1"/>
  <c r="X255" i="17" a="1"/>
  <c r="T216" i="9" a="1"/>
  <c r="S85" i="9" a="1"/>
  <c r="V253" i="17" a="1"/>
  <c r="R255" i="17" a="1"/>
  <c r="S191" i="17" a="1"/>
  <c r="Q194" i="9" a="1"/>
  <c r="T32" i="9" a="1"/>
  <c r="O257" i="17" a="1"/>
  <c r="T225" i="17" a="1"/>
  <c r="P220" i="9" a="1"/>
  <c r="P219" i="9" a="1"/>
  <c r="Q258" i="17" a="1"/>
  <c r="Q226" i="17" a="1"/>
  <c r="Q162" i="17" a="1"/>
  <c r="O259" i="17" a="1"/>
  <c r="W256" i="17" a="1"/>
  <c r="Q35" i="9" a="1"/>
  <c r="Q259" i="17" a="1"/>
  <c r="S195" i="17" a="1"/>
  <c r="X257" i="17" a="1"/>
  <c r="O229" i="17" a="1"/>
  <c r="T165" i="17" a="1"/>
  <c r="R184" i="9" a="1"/>
  <c r="X75" i="17" a="1"/>
  <c r="R79" i="9" a="1"/>
  <c r="R214" i="9" a="1"/>
  <c r="P82" i="9" a="1"/>
  <c r="T252" i="17" a="1"/>
  <c r="R190" i="9" a="1"/>
  <c r="Q167" i="9" a="1"/>
  <c r="Q218" i="9" a="1"/>
  <c r="P255" i="17" a="1"/>
  <c r="S127" i="17" a="1"/>
  <c r="Q102" i="17" a="1"/>
  <c r="R166" i="9" a="1"/>
  <c r="P85" i="9" a="1"/>
  <c r="V255" i="17" a="1"/>
  <c r="S139" i="9" a="1"/>
  <c r="T257" i="17" a="1"/>
  <c r="U225" i="17" a="1"/>
  <c r="T161" i="17" a="1"/>
  <c r="U129" i="17" a="1"/>
  <c r="S193" i="9" a="1"/>
  <c r="R258" i="17" a="1"/>
  <c r="R226" i="17" a="1"/>
  <c r="R162" i="17" a="1"/>
  <c r="O258" i="17" a="1"/>
  <c r="V256" i="17" a="1"/>
  <c r="X227" i="17" a="1"/>
  <c r="R194" i="17" a="1"/>
  <c r="S163" i="17" a="1"/>
  <c r="V259" i="17" a="1"/>
  <c r="X258" i="17" a="1"/>
  <c r="U165" i="17" a="1"/>
  <c r="X263" i="17" a="1"/>
  <c r="W262" i="17" a="1"/>
  <c r="U197" i="17" a="1"/>
  <c r="V30" i="17" a="1"/>
  <c r="Q191" i="9" a="1"/>
  <c r="X223" i="17" a="1"/>
  <c r="X127" i="17" a="1"/>
  <c r="S252" i="17" a="1"/>
  <c r="O139" i="9" a="1"/>
  <c r="R219" i="9" a="1"/>
  <c r="S112" i="9" a="1"/>
  <c r="P259" i="17" a="1"/>
  <c r="V194" i="17" a="1"/>
  <c r="R257" i="17" a="1"/>
  <c r="S258" i="17" a="1"/>
  <c r="T133" i="17" a="1"/>
  <c r="P260" i="17" a="1"/>
  <c r="R230" i="17" a="1"/>
  <c r="R166" i="17" a="1"/>
  <c r="S135" i="17" a="1"/>
  <c r="U262" i="17" a="1"/>
  <c r="T262" i="17" a="1"/>
  <c r="R198" i="17" a="1"/>
  <c r="Q261" i="17" a="1"/>
  <c r="T41" i="9" a="1"/>
  <c r="S257" i="17" a="1"/>
  <c r="R262" i="17" a="1"/>
  <c r="V230" i="17" a="1"/>
  <c r="V166" i="17" a="1"/>
  <c r="S261" i="17" a="1"/>
  <c r="W259" i="17" a="1"/>
  <c r="O37" i="9" a="1"/>
  <c r="O263" i="17" a="1"/>
  <c r="R31" i="9" a="1"/>
  <c r="S253" i="17" a="1"/>
  <c r="O193" i="9" a="1"/>
  <c r="W258" i="17" a="1"/>
  <c r="O193" i="17" a="1"/>
  <c r="R34" i="9" a="1"/>
  <c r="U260" i="17" a="1"/>
  <c r="Q260" i="17" a="1"/>
  <c r="U254" i="17" a="1"/>
  <c r="O129" i="17" a="1"/>
  <c r="O219" i="9" a="1"/>
  <c r="U259" i="17" a="1"/>
  <c r="T35" i="9" a="1"/>
  <c r="S231" i="17" a="1"/>
  <c r="P262" i="17" a="1"/>
  <c r="W250" i="17" a="1"/>
  <c r="O217" i="9" a="1"/>
  <c r="X247" i="17" a="1"/>
  <c r="O214" i="9" a="1"/>
  <c r="T188" i="9" a="1"/>
  <c r="O157" i="17" a="1"/>
  <c r="R254" i="17" a="1"/>
  <c r="Q252" i="17" a="1"/>
  <c r="T110" i="9" a="1"/>
  <c r="Q255" i="17" a="1"/>
  <c r="P139" i="9" a="1"/>
  <c r="Q32" i="9" a="1"/>
  <c r="S219" i="9"/>
  <c r="O112" i="9" a="1"/>
  <c r="W226" i="17" a="1"/>
  <c r="V162" i="17" a="1"/>
  <c r="R256" i="17" a="1"/>
  <c r="V257" i="17" a="1"/>
  <c r="T229" i="17" a="1"/>
  <c r="O133" i="17" a="1"/>
  <c r="T197" i="17" a="1"/>
  <c r="S260" i="17" a="1"/>
  <c r="T263" i="17" a="1"/>
  <c r="Q198" i="17" a="1"/>
  <c r="X262" i="17" a="1"/>
  <c r="X259" i="17" a="1"/>
  <c r="O261" i="17" a="1"/>
  <c r="P133" i="17" a="1"/>
  <c r="O260" i="17" a="1"/>
  <c r="W230" i="17" a="1"/>
  <c r="W166" i="17" a="1"/>
  <c r="T38" i="9" a="1"/>
  <c r="S262" i="17" a="1"/>
  <c r="O166" i="9" a="1"/>
  <c r="Q130" i="17" a="1"/>
  <c r="X260" i="17" a="1"/>
  <c r="W198" i="17" a="1"/>
  <c r="V263" i="17" a="1"/>
  <c r="T167" i="9" a="1"/>
  <c r="Q221" i="9" a="1"/>
  <c r="R220" i="9" a="1"/>
  <c r="T113" i="9" a="1"/>
  <c r="V130" i="17" a="1"/>
  <c r="S34" i="9" a="1"/>
  <c r="T260" i="17" a="1"/>
  <c r="W134" i="17" a="1"/>
  <c r="V261" i="17" a="1"/>
  <c r="S136" i="9" a="1"/>
  <c r="O109" i="9" a="1"/>
  <c r="Q122" i="17" a="1"/>
  <c r="O213" i="9" a="1"/>
  <c r="R252" i="17" a="1"/>
  <c r="X159" i="17" a="1"/>
  <c r="O85" i="9" a="1"/>
  <c r="Q140" i="9" a="1"/>
  <c r="X253" i="17" a="1"/>
  <c r="O161" i="17" a="1"/>
  <c r="S227" i="17" a="1"/>
  <c r="X261" i="17" a="1"/>
  <c r="R190" i="17" a="1"/>
  <c r="R40" i="9" a="1"/>
  <c r="T181" i="17" a="1"/>
  <c r="S130" i="9" a="1"/>
  <c r="O253" i="17" a="1"/>
  <c r="T218" i="9" a="1"/>
  <c r="T131" i="9" a="1"/>
  <c r="P160" i="9" a="1"/>
  <c r="O125" i="17" a="1"/>
  <c r="X55" i="17" a="1"/>
  <c r="O254" i="17" a="1"/>
  <c r="W190" i="17" a="1"/>
  <c r="S223" i="17" a="1"/>
  <c r="V102" i="17" a="1"/>
  <c r="O31" i="9" a="1"/>
  <c r="U257" i="17" a="1"/>
  <c r="T129" i="17" a="1"/>
  <c r="R193" i="9" a="1"/>
  <c r="Q256" i="17" a="1"/>
  <c r="X131" i="17" a="1"/>
  <c r="W257" i="17" a="1"/>
  <c r="P261" i="17" a="1"/>
  <c r="P229" i="17" a="1"/>
  <c r="O165" i="17" a="1"/>
  <c r="S37" i="9" a="1"/>
  <c r="V262" i="17" a="1"/>
  <c r="O197" i="17" a="1"/>
  <c r="X167" i="17" a="1"/>
  <c r="Q134" i="17" a="1"/>
  <c r="O262" i="17" a="1"/>
  <c r="W261" i="17" a="1"/>
  <c r="R263" i="17" a="1"/>
  <c r="Q41" i="9" a="1"/>
  <c r="X231" i="17" a="1"/>
  <c r="V198" i="17" a="1"/>
  <c r="T255" i="17" a="1"/>
  <c r="W253" i="17" a="1"/>
  <c r="P106" i="9" a="1"/>
  <c r="X99" i="17" a="1"/>
  <c r="R216" i="9" a="1"/>
  <c r="Q137" i="9" a="1"/>
  <c r="P254" i="17" a="1"/>
  <c r="R102" i="17" a="1"/>
  <c r="S166" i="9" a="1"/>
  <c r="P31" i="9" a="1"/>
  <c r="S254" i="17" a="1"/>
  <c r="P193" i="9" a="1"/>
  <c r="U256" i="17" a="1"/>
  <c r="T259" i="17" a="1"/>
  <c r="T261" i="17" a="1"/>
  <c r="R37" i="9" a="1"/>
  <c r="P197" i="17" a="1"/>
  <c r="S167" i="17" a="1"/>
  <c r="R134" i="17" a="1"/>
  <c r="W260" i="17" a="1"/>
  <c r="R260" i="17" a="1"/>
  <c r="X199" i="17" a="1"/>
  <c r="W263" i="17" a="1"/>
  <c r="R261" i="17" a="1"/>
  <c r="O40" i="9" a="1"/>
  <c r="T249" i="17" a="1"/>
  <c r="O25" i="9" a="1"/>
  <c r="X31" i="17" a="1"/>
  <c r="S28" i="9" a="1"/>
  <c r="S217" i="9" a="1"/>
  <c r="S216" i="9"/>
  <c r="S109" i="9" a="1"/>
  <c r="U255" i="17" a="1"/>
  <c r="Q216" i="9" a="1"/>
  <c r="Q86" i="9" a="1"/>
  <c r="U258" i="17" a="1"/>
  <c r="Q194" i="17" a="1"/>
  <c r="V134" i="17" a="1"/>
  <c r="P40" i="9" a="1"/>
  <c r="R217" i="9" a="1"/>
  <c r="R109" i="9" a="1"/>
  <c r="P166" i="9" a="1"/>
  <c r="W255" i="17" a="1"/>
  <c r="T86" i="9" a="1"/>
  <c r="O256" i="17" a="1"/>
  <c r="V260" i="17" a="1"/>
  <c r="Q78" i="17" a="1"/>
  <c r="T101" i="17" a="1"/>
  <c r="V186" i="17" a="1"/>
  <c r="O225" i="17" a="1"/>
  <c r="T193" i="17" a="1"/>
  <c r="X135" i="17" a="1"/>
  <c r="O34" i="9" a="1"/>
  <c r="Q230" i="17" a="1"/>
  <c r="S199" i="17" a="1"/>
  <c r="R139" i="9" a="1"/>
  <c r="Q113" i="9" a="1"/>
  <c r="X256" i="17" a="1"/>
  <c r="Q166" i="17" a="1"/>
  <c r="Q263" i="17" a="1"/>
  <c r="U193" i="17" a="1"/>
  <c r="X195" i="17" a="1"/>
  <c r="U263" i="17" a="1"/>
  <c r="S40" i="9" a="1"/>
  <c r="P256" i="17" a="1"/>
  <c r="U161" i="17" a="1"/>
  <c r="W130" i="17" a="1"/>
  <c r="Q38" i="9" a="1"/>
  <c r="S263" i="17" a="1"/>
  <c r="P263" i="17" a="1"/>
  <c r="P263" i="17" l="1"/>
  <c r="S263" i="17"/>
  <c r="Q38" i="9"/>
  <c r="W130" i="17"/>
  <c r="U161" i="17"/>
  <c r="P256" i="17"/>
  <c r="S40" i="9"/>
  <c r="U263" i="17"/>
  <c r="X195" i="17"/>
  <c r="U193" i="17"/>
  <c r="Q263" i="17"/>
  <c r="Q166" i="17"/>
  <c r="X256" i="17"/>
  <c r="Q113" i="9"/>
  <c r="R139" i="9"/>
  <c r="S199" i="17"/>
  <c r="Q230" i="17"/>
  <c r="O34" i="9"/>
  <c r="X135" i="17"/>
  <c r="T193" i="17"/>
  <c r="O225" i="17"/>
  <c r="V186" i="17"/>
  <c r="T101" i="17"/>
  <c r="Q78" i="17"/>
  <c r="V260" i="17"/>
  <c r="O256" i="17"/>
  <c r="T86" i="9"/>
  <c r="W255" i="17"/>
  <c r="P166" i="9"/>
  <c r="R109" i="9"/>
  <c r="R217" i="9"/>
  <c r="P40" i="9"/>
  <c r="V134" i="17"/>
  <c r="Q194" i="17"/>
  <c r="U258" i="17"/>
  <c r="Q86" i="9"/>
  <c r="Q216" i="9"/>
  <c r="U255" i="17"/>
  <c r="S109" i="9"/>
  <c r="S217" i="9"/>
  <c r="S28" i="9"/>
  <c r="X31" i="17"/>
  <c r="O25" i="9"/>
  <c r="T249" i="17"/>
  <c r="O40" i="9"/>
  <c r="R261" i="17"/>
  <c r="W263" i="17"/>
  <c r="X199" i="17"/>
  <c r="R260" i="17"/>
  <c r="W260" i="17"/>
  <c r="R134" i="17"/>
  <c r="S167" i="17"/>
  <c r="P197" i="17"/>
  <c r="R37" i="9"/>
  <c r="T261" i="17"/>
  <c r="T259" i="17"/>
  <c r="U256" i="17"/>
  <c r="P193" i="9"/>
  <c r="S254" i="17"/>
  <c r="P31" i="9"/>
  <c r="S166" i="9"/>
  <c r="R102" i="17"/>
  <c r="P254" i="17"/>
  <c r="Q137" i="9"/>
  <c r="R216" i="9"/>
  <c r="X99" i="17"/>
  <c r="P106" i="9"/>
  <c r="W253" i="17"/>
  <c r="T255" i="17"/>
  <c r="V198" i="17"/>
  <c r="X231" i="17"/>
  <c r="Q41" i="9"/>
  <c r="R263" i="17"/>
  <c r="W261" i="17"/>
  <c r="O262" i="17"/>
  <c r="Q134" i="17"/>
  <c r="X167" i="17"/>
  <c r="O197" i="17"/>
  <c r="V262" i="17"/>
  <c r="S37" i="9"/>
  <c r="O165" i="17"/>
  <c r="P229" i="17"/>
  <c r="P261" i="17"/>
  <c r="W257" i="17"/>
  <c r="X131" i="17"/>
  <c r="Q256" i="17"/>
  <c r="R193" i="9"/>
  <c r="T129" i="17"/>
  <c r="U257" i="17"/>
  <c r="O31" i="9"/>
  <c r="V102" i="17"/>
  <c r="S223" i="17"/>
  <c r="W190" i="17"/>
  <c r="O254" i="17"/>
  <c r="X55" i="17"/>
  <c r="O125" i="17"/>
  <c r="P160" i="9"/>
  <c r="T131" i="9"/>
  <c r="T218" i="9"/>
  <c r="O253" i="17"/>
  <c r="S130" i="9"/>
  <c r="T181" i="17"/>
  <c r="R40" i="9"/>
  <c r="R190" i="17"/>
  <c r="X261" i="17"/>
  <c r="S227" i="17"/>
  <c r="O161" i="17"/>
  <c r="X253" i="17"/>
  <c r="Q140" i="9"/>
  <c r="O85" i="9"/>
  <c r="X159" i="17"/>
  <c r="R252" i="17"/>
  <c r="O213" i="9"/>
  <c r="Q122" i="17"/>
  <c r="O109" i="9"/>
  <c r="S136" i="9"/>
  <c r="V261" i="17"/>
  <c r="W134" i="17"/>
  <c r="T260" i="17"/>
  <c r="S34" i="9"/>
  <c r="V130" i="17"/>
  <c r="T113" i="9"/>
  <c r="R220" i="9"/>
  <c r="Q221" i="9"/>
  <c r="T167" i="9"/>
  <c r="V263" i="17"/>
  <c r="W198" i="17"/>
  <c r="X260" i="17"/>
  <c r="Q130" i="17"/>
  <c r="O166" i="9"/>
  <c r="S262" i="17"/>
  <c r="T38" i="9"/>
  <c r="W166" i="17"/>
  <c r="W230" i="17"/>
  <c r="O260" i="17"/>
  <c r="P133" i="17"/>
  <c r="O261" i="17"/>
  <c r="X259" i="17"/>
  <c r="X262" i="17"/>
  <c r="Q198" i="17"/>
  <c r="T263" i="17"/>
  <c r="S260" i="17"/>
  <c r="T197" i="17"/>
  <c r="O133" i="17"/>
  <c r="T229" i="17"/>
  <c r="V257" i="17"/>
  <c r="R256" i="17"/>
  <c r="V162" i="17"/>
  <c r="W226" i="17"/>
  <c r="O112" i="9"/>
  <c r="Q32" i="9"/>
  <c r="P139" i="9"/>
  <c r="Q255" i="17"/>
  <c r="T110" i="9"/>
  <c r="Q252" i="17"/>
  <c r="R254" i="17"/>
  <c r="O157" i="17"/>
  <c r="T188" i="9"/>
  <c r="O214" i="9"/>
  <c r="X247" i="17"/>
  <c r="O217" i="9"/>
  <c r="W250" i="17"/>
  <c r="P262" i="17"/>
  <c r="S231" i="17"/>
  <c r="T35" i="9"/>
  <c r="U259" i="17"/>
  <c r="O219" i="9"/>
  <c r="O129" i="17"/>
  <c r="U254" i="17"/>
  <c r="Q260" i="17"/>
  <c r="U260" i="17"/>
  <c r="R34" i="9"/>
  <c r="O193" i="17"/>
  <c r="W258" i="17"/>
  <c r="O193" i="9"/>
  <c r="S253" i="17"/>
  <c r="R31" i="9"/>
  <c r="O263" i="17"/>
  <c r="O37" i="9"/>
  <c r="W259" i="17"/>
  <c r="S261" i="17"/>
  <c r="V166" i="17"/>
  <c r="V230" i="17"/>
  <c r="R262" i="17"/>
  <c r="S257" i="17"/>
  <c r="T41" i="9"/>
  <c r="Q261" i="17"/>
  <c r="R198" i="17"/>
  <c r="T262" i="17"/>
  <c r="U262" i="17"/>
  <c r="S135" i="17"/>
  <c r="R166" i="17"/>
  <c r="R230" i="17"/>
  <c r="P260" i="17"/>
  <c r="T133" i="17"/>
  <c r="S258" i="17"/>
  <c r="R257" i="17"/>
  <c r="V194" i="17"/>
  <c r="P259" i="17"/>
  <c r="S112" i="9"/>
  <c r="R219" i="9"/>
  <c r="O139" i="9"/>
  <c r="S252" i="17"/>
  <c r="X127" i="17"/>
  <c r="X223" i="17"/>
  <c r="Q191" i="9"/>
  <c r="V30" i="17"/>
  <c r="U197" i="17"/>
  <c r="W262" i="17"/>
  <c r="X263" i="17"/>
  <c r="U165" i="17"/>
  <c r="X258" i="17"/>
  <c r="V259" i="17"/>
  <c r="S163" i="17"/>
  <c r="R194" i="17"/>
  <c r="X227" i="17"/>
  <c r="V256" i="17"/>
  <c r="O258" i="17"/>
  <c r="R162" i="17"/>
  <c r="R226" i="17"/>
  <c r="R258" i="17"/>
  <c r="S193" i="9"/>
  <c r="U129" i="17"/>
  <c r="T161" i="17"/>
  <c r="U225" i="17"/>
  <c r="T257" i="17"/>
  <c r="S139" i="9"/>
  <c r="V255" i="17"/>
  <c r="P85" i="9"/>
  <c r="R166" i="9"/>
  <c r="Q102" i="17"/>
  <c r="S127" i="17"/>
  <c r="P255" i="17"/>
  <c r="Q218" i="9"/>
  <c r="Q167" i="9"/>
  <c r="R190" i="9"/>
  <c r="T252" i="17"/>
  <c r="P82" i="9"/>
  <c r="R214" i="9"/>
  <c r="R79" i="9"/>
  <c r="X75" i="17"/>
  <c r="R184" i="9"/>
  <c r="T165" i="17"/>
  <c r="O229" i="17"/>
  <c r="X257" i="17"/>
  <c r="S195" i="17"/>
  <c r="Q259" i="17"/>
  <c r="Q35" i="9"/>
  <c r="W256" i="17"/>
  <c r="O259" i="17"/>
  <c r="Q162" i="17"/>
  <c r="Q226" i="17"/>
  <c r="Q258" i="17"/>
  <c r="P219" i="9"/>
  <c r="P220" i="9"/>
  <c r="T225" i="17"/>
  <c r="O257" i="17"/>
  <c r="T32" i="9"/>
  <c r="Q194" i="9"/>
  <c r="S191" i="17"/>
  <c r="R255" i="17"/>
  <c r="V253" i="17"/>
  <c r="S85" i="9"/>
  <c r="T216" i="9"/>
  <c r="X255" i="17"/>
  <c r="V252" i="17"/>
  <c r="T137" i="9"/>
  <c r="O216" i="9"/>
  <c r="W54" i="17"/>
  <c r="T107" i="9"/>
  <c r="S163" i="9"/>
  <c r="P29" i="17"/>
  <c r="P76" i="9"/>
  <c r="Q257" i="17"/>
  <c r="S131" i="17"/>
  <c r="X163" i="17"/>
  <c r="W194" i="17"/>
  <c r="T258" i="17"/>
  <c r="P258" i="17"/>
  <c r="W162" i="17"/>
  <c r="P193" i="17"/>
  <c r="T256" i="17"/>
  <c r="P112" i="9"/>
  <c r="T219" i="9"/>
  <c r="O220" i="9"/>
  <c r="P257" i="17"/>
  <c r="T194" i="9"/>
  <c r="X103" i="17"/>
  <c r="R253" i="17"/>
  <c r="X252" i="17"/>
  <c r="R85" i="9"/>
  <c r="V190" i="17"/>
  <c r="T254" i="17"/>
  <c r="W252" i="17"/>
  <c r="T191" i="9"/>
  <c r="P216" i="9"/>
  <c r="W98" i="17"/>
  <c r="T185" i="17"/>
  <c r="S27" i="17"/>
  <c r="P153" i="17"/>
  <c r="Q59" i="9"/>
  <c r="U97" i="17"/>
  <c r="R218" i="17"/>
  <c r="U49" i="17"/>
  <c r="P217" i="17"/>
  <c r="R74" i="17"/>
  <c r="S151" i="17"/>
  <c r="Q262" i="17"/>
  <c r="P37" i="9"/>
  <c r="U133" i="17"/>
  <c r="P165" i="17"/>
  <c r="U229" i="17"/>
  <c r="U261" i="17"/>
  <c r="S256" i="17"/>
  <c r="R259" i="17"/>
  <c r="S259" i="17"/>
  <c r="P34" i="9"/>
  <c r="R130" i="17"/>
  <c r="V226" i="17"/>
  <c r="V258" i="17"/>
  <c r="R112" i="9"/>
  <c r="Q219" i="9"/>
  <c r="S220" i="9"/>
  <c r="P129" i="17"/>
  <c r="P161" i="17"/>
  <c r="P225" i="17"/>
  <c r="X254" i="17"/>
  <c r="T140" i="9"/>
  <c r="T221" i="9"/>
  <c r="S103" i="17"/>
  <c r="X191" i="17"/>
  <c r="Q253" i="17"/>
  <c r="S31" i="9"/>
  <c r="Q110" i="9"/>
  <c r="W102" i="17"/>
  <c r="S159" i="17"/>
  <c r="Q190" i="17"/>
  <c r="S255" i="17"/>
  <c r="O255" i="17"/>
  <c r="P109" i="9"/>
  <c r="W222" i="17"/>
  <c r="O136" i="9"/>
  <c r="O221" i="17"/>
  <c r="S79" i="17"/>
  <c r="R106" i="9"/>
  <c r="U77" i="17"/>
  <c r="U217" i="17"/>
  <c r="T23" i="9"/>
  <c r="U101" i="17"/>
  <c r="V222" i="17"/>
  <c r="Q254" i="17"/>
  <c r="T83" i="9"/>
  <c r="R136" i="9"/>
  <c r="P221" i="17"/>
  <c r="O82" i="9"/>
  <c r="Q164" i="9"/>
  <c r="R163" i="9"/>
  <c r="W30" i="17"/>
  <c r="O106" i="9"/>
  <c r="T77" i="17"/>
  <c r="X219" i="17"/>
  <c r="T97" i="17"/>
  <c r="R122" i="17"/>
  <c r="V250" i="17"/>
  <c r="P25" i="9"/>
  <c r="Q104" i="9"/>
  <c r="Q210" i="9"/>
  <c r="O160" i="9"/>
  <c r="T153" i="17"/>
  <c r="U249" i="17"/>
  <c r="Q131" i="9"/>
  <c r="R26" i="17"/>
  <c r="S58" i="9"/>
  <c r="P181" i="17"/>
  <c r="O190" i="9"/>
  <c r="S55" i="17"/>
  <c r="P101" i="17"/>
  <c r="Q158" i="17"/>
  <c r="O252" i="17"/>
  <c r="T29" i="9"/>
  <c r="Q83" i="9"/>
  <c r="T125" i="17"/>
  <c r="T157" i="17"/>
  <c r="T221" i="17"/>
  <c r="R82" i="9"/>
  <c r="Q30" i="17"/>
  <c r="S99" i="17"/>
  <c r="S106" i="9"/>
  <c r="Q188" i="9"/>
  <c r="R213" i="9"/>
  <c r="P187" i="9"/>
  <c r="V98" i="17"/>
  <c r="X155" i="17"/>
  <c r="S219" i="17"/>
  <c r="Q186" i="17"/>
  <c r="Q80" i="9"/>
  <c r="P133" i="9"/>
  <c r="S214" i="9"/>
  <c r="V50" i="17"/>
  <c r="P97" i="17"/>
  <c r="V122" i="17"/>
  <c r="R154" i="17"/>
  <c r="Q218" i="17"/>
  <c r="R250" i="17"/>
  <c r="S25" i="9"/>
  <c r="T104" i="9"/>
  <c r="P121" i="17"/>
  <c r="O153" i="17"/>
  <c r="T185" i="9"/>
  <c r="W74" i="17"/>
  <c r="S95" i="17"/>
  <c r="P211" i="9"/>
  <c r="Q182" i="17"/>
  <c r="S22" i="9"/>
  <c r="T56" i="9"/>
  <c r="O65" i="17"/>
  <c r="P190" i="9"/>
  <c r="O101" i="17"/>
  <c r="Q126" i="17"/>
  <c r="R158" i="17"/>
  <c r="Q222" i="17"/>
  <c r="W254" i="17"/>
  <c r="Q29" i="9"/>
  <c r="U125" i="17"/>
  <c r="U157" i="17"/>
  <c r="U221" i="17"/>
  <c r="S82" i="9"/>
  <c r="R30" i="17"/>
  <c r="Q134" i="9"/>
  <c r="Q215" i="9"/>
  <c r="O187" i="9"/>
  <c r="T29" i="17"/>
  <c r="R186" i="17"/>
  <c r="O133" i="9"/>
  <c r="W50" i="17"/>
  <c r="O97" i="17"/>
  <c r="W122" i="17"/>
  <c r="Q154" i="17"/>
  <c r="P185" i="17"/>
  <c r="V218" i="17"/>
  <c r="Q250" i="17"/>
  <c r="R25" i="9"/>
  <c r="Q161" i="9"/>
  <c r="O121" i="17"/>
  <c r="O210" i="9"/>
  <c r="V74" i="17"/>
  <c r="Q77" i="9"/>
  <c r="O211" i="9"/>
  <c r="T25" i="17"/>
  <c r="T73" i="17"/>
  <c r="X151" i="17"/>
  <c r="V182" i="17"/>
  <c r="T128" i="9"/>
  <c r="Q54" i="17"/>
  <c r="R126" i="17"/>
  <c r="W158" i="17"/>
  <c r="R222" i="17"/>
  <c r="V254" i="17"/>
  <c r="P53" i="17"/>
  <c r="T53" i="17"/>
  <c r="T253" i="17"/>
  <c r="O28" i="9"/>
  <c r="Q107" i="9"/>
  <c r="Q213" i="9"/>
  <c r="T213" i="9"/>
  <c r="W78" i="17"/>
  <c r="X79" i="17"/>
  <c r="S31" i="17"/>
  <c r="X187" i="17"/>
  <c r="S187" i="17"/>
  <c r="T134" i="9"/>
  <c r="P213" i="9"/>
  <c r="R187" i="9"/>
  <c r="U29" i="17"/>
  <c r="X51" i="17"/>
  <c r="Q98" i="17"/>
  <c r="S155" i="17"/>
  <c r="X251" i="17"/>
  <c r="Q26" i="9"/>
  <c r="R133" i="9"/>
  <c r="Q50" i="17"/>
  <c r="O185" i="17"/>
  <c r="W218" i="17"/>
  <c r="O79" i="9"/>
  <c r="T210" i="9"/>
  <c r="U121" i="17"/>
  <c r="Q212" i="9"/>
  <c r="P25" i="17"/>
  <c r="R94" i="17"/>
  <c r="S208" i="9"/>
  <c r="S190" i="9"/>
  <c r="R54" i="17"/>
  <c r="W126" i="17"/>
  <c r="V158" i="17"/>
  <c r="U189" i="17"/>
  <c r="P189" i="17"/>
  <c r="P252" i="17"/>
  <c r="O53" i="17"/>
  <c r="U53" i="17"/>
  <c r="U253" i="17"/>
  <c r="P28" i="9"/>
  <c r="T164" i="9"/>
  <c r="P163" i="9"/>
  <c r="V78" i="17"/>
  <c r="T215" i="9"/>
  <c r="S187" i="9"/>
  <c r="P77" i="17"/>
  <c r="S51" i="17"/>
  <c r="R98" i="17"/>
  <c r="T80" i="9"/>
  <c r="S133" i="9"/>
  <c r="R50" i="17"/>
  <c r="V154" i="17"/>
  <c r="P79" i="9"/>
  <c r="S160" i="9"/>
  <c r="S75" i="17"/>
  <c r="O49" i="17"/>
  <c r="T121" i="17"/>
  <c r="O103" i="9"/>
  <c r="P184" i="9"/>
  <c r="O73" i="17"/>
  <c r="Q94" i="17"/>
  <c r="T45" i="17"/>
  <c r="S73" i="9"/>
  <c r="P217" i="9"/>
  <c r="V54" i="17"/>
  <c r="V126" i="17"/>
  <c r="T189" i="17"/>
  <c r="O189" i="17"/>
  <c r="U252" i="17"/>
  <c r="P136" i="9"/>
  <c r="P125" i="17"/>
  <c r="P157" i="17"/>
  <c r="P253" i="17"/>
  <c r="R28" i="9"/>
  <c r="O163" i="9"/>
  <c r="R78" i="17"/>
  <c r="O29" i="17"/>
  <c r="O77" i="17"/>
  <c r="X123" i="17"/>
  <c r="S123" i="17"/>
  <c r="W186" i="17"/>
  <c r="S251" i="17"/>
  <c r="T26" i="9"/>
  <c r="P214" i="9"/>
  <c r="W154" i="17"/>
  <c r="U185" i="17"/>
  <c r="S79" i="9"/>
  <c r="T161" i="9"/>
  <c r="R160" i="9"/>
  <c r="T49" i="17"/>
  <c r="X27" i="17"/>
  <c r="R103" i="9"/>
  <c r="S184" i="9"/>
  <c r="P73" i="17"/>
  <c r="W242" i="17"/>
  <c r="O217" i="17"/>
  <c r="O249" i="17"/>
  <c r="P210" i="9"/>
  <c r="Q26" i="17"/>
  <c r="R211" i="9"/>
  <c r="S47" i="17"/>
  <c r="R182" i="17"/>
  <c r="S76" i="9"/>
  <c r="V214" i="17"/>
  <c r="X71" i="17"/>
  <c r="T20" i="9"/>
  <c r="V70" i="17"/>
  <c r="O73" i="9"/>
  <c r="P249" i="17"/>
  <c r="Q185" i="9"/>
  <c r="W26" i="17"/>
  <c r="X95" i="17"/>
  <c r="X183" i="17"/>
  <c r="T77" i="9"/>
  <c r="P130" i="9"/>
  <c r="S211" i="9"/>
  <c r="V94" i="17"/>
  <c r="X119" i="17"/>
  <c r="S215" i="17"/>
  <c r="S247" i="17"/>
  <c r="T59" i="9"/>
  <c r="O22" i="9"/>
  <c r="V118" i="17"/>
  <c r="T179" i="9"/>
  <c r="Q66" i="17"/>
  <c r="P49" i="17"/>
  <c r="P103" i="9"/>
  <c r="T212" i="9"/>
  <c r="V26" i="17"/>
  <c r="O130" i="9"/>
  <c r="U73" i="17"/>
  <c r="W94" i="17"/>
  <c r="W182" i="17"/>
  <c r="O76" i="9"/>
  <c r="P22" i="9"/>
  <c r="R246" i="17"/>
  <c r="Q22" i="17"/>
  <c r="Q155" i="9"/>
  <c r="X43" i="17"/>
  <c r="W150" i="17"/>
  <c r="T117" i="17"/>
  <c r="R181" i="9"/>
  <c r="S179" i="17"/>
  <c r="U153" i="17"/>
  <c r="T217" i="17"/>
  <c r="S103" i="9"/>
  <c r="R210" i="9"/>
  <c r="O184" i="9"/>
  <c r="Q74" i="17"/>
  <c r="S183" i="17"/>
  <c r="Q23" i="9"/>
  <c r="R130" i="9"/>
  <c r="U25" i="17"/>
  <c r="X47" i="17"/>
  <c r="O25" i="17"/>
  <c r="S119" i="17"/>
  <c r="X215" i="17"/>
  <c r="R58" i="9"/>
  <c r="P100" i="9"/>
  <c r="S71" i="17"/>
  <c r="U245" i="17"/>
  <c r="P181" i="9"/>
  <c r="P69" i="17"/>
  <c r="W210" i="17"/>
  <c r="R22" i="9"/>
  <c r="Q101" i="9"/>
  <c r="T158" i="9"/>
  <c r="V150" i="17"/>
  <c r="O181" i="17"/>
  <c r="W214" i="17"/>
  <c r="Q246" i="17"/>
  <c r="Q182" i="9"/>
  <c r="U45" i="17"/>
  <c r="T245" i="17"/>
  <c r="W70" i="17"/>
  <c r="R19" i="9"/>
  <c r="T69" i="17"/>
  <c r="S147" i="17"/>
  <c r="R178" i="17"/>
  <c r="Q179" i="9"/>
  <c r="O58" i="9"/>
  <c r="T101" i="9"/>
  <c r="Q158" i="9"/>
  <c r="U181" i="17"/>
  <c r="O100" i="9"/>
  <c r="T209" i="9"/>
  <c r="P149" i="17"/>
  <c r="P213" i="17"/>
  <c r="P127" i="9"/>
  <c r="O181" i="9"/>
  <c r="Q70" i="17"/>
  <c r="O19" i="9"/>
  <c r="T21" i="17"/>
  <c r="S115" i="17"/>
  <c r="S243" i="17"/>
  <c r="P154" i="9"/>
  <c r="O70" i="9"/>
  <c r="P58" i="9"/>
  <c r="O157" i="9"/>
  <c r="V46" i="17"/>
  <c r="R46" i="17"/>
  <c r="O93" i="17"/>
  <c r="R118" i="17"/>
  <c r="R150" i="17"/>
  <c r="R214" i="17"/>
  <c r="S100" i="9"/>
  <c r="Q209" i="9"/>
  <c r="P45" i="17"/>
  <c r="O149" i="17"/>
  <c r="O213" i="17"/>
  <c r="Q56" i="9"/>
  <c r="O127" i="9"/>
  <c r="R70" i="17"/>
  <c r="P55" i="9"/>
  <c r="U21" i="17"/>
  <c r="P97" i="9"/>
  <c r="Q42" i="17"/>
  <c r="S91" i="9"/>
  <c r="P157" i="9"/>
  <c r="W46" i="17"/>
  <c r="Q46" i="17"/>
  <c r="P93" i="17"/>
  <c r="Q118" i="17"/>
  <c r="Q150" i="17"/>
  <c r="Q214" i="17"/>
  <c r="W246" i="17"/>
  <c r="R100" i="9"/>
  <c r="T182" i="9"/>
  <c r="O45" i="17"/>
  <c r="X23" i="17"/>
  <c r="P117" i="17"/>
  <c r="U149" i="17"/>
  <c r="U213" i="17"/>
  <c r="P245" i="17"/>
  <c r="T74" i="9"/>
  <c r="S127" i="9"/>
  <c r="P208" i="9"/>
  <c r="S91" i="17"/>
  <c r="X179" i="17"/>
  <c r="S55" i="9"/>
  <c r="P21" i="17"/>
  <c r="W90" i="17"/>
  <c r="S97" i="9"/>
  <c r="S154" i="9"/>
  <c r="R114" i="17"/>
  <c r="X19" i="17"/>
  <c r="R76" i="9"/>
  <c r="R157" i="9"/>
  <c r="U93" i="17"/>
  <c r="V246" i="17"/>
  <c r="Q128" i="9"/>
  <c r="O117" i="17"/>
  <c r="T149" i="17"/>
  <c r="T213" i="17"/>
  <c r="O245" i="17"/>
  <c r="Q20" i="9"/>
  <c r="R127" i="9"/>
  <c r="O208" i="9"/>
  <c r="V22" i="17"/>
  <c r="X91" i="17"/>
  <c r="T98" i="9"/>
  <c r="Q204" i="9"/>
  <c r="Q90" i="17"/>
  <c r="S211" i="17"/>
  <c r="T125" i="9"/>
  <c r="T206" i="9"/>
  <c r="S49" i="9"/>
  <c r="S157" i="9"/>
  <c r="T93" i="17"/>
  <c r="W118" i="17"/>
  <c r="S23" i="17"/>
  <c r="U117" i="17"/>
  <c r="Q74" i="9"/>
  <c r="S181" i="9"/>
  <c r="R208" i="9"/>
  <c r="W22" i="17"/>
  <c r="R73" i="9"/>
  <c r="X243" i="17"/>
  <c r="Q125" i="9"/>
  <c r="P204" i="9"/>
  <c r="R210" i="17"/>
  <c r="S19" i="9"/>
  <c r="R55" i="9"/>
  <c r="S43" i="17"/>
  <c r="O21" i="17"/>
  <c r="O69" i="17"/>
  <c r="O97" i="9"/>
  <c r="R154" i="9"/>
  <c r="R204" i="9"/>
  <c r="Q114" i="17"/>
  <c r="Q210" i="17"/>
  <c r="S178" i="9"/>
  <c r="P41" i="17"/>
  <c r="O113" i="17"/>
  <c r="S16" i="9"/>
  <c r="W66" i="17"/>
  <c r="T92" i="9"/>
  <c r="P109" i="17"/>
  <c r="P73" i="9"/>
  <c r="Q98" i="9"/>
  <c r="T204" i="9"/>
  <c r="U69" i="17"/>
  <c r="V90" i="17"/>
  <c r="X115" i="17"/>
  <c r="Q178" i="17"/>
  <c r="R97" i="9"/>
  <c r="O89" i="17"/>
  <c r="U177" i="17"/>
  <c r="T17" i="9"/>
  <c r="P205" i="9"/>
  <c r="Q18" i="17"/>
  <c r="R94" i="9"/>
  <c r="U89" i="17"/>
  <c r="Q146" i="17"/>
  <c r="S175" i="17"/>
  <c r="O94" i="9"/>
  <c r="P17" i="17"/>
  <c r="R22" i="17"/>
  <c r="P19" i="9"/>
  <c r="R90" i="17"/>
  <c r="X147" i="17"/>
  <c r="V178" i="17"/>
  <c r="O204" i="9"/>
  <c r="T89" i="17"/>
  <c r="U41" i="17"/>
  <c r="Q176" i="9"/>
  <c r="S121" i="9"/>
  <c r="V62" i="17"/>
  <c r="O55" i="9"/>
  <c r="T155" i="9"/>
  <c r="W178" i="17"/>
  <c r="X211" i="17"/>
  <c r="O154" i="9"/>
  <c r="Q206" i="9"/>
  <c r="W146" i="17"/>
  <c r="O124" i="9"/>
  <c r="S19" i="17"/>
  <c r="S151" i="9"/>
  <c r="Q110" i="17"/>
  <c r="O177" i="17"/>
  <c r="R242" i="17"/>
  <c r="P178" i="9"/>
  <c r="U241" i="17"/>
  <c r="R142" i="17"/>
  <c r="R42" i="17"/>
  <c r="Q71" i="9"/>
  <c r="Q53" i="9"/>
  <c r="P124" i="9"/>
  <c r="R178" i="9"/>
  <c r="U209" i="17"/>
  <c r="P70" i="9"/>
  <c r="Q95" i="9"/>
  <c r="R66" i="17"/>
  <c r="S87" i="17"/>
  <c r="S94" i="9"/>
  <c r="R151" i="9"/>
  <c r="U65" i="17"/>
  <c r="X143" i="17"/>
  <c r="V110" i="17"/>
  <c r="P49" i="9"/>
  <c r="Q173" i="9"/>
  <c r="O233" i="17"/>
  <c r="W42" i="17"/>
  <c r="W114" i="17"/>
  <c r="V146" i="17"/>
  <c r="V210" i="17"/>
  <c r="V242" i="17"/>
  <c r="Q17" i="9"/>
  <c r="R124" i="9"/>
  <c r="R205" i="9"/>
  <c r="U145" i="17"/>
  <c r="S70" i="9"/>
  <c r="Q152" i="9"/>
  <c r="P94" i="9"/>
  <c r="S175" i="9"/>
  <c r="S63" i="17"/>
  <c r="T141" i="17"/>
  <c r="V42" i="17"/>
  <c r="V114" i="17"/>
  <c r="T71" i="9"/>
  <c r="S124" i="9"/>
  <c r="S205" i="9"/>
  <c r="T41" i="17"/>
  <c r="T145" i="17"/>
  <c r="P209" i="17"/>
  <c r="O16" i="9"/>
  <c r="W18" i="17"/>
  <c r="Q122" i="9"/>
  <c r="R86" i="17"/>
  <c r="X207" i="17"/>
  <c r="P202" i="9"/>
  <c r="V38" i="17"/>
  <c r="S52" i="9"/>
  <c r="T95" i="9"/>
  <c r="W86" i="17"/>
  <c r="Q174" i="17"/>
  <c r="R206" i="17"/>
  <c r="T61" i="17"/>
  <c r="U205" i="17"/>
  <c r="R14" i="17"/>
  <c r="P89" i="17"/>
  <c r="R146" i="17"/>
  <c r="P177" i="17"/>
  <c r="T177" i="17"/>
  <c r="Q242" i="17"/>
  <c r="T53" i="9"/>
  <c r="O178" i="9"/>
  <c r="O205" i="9"/>
  <c r="X67" i="17"/>
  <c r="O41" i="17"/>
  <c r="S67" i="17"/>
  <c r="P145" i="17"/>
  <c r="O52" i="9"/>
  <c r="P151" i="9"/>
  <c r="U17" i="17"/>
  <c r="S15" i="17"/>
  <c r="O237" i="17"/>
  <c r="U113" i="17"/>
  <c r="P241" i="17"/>
  <c r="R16" i="9"/>
  <c r="V66" i="17"/>
  <c r="R18" i="17"/>
  <c r="Q203" i="9"/>
  <c r="X39" i="17"/>
  <c r="T14" i="9"/>
  <c r="U85" i="17"/>
  <c r="P172" i="9"/>
  <c r="O151" i="9"/>
  <c r="T17" i="17"/>
  <c r="T65" i="17"/>
  <c r="V86" i="17"/>
  <c r="P173" i="17"/>
  <c r="Q92" i="9"/>
  <c r="S43" i="9"/>
  <c r="T113" i="17"/>
  <c r="T209" i="17"/>
  <c r="O241" i="17"/>
  <c r="R52" i="9"/>
  <c r="R70" i="9"/>
  <c r="T152" i="9"/>
  <c r="V18" i="17"/>
  <c r="X87" i="17"/>
  <c r="X175" i="17"/>
  <c r="T176" i="9"/>
  <c r="V174" i="17"/>
  <c r="O121" i="9"/>
  <c r="W142" i="17"/>
  <c r="R238" i="17"/>
  <c r="Q119" i="9"/>
  <c r="O13" i="17"/>
  <c r="W202" i="17"/>
  <c r="P113" i="17"/>
  <c r="O145" i="17"/>
  <c r="O209" i="17"/>
  <c r="T241" i="17"/>
  <c r="P52" i="9"/>
  <c r="P16" i="9"/>
  <c r="T122" i="9"/>
  <c r="T203" i="9"/>
  <c r="S39" i="17"/>
  <c r="S111" i="17"/>
  <c r="O175" i="9"/>
  <c r="Q38" i="17"/>
  <c r="W238" i="17"/>
  <c r="P37" i="17"/>
  <c r="O205" i="17"/>
  <c r="X59" i="17"/>
  <c r="O169" i="17"/>
  <c r="P65" i="17"/>
  <c r="O17" i="17"/>
  <c r="Q86" i="17"/>
  <c r="X111" i="17"/>
  <c r="S143" i="17"/>
  <c r="S239" i="17"/>
  <c r="S202" i="9"/>
  <c r="R13" i="9"/>
  <c r="T109" i="17"/>
  <c r="T200" i="9"/>
  <c r="W174" i="17"/>
  <c r="S207" i="17"/>
  <c r="Q68" i="9"/>
  <c r="R121" i="9"/>
  <c r="R38" i="17"/>
  <c r="W38" i="17"/>
  <c r="O173" i="17"/>
  <c r="O49" i="9"/>
  <c r="U61" i="17"/>
  <c r="O109" i="17"/>
  <c r="P205" i="17"/>
  <c r="P237" i="17"/>
  <c r="T173" i="9"/>
  <c r="V14" i="17"/>
  <c r="S88" i="9"/>
  <c r="U233" i="17"/>
  <c r="P121" i="9"/>
  <c r="R202" i="9"/>
  <c r="W62" i="17"/>
  <c r="X63" i="17"/>
  <c r="O85" i="17"/>
  <c r="T173" i="17"/>
  <c r="P67" i="9"/>
  <c r="S67" i="9"/>
  <c r="O37" i="17"/>
  <c r="O61" i="17"/>
  <c r="U109" i="17"/>
  <c r="U141" i="17"/>
  <c r="R91" i="9"/>
  <c r="S172" i="9"/>
  <c r="Q82" i="17"/>
  <c r="S145" i="9"/>
  <c r="X11" i="17"/>
  <c r="O43" i="9"/>
  <c r="R174" i="17"/>
  <c r="T50" i="9"/>
  <c r="Q14" i="9"/>
  <c r="O202" i="9"/>
  <c r="P85" i="17"/>
  <c r="Q142" i="17"/>
  <c r="U173" i="17"/>
  <c r="Q206" i="17"/>
  <c r="O67" i="9"/>
  <c r="R67" i="9"/>
  <c r="P61" i="17"/>
  <c r="T37" i="17"/>
  <c r="P141" i="17"/>
  <c r="U237" i="17"/>
  <c r="O91" i="9"/>
  <c r="S148" i="9"/>
  <c r="X171" i="17"/>
  <c r="T11" i="9"/>
  <c r="R199" i="9"/>
  <c r="V58" i="17"/>
  <c r="Q106" i="17"/>
  <c r="U57" i="17"/>
  <c r="T8" i="9"/>
  <c r="O13" i="9"/>
  <c r="T149" i="9"/>
  <c r="U37" i="17"/>
  <c r="O141" i="17"/>
  <c r="T237" i="17"/>
  <c r="P91" i="9"/>
  <c r="R148" i="9"/>
  <c r="T65" i="9"/>
  <c r="S107" i="17"/>
  <c r="S46" i="9"/>
  <c r="V34" i="17"/>
  <c r="Q170" i="9"/>
  <c r="P57" i="17"/>
  <c r="S61" i="9"/>
  <c r="X239" i="17"/>
  <c r="P175" i="9"/>
  <c r="R62" i="17"/>
  <c r="R110" i="17"/>
  <c r="W206" i="17"/>
  <c r="Q238" i="17"/>
  <c r="S13" i="9"/>
  <c r="P13" i="9"/>
  <c r="X15" i="17"/>
  <c r="T119" i="9"/>
  <c r="P148" i="9"/>
  <c r="Q200" i="9"/>
  <c r="P64" i="9"/>
  <c r="V10" i="17"/>
  <c r="Q138" i="17"/>
  <c r="Q197" i="9"/>
  <c r="O137" i="17"/>
  <c r="R115" i="9"/>
  <c r="Q50" i="9"/>
  <c r="T68" i="9"/>
  <c r="R175" i="9"/>
  <c r="Q62" i="17"/>
  <c r="T85" i="17"/>
  <c r="W110" i="17"/>
  <c r="V142" i="17"/>
  <c r="V206" i="17"/>
  <c r="V238" i="17"/>
  <c r="R49" i="9"/>
  <c r="Q149" i="9"/>
  <c r="T205" i="17"/>
  <c r="O148" i="9"/>
  <c r="V170" i="17"/>
  <c r="O10" i="9"/>
  <c r="T33" i="17"/>
  <c r="U169" i="17"/>
  <c r="T137" i="17"/>
  <c r="P169" i="9"/>
  <c r="T47" i="9"/>
  <c r="R172" i="9"/>
  <c r="P13" i="17"/>
  <c r="S59" i="17"/>
  <c r="R82" i="17"/>
  <c r="S203" i="17"/>
  <c r="W170" i="17"/>
  <c r="S235" i="17"/>
  <c r="O64" i="9"/>
  <c r="Q146" i="9"/>
  <c r="W34" i="17"/>
  <c r="U33" i="17"/>
  <c r="R106" i="17"/>
  <c r="R138" i="17"/>
  <c r="T169" i="17"/>
  <c r="P169" i="17"/>
  <c r="R88" i="9"/>
  <c r="R145" i="9"/>
  <c r="S11" i="17"/>
  <c r="O57" i="17"/>
  <c r="U137" i="17"/>
  <c r="T233" i="17"/>
  <c r="P43" i="9"/>
  <c r="R61" i="9"/>
  <c r="O169" i="9"/>
  <c r="Q143" i="9"/>
  <c r="T143" i="9"/>
  <c r="W14" i="17"/>
  <c r="X83" i="17"/>
  <c r="S83" i="17"/>
  <c r="O118" i="9"/>
  <c r="X139" i="17"/>
  <c r="S139" i="17"/>
  <c r="X203" i="17"/>
  <c r="S10" i="9"/>
  <c r="Q89" i="9"/>
  <c r="T146" i="9"/>
  <c r="W58" i="17"/>
  <c r="W10" i="17"/>
  <c r="V202" i="17"/>
  <c r="U9" i="17"/>
  <c r="P105" i="17"/>
  <c r="P201" i="17"/>
  <c r="Q44" i="9"/>
  <c r="R7" i="9"/>
  <c r="O61" i="9"/>
  <c r="S196" i="9"/>
  <c r="P142" i="9"/>
  <c r="Q47" i="9"/>
  <c r="Q11" i="9"/>
  <c r="P118" i="9"/>
  <c r="S35" i="17"/>
  <c r="R170" i="17"/>
  <c r="R10" i="9"/>
  <c r="R34" i="17"/>
  <c r="R58" i="17"/>
  <c r="T81" i="17"/>
  <c r="V106" i="17"/>
  <c r="V138" i="17"/>
  <c r="Q234" i="17"/>
  <c r="Q116" i="9"/>
  <c r="T170" i="9"/>
  <c r="T9" i="17"/>
  <c r="O105" i="17"/>
  <c r="O201" i="17"/>
  <c r="T44" i="9"/>
  <c r="S7" i="9"/>
  <c r="P61" i="9"/>
  <c r="R196" i="9"/>
  <c r="O142" i="9"/>
  <c r="S171" i="17"/>
  <c r="S118" i="9"/>
  <c r="O199" i="9"/>
  <c r="U13" i="17"/>
  <c r="V82" i="17"/>
  <c r="X107" i="17"/>
  <c r="Q170" i="17"/>
  <c r="O46" i="9"/>
  <c r="R64" i="9"/>
  <c r="T89" i="9"/>
  <c r="Q34" i="17"/>
  <c r="Q58" i="17"/>
  <c r="U81" i="17"/>
  <c r="W106" i="17"/>
  <c r="W138" i="17"/>
  <c r="R234" i="17"/>
  <c r="T197" i="9"/>
  <c r="O9" i="17"/>
  <c r="U105" i="17"/>
  <c r="U201" i="17"/>
  <c r="T62" i="9"/>
  <c r="Q8" i="9"/>
  <c r="O115" i="9"/>
  <c r="S169" i="9"/>
  <c r="O196" i="9"/>
  <c r="S142" i="9"/>
  <c r="R118" i="9"/>
  <c r="P199" i="9"/>
  <c r="X35" i="17"/>
  <c r="T13" i="17"/>
  <c r="W82" i="17"/>
  <c r="X235" i="17"/>
  <c r="P46" i="9"/>
  <c r="S64" i="9"/>
  <c r="Q10" i="17"/>
  <c r="P33" i="17"/>
  <c r="P81" i="17"/>
  <c r="R202" i="17"/>
  <c r="W234" i="17"/>
  <c r="P88" i="9"/>
  <c r="T116" i="9"/>
  <c r="O145" i="9"/>
  <c r="P9" i="17"/>
  <c r="T105" i="17"/>
  <c r="T201" i="17"/>
  <c r="Q62" i="9"/>
  <c r="P7" i="9"/>
  <c r="P115" i="9"/>
  <c r="R169" i="9"/>
  <c r="P196" i="9"/>
  <c r="R142" i="9"/>
  <c r="Q14" i="17"/>
  <c r="Q65" i="9"/>
  <c r="O172" i="9"/>
  <c r="S199" i="9"/>
  <c r="R46" i="9"/>
  <c r="P10" i="9"/>
  <c r="R10" i="17"/>
  <c r="O33" i="17"/>
  <c r="O81" i="17"/>
  <c r="Q202" i="17"/>
  <c r="V234" i="17"/>
  <c r="O88" i="9"/>
  <c r="P145" i="9"/>
  <c r="T57" i="17"/>
  <c r="P137" i="17"/>
  <c r="P233" i="17"/>
  <c r="R43" i="9"/>
  <c r="O7" i="9"/>
  <c r="S115" i="9"/>
  <c r="X192" i="17" a="1"/>
  <c r="Q228" i="17" a="1"/>
  <c r="V132" i="17" a="1"/>
  <c r="S27" i="9"/>
  <c r="O164" i="17" a="1"/>
  <c r="P159" i="9" a="1"/>
  <c r="V128" i="17" a="1"/>
  <c r="Q128" i="17" a="1"/>
  <c r="T228" i="17" a="1"/>
  <c r="R30" i="9" a="1"/>
  <c r="R228" i="17" a="1"/>
  <c r="U224" i="17" a="1"/>
  <c r="X72" i="17" a="1"/>
  <c r="P75" i="9" a="1"/>
  <c r="P192" i="17" a="1"/>
  <c r="W96" i="17" a="1"/>
  <c r="P216" i="17" a="1"/>
  <c r="R111" i="9" a="1"/>
  <c r="Q188" i="17" a="1"/>
  <c r="R105" i="9" a="1"/>
  <c r="R135" i="9" a="1"/>
  <c r="X216" i="17" a="1"/>
  <c r="T152" i="17" a="1"/>
  <c r="P100" i="17" a="1"/>
  <c r="R81" i="9" a="1"/>
  <c r="X152" i="17" a="1"/>
  <c r="V120" i="17" a="1"/>
  <c r="T183" i="9" a="1"/>
  <c r="P189" i="9" a="1"/>
  <c r="U156" i="17" a="1"/>
  <c r="R184" i="17" a="1"/>
  <c r="Q248" i="17" a="1"/>
  <c r="T24" i="17" a="1"/>
  <c r="R220" i="17" a="1"/>
  <c r="R186" i="9" a="1"/>
  <c r="Q48" i="17" a="1"/>
  <c r="R92" i="17" a="1"/>
  <c r="V152" i="17" a="1"/>
  <c r="O72" i="17" a="1"/>
  <c r="O188" i="17" a="1"/>
  <c r="R76" i="17" a="1"/>
  <c r="R102" i="9" a="1"/>
  <c r="O72" i="9" a="1"/>
  <c r="T177" i="9" a="1"/>
  <c r="W92" i="17" a="1"/>
  <c r="W148" i="17" a="1"/>
  <c r="O183" i="9" a="1"/>
  <c r="S116" i="17" a="1"/>
  <c r="W208" i="17" a="1"/>
  <c r="Q180" i="9" a="1"/>
  <c r="Q177" i="9" a="1"/>
  <c r="P212" i="17" a="1"/>
  <c r="P153" i="9" a="1"/>
  <c r="R148" i="17" a="1"/>
  <c r="O126" i="9" a="1"/>
  <c r="W44" i="17" a="1"/>
  <c r="T180" i="9" a="1"/>
  <c r="S126" i="9"/>
  <c r="S153" i="9"/>
  <c r="O116" i="17" a="1"/>
  <c r="X88" i="17" a="1"/>
  <c r="S156" i="9"/>
  <c r="W20" i="17" a="1"/>
  <c r="S40" i="17" a="1"/>
  <c r="S177" i="9"/>
  <c r="Q96" i="9" a="1"/>
  <c r="U176" i="17" a="1"/>
  <c r="O93" i="9" a="1"/>
  <c r="T88" i="17" a="1"/>
  <c r="X208" i="17" a="1"/>
  <c r="O176" i="17" a="1"/>
  <c r="P123" i="9" a="1"/>
  <c r="R150" i="9" a="1"/>
  <c r="W112" i="17" a="1"/>
  <c r="S69" i="9"/>
  <c r="T69" i="9" a="1"/>
  <c r="Q120" i="9" a="1"/>
  <c r="Q172" i="17" a="1"/>
  <c r="T176" i="17" a="1"/>
  <c r="P144" i="17" a="1"/>
  <c r="R15" i="9" a="1"/>
  <c r="O150" i="9" a="1"/>
  <c r="T208" i="17" a="1"/>
  <c r="T174" i="9" a="1"/>
  <c r="P112" i="17" a="1"/>
  <c r="U192" i="17" a="1"/>
  <c r="O33" i="9" a="1"/>
  <c r="Q192" i="17" a="1"/>
  <c r="X28" i="17" a="1"/>
  <c r="P192" i="9" a="1"/>
  <c r="X96" i="17" a="1"/>
  <c r="P228" i="17" a="1"/>
  <c r="O30" i="9" a="1"/>
  <c r="T129" i="9" a="1"/>
  <c r="S224" i="17" a="1"/>
  <c r="Q120" i="17" a="1"/>
  <c r="T111" i="9" a="1"/>
  <c r="O165" i="9" a="1"/>
  <c r="T108" i="9" a="1"/>
  <c r="W248" i="17" a="1"/>
  <c r="T39" i="9" a="1"/>
  <c r="O138" i="9" a="1"/>
  <c r="R183" i="9" a="1"/>
  <c r="T30" i="9" a="1"/>
  <c r="T184" i="17" a="1"/>
  <c r="R72" i="17" a="1"/>
  <c r="S100" i="17" a="1"/>
  <c r="U76" i="17" a="1"/>
  <c r="P220" i="17" a="1"/>
  <c r="T96" i="17" a="1"/>
  <c r="U248" i="17" a="1"/>
  <c r="Q156" i="17" a="1"/>
  <c r="Q28" i="17" a="1"/>
  <c r="S216" i="17" a="1"/>
  <c r="R152" i="17" a="1"/>
  <c r="W72" i="17" a="1"/>
  <c r="O100" i="17" a="1"/>
  <c r="U220" i="17" a="1"/>
  <c r="O132" i="9" a="1"/>
  <c r="R24" i="9" a="1"/>
  <c r="T72" i="17" a="1"/>
  <c r="W76" i="17" a="1"/>
  <c r="U28" i="17" a="1"/>
  <c r="O184" i="17" a="1"/>
  <c r="S207" i="9"/>
  <c r="O52" i="17" a="1"/>
  <c r="S186" i="9"/>
  <c r="P78" i="9" a="1"/>
  <c r="Q92" i="17" a="1"/>
  <c r="O28" i="17" a="1"/>
  <c r="W152" i="17" a="1"/>
  <c r="S183" i="9"/>
  <c r="S44" i="17" a="1"/>
  <c r="P248" i="17" a="1"/>
  <c r="V92" i="17" a="1"/>
  <c r="Q64" i="17" a="1"/>
  <c r="W180" i="17" a="1"/>
  <c r="T116" i="17" a="1"/>
  <c r="Q72" i="17" a="1"/>
  <c r="X212" i="17" a="1"/>
  <c r="R21" i="9" a="1"/>
  <c r="U44" i="17" a="1"/>
  <c r="O57" i="9" a="1"/>
  <c r="P126" i="9" a="1"/>
  <c r="O69" i="9" a="1"/>
  <c r="R212" i="17" a="1"/>
  <c r="R68" i="17" a="1"/>
  <c r="Q44" i="17" a="1"/>
  <c r="O44" i="17" a="1"/>
  <c r="P207" i="9" a="1"/>
  <c r="R112" i="17" a="1"/>
  <c r="T148" i="17" a="1"/>
  <c r="T96" i="9" a="1"/>
  <c r="T92" i="17" a="1"/>
  <c r="R72" i="9" a="1"/>
  <c r="O20" i="17" a="1"/>
  <c r="P40" i="17" a="1"/>
  <c r="T15" i="9" a="1"/>
  <c r="P16" i="17" a="1"/>
  <c r="U40" i="17" a="1"/>
  <c r="O153" i="9" a="1"/>
  <c r="R240" i="17" a="1"/>
  <c r="R177" i="9" a="1"/>
  <c r="U64" i="17" a="1"/>
  <c r="V144" i="17" a="1"/>
  <c r="Q150" i="9" a="1"/>
  <c r="S123" i="9"/>
  <c r="R84" i="17" a="1"/>
  <c r="R204" i="17" a="1"/>
  <c r="Q240" i="17" a="1"/>
  <c r="O51" i="9" a="1"/>
  <c r="V64" i="17" a="1"/>
  <c r="T16" i="17" a="1"/>
  <c r="O240" i="17" a="1"/>
  <c r="V172" i="17" a="1"/>
  <c r="O144" i="17" a="1"/>
  <c r="S108" i="17" a="1"/>
  <c r="P64" i="17" a="1"/>
  <c r="T108" i="17" a="1"/>
  <c r="O172" i="17" a="1"/>
  <c r="S87" i="9"/>
  <c r="P66" i="9" a="1"/>
  <c r="Q80" i="17" a="1"/>
  <c r="P84" i="17" a="1"/>
  <c r="P140" i="17" a="1"/>
  <c r="Q104" i="17" a="1"/>
  <c r="P90" i="9" a="1"/>
  <c r="S60" i="9"/>
  <c r="P12" i="9" a="1"/>
  <c r="Q195" i="9" a="1"/>
  <c r="W108" i="17" a="1"/>
  <c r="V168" i="17" a="1"/>
  <c r="P12" i="17" a="1"/>
  <c r="W32" i="17" a="1"/>
  <c r="S8" i="17" a="1"/>
  <c r="T141" i="9" a="1"/>
  <c r="S9" i="9"/>
  <c r="P200" i="17" a="1"/>
  <c r="P117" i="9" a="1"/>
  <c r="V136" i="17" a="1"/>
  <c r="S6" i="9" a="1"/>
  <c r="V80" i="17" a="1"/>
  <c r="U80" i="17" a="1"/>
  <c r="T60" i="9" a="1"/>
  <c r="X32" i="17" a="1"/>
  <c r="P80" i="17" a="1"/>
  <c r="T200" i="17" a="1"/>
  <c r="Q63" i="9" a="1"/>
  <c r="Q200" i="17" a="1"/>
  <c r="O6" i="9" a="1"/>
  <c r="U32" i="17" a="1"/>
  <c r="O56" i="17" a="1"/>
  <c r="W12" i="17" a="1"/>
  <c r="Q87" i="9" a="1"/>
  <c r="S32" i="17" a="1"/>
  <c r="P60" i="9" a="1"/>
  <c r="R200" i="17" a="1"/>
  <c r="O171" i="9" a="1"/>
  <c r="V232" i="17" a="1"/>
  <c r="S114" i="9"/>
  <c r="V212" i="17" a="1"/>
  <c r="R18" i="9" a="1"/>
  <c r="Q148" i="17" a="1"/>
  <c r="R156" i="9" a="1"/>
  <c r="Q18" i="9" a="1"/>
  <c r="S208" i="17" a="1"/>
  <c r="R88" i="17" a="1"/>
  <c r="O123" i="9" a="1"/>
  <c r="R140" i="17" a="1"/>
  <c r="Q93" i="9" a="1"/>
  <c r="P48" i="9" a="1"/>
  <c r="Q15" i="9" a="1"/>
  <c r="S60" i="17" a="1"/>
  <c r="T144" i="17" a="1"/>
  <c r="V36" i="17" a="1"/>
  <c r="R12" i="17" a="1"/>
  <c r="S12" i="17" a="1"/>
  <c r="X36" i="17" a="1"/>
  <c r="P172" i="17" a="1"/>
  <c r="T150" i="9" a="1"/>
  <c r="R236" i="17" a="1"/>
  <c r="X108" i="17" a="1"/>
  <c r="S204" i="17" a="1"/>
  <c r="O108" i="17" a="1"/>
  <c r="R201" i="9" a="1"/>
  <c r="O12" i="9" a="1"/>
  <c r="R60" i="17" a="1"/>
  <c r="P147" i="9" a="1"/>
  <c r="T168" i="9" a="1"/>
  <c r="S168" i="9"/>
  <c r="X232" i="17" a="1"/>
  <c r="P188" i="17" a="1"/>
  <c r="Q24" i="17" a="1"/>
  <c r="V116" i="17" a="1"/>
  <c r="X40" i="17" a="1"/>
  <c r="V20" i="17" a="1"/>
  <c r="X56" i="17" a="1"/>
  <c r="S201" i="9"/>
  <c r="O84" i="17" a="1"/>
  <c r="Q36" i="9" a="1"/>
  <c r="X132" i="17" a="1"/>
  <c r="T84" i="9" a="1"/>
  <c r="O24" i="9" a="1"/>
  <c r="R132" i="17" a="1"/>
  <c r="P105" i="9" a="1"/>
  <c r="V100" i="17" a="1"/>
  <c r="O160" i="17" a="1"/>
  <c r="O108" i="9" a="1"/>
  <c r="O36" i="9" a="1"/>
  <c r="T132" i="17" a="1"/>
  <c r="U164" i="17" a="1"/>
  <c r="R160" i="17" a="1"/>
  <c r="S138" i="9"/>
  <c r="Q165" i="9" a="1"/>
  <c r="T164" i="17" a="1"/>
  <c r="Q160" i="17" a="1"/>
  <c r="Q192" i="9" a="1"/>
  <c r="T135" i="9" a="1"/>
  <c r="S128" i="17" a="1"/>
  <c r="P111" i="9" a="1"/>
  <c r="R84" i="9" a="1"/>
  <c r="S24" i="17" a="1"/>
  <c r="S148" i="17" a="1"/>
  <c r="X188" i="17" a="1"/>
  <c r="U216" i="17" a="1"/>
  <c r="O81" i="9" a="1"/>
  <c r="R120" i="17" a="1"/>
  <c r="Q129" i="9" a="1"/>
  <c r="S96" i="17" a="1"/>
  <c r="Q184" i="17" a="1"/>
  <c r="Q216" i="17" a="1"/>
  <c r="S92" i="17" a="1"/>
  <c r="Q124" i="17" a="1"/>
  <c r="S81" i="9"/>
  <c r="W48" i="17" a="1"/>
  <c r="Q159" i="9" a="1"/>
  <c r="X148" i="17" a="1"/>
  <c r="P52" i="17" a="1"/>
  <c r="X76" i="17" a="1"/>
  <c r="X48" i="17" a="1"/>
  <c r="W216" i="17" a="1"/>
  <c r="S189" i="9"/>
  <c r="U52" i="17" a="1"/>
  <c r="P76" i="17" a="1"/>
  <c r="S159" i="9"/>
  <c r="T44" i="17" a="1"/>
  <c r="P135" i="9" a="1"/>
  <c r="O76" i="17" a="1"/>
  <c r="U184" i="17" a="1"/>
  <c r="P72" i="17" a="1"/>
  <c r="R180" i="17" a="1"/>
  <c r="Q183" i="9" a="1"/>
  <c r="X116" i="17" a="1"/>
  <c r="P48" i="17" a="1"/>
  <c r="O75" i="9" a="1"/>
  <c r="R180" i="9" a="1"/>
  <c r="S180" i="17" a="1"/>
  <c r="R57" i="9" a="1"/>
  <c r="Q99" i="9" a="1"/>
  <c r="T244" i="17" a="1"/>
  <c r="T99" i="9" a="1"/>
  <c r="O180" i="9" a="1"/>
  <c r="P57" i="9" a="1"/>
  <c r="S99" i="9"/>
  <c r="P54" i="9" a="1"/>
  <c r="P92" i="17" a="1"/>
  <c r="X20" i="17" a="1"/>
  <c r="S88" i="17" a="1"/>
  <c r="X16" i="17" a="1"/>
  <c r="T212" i="17" a="1"/>
  <c r="W116" i="17" a="1"/>
  <c r="X240" i="17" a="1"/>
  <c r="O68" i="17" a="1"/>
  <c r="O112" i="17" a="1"/>
  <c r="U68" i="17" a="1"/>
  <c r="R20" i="17" a="1"/>
  <c r="Q174" i="9" a="1"/>
  <c r="P177" i="9" a="1"/>
  <c r="U208" i="17" a="1"/>
  <c r="X140" i="17" a="1"/>
  <c r="V208" i="17" a="1"/>
  <c r="P93" i="9" a="1"/>
  <c r="X204" i="17" a="1"/>
  <c r="T60" i="17" a="1"/>
  <c r="T51" i="9" a="1"/>
  <c r="P150" i="9" a="1"/>
  <c r="R16" i="17" a="1"/>
  <c r="T64" i="17" a="1"/>
  <c r="R51" i="9" a="1"/>
  <c r="O120" i="9" a="1"/>
  <c r="O208" i="17" a="1"/>
  <c r="O174" i="9" a="1"/>
  <c r="O16" i="17" a="1"/>
  <c r="T198" i="9" a="1"/>
  <c r="O48" i="9" a="1"/>
  <c r="U232" i="17" a="1"/>
  <c r="S66" i="9"/>
  <c r="S144" i="9"/>
  <c r="Q140" i="17" a="1"/>
  <c r="U236" i="17" a="1"/>
  <c r="U56" i="17" a="1"/>
  <c r="R147" i="9" a="1"/>
  <c r="X236" i="17" a="1"/>
  <c r="X12" i="17" a="1"/>
  <c r="O136" i="17" a="1"/>
  <c r="V140" i="17" a="1"/>
  <c r="O9" i="9" a="1"/>
  <c r="S56" i="17" a="1"/>
  <c r="Q42" i="9" a="1"/>
  <c r="Q232" i="17" a="1"/>
  <c r="X104" i="17" a="1"/>
  <c r="W104" i="17" a="1"/>
  <c r="Q6" i="9" a="1"/>
  <c r="T12" i="17" a="1"/>
  <c r="Q60" i="9" a="1"/>
  <c r="Q48" i="9" a="1"/>
  <c r="U168" i="17" a="1"/>
  <c r="W56" i="17" a="1"/>
  <c r="R9" i="9" a="1"/>
  <c r="O141" i="9" a="1"/>
  <c r="O45" i="9" a="1"/>
  <c r="R232" i="17" a="1"/>
  <c r="P114" i="9" a="1"/>
  <c r="R48" i="17" a="1"/>
  <c r="Q54" i="9" a="1"/>
  <c r="R54" i="9" a="1"/>
  <c r="P72" i="9" a="1"/>
  <c r="O88" i="17" a="1"/>
  <c r="S93" i="9"/>
  <c r="T112" i="17" a="1"/>
  <c r="T171" i="9" a="1"/>
  <c r="U8" i="17" a="1"/>
  <c r="R117" i="9" a="1"/>
  <c r="T172" i="17" a="1"/>
  <c r="V104" i="17" a="1"/>
  <c r="T42" i="9" a="1"/>
  <c r="U200" i="17" a="1"/>
  <c r="P32" i="17" a="1"/>
  <c r="T104" i="17" a="1"/>
  <c r="Q12" i="17" a="1"/>
  <c r="R42" i="9" a="1"/>
  <c r="W128" i="17" a="1"/>
  <c r="Q164" i="17" a="1"/>
  <c r="T192" i="17" a="1"/>
  <c r="Q84" i="9" a="1"/>
  <c r="T248" i="17" a="1"/>
  <c r="S164" i="17" a="1"/>
  <c r="P30" i="9" a="1"/>
  <c r="Q132" i="17" a="1"/>
  <c r="S220" i="17" a="1"/>
  <c r="S135" i="9"/>
  <c r="T36" i="9" a="1"/>
  <c r="Q196" i="17" a="1"/>
  <c r="V160" i="17" a="1"/>
  <c r="S228" i="17" a="1"/>
  <c r="R33" i="9" a="1"/>
  <c r="R196" i="17" a="1"/>
  <c r="X124" i="17" a="1"/>
  <c r="R224" i="17" a="1"/>
  <c r="R189" i="9" a="1"/>
  <c r="O228" i="17" a="1"/>
  <c r="Q224" i="17" a="1"/>
  <c r="S188" i="17" a="1"/>
  <c r="X160" i="17" a="1"/>
  <c r="V188" i="17" a="1"/>
  <c r="P152" i="17" a="1"/>
  <c r="P128" i="17" a="1"/>
  <c r="P108" i="9" a="1"/>
  <c r="T21" i="9" a="1"/>
  <c r="Q162" i="9" a="1"/>
  <c r="V248" i="17" a="1"/>
  <c r="R24" i="17" a="1"/>
  <c r="T27" i="9" a="1"/>
  <c r="S105" i="9"/>
  <c r="Q78" i="9" a="1"/>
  <c r="R248" i="17" a="1"/>
  <c r="R156" i="17" a="1"/>
  <c r="R28" i="17" a="1"/>
  <c r="O96" i="17" a="1"/>
  <c r="O120" i="17" a="1"/>
  <c r="V180" i="17" a="1"/>
  <c r="T52" i="17" a="1"/>
  <c r="S28" i="17" a="1"/>
  <c r="Q96" i="17" a="1"/>
  <c r="O78" i="9" a="1"/>
  <c r="R52" i="17" a="1"/>
  <c r="S48" i="17" a="1"/>
  <c r="S72" i="17" a="1"/>
  <c r="S72" i="9"/>
  <c r="P124" i="17" a="1"/>
  <c r="X120" i="17" a="1"/>
  <c r="S78" i="9"/>
  <c r="W240" i="17" a="1"/>
  <c r="S75" i="9"/>
  <c r="W24" i="17" a="1"/>
  <c r="S212" i="17" a="1"/>
  <c r="P102" i="9" a="1"/>
  <c r="P21" i="9" a="1"/>
  <c r="S176" i="17" a="1"/>
  <c r="Q21" i="9" a="1"/>
  <c r="P99" i="9" a="1"/>
  <c r="T156" i="9" a="1"/>
  <c r="W68" i="17" a="1"/>
  <c r="Q156" i="9" a="1"/>
  <c r="Q68" i="17" a="1"/>
  <c r="O156" i="9" a="1"/>
  <c r="Q207" i="9" a="1"/>
  <c r="U20" i="17" a="1"/>
  <c r="Q116" i="17" a="1"/>
  <c r="P116" i="17" a="1"/>
  <c r="X176" i="17" a="1"/>
  <c r="R75" i="9" a="1"/>
  <c r="O244" i="17" a="1"/>
  <c r="Q88" i="17" a="1"/>
  <c r="S20" i="17" a="1"/>
  <c r="Q123" i="9" a="1"/>
  <c r="O96" i="9" a="1"/>
  <c r="S15" i="9"/>
  <c r="V88" i="17" a="1"/>
  <c r="Q16" i="17" a="1"/>
  <c r="P18" i="9" a="1"/>
  <c r="S120" i="9"/>
  <c r="W144" i="17" a="1"/>
  <c r="U240" i="17" a="1"/>
  <c r="P69" i="9" a="1"/>
  <c r="V108" i="17" a="1"/>
  <c r="V240" i="17" a="1"/>
  <c r="S174" i="9"/>
  <c r="T40" i="17" a="1"/>
  <c r="P201" i="9" a="1"/>
  <c r="U204" i="17" a="1"/>
  <c r="O177" i="9" a="1"/>
  <c r="U16" i="17" a="1"/>
  <c r="Q201" i="9" a="1"/>
  <c r="V84" i="17" a="1"/>
  <c r="R69" i="9" a="1"/>
  <c r="W140" i="17" a="1"/>
  <c r="T240" i="17" a="1"/>
  <c r="Q36" i="17" a="1"/>
  <c r="Q84" i="17" a="1"/>
  <c r="W172" i="17" a="1"/>
  <c r="U60" i="17" a="1"/>
  <c r="P120" i="9" a="1"/>
  <c r="O36" i="17" a="1"/>
  <c r="X8" i="17" a="1"/>
  <c r="U172" i="17" a="1"/>
  <c r="O90" i="9" a="1"/>
  <c r="T6" i="9" a="1"/>
  <c r="T63" i="9" a="1"/>
  <c r="P174" i="9" a="1"/>
  <c r="T117" i="9" a="1"/>
  <c r="R114" i="9" a="1"/>
  <c r="V204" i="17" a="1"/>
  <c r="T32" i="17" a="1"/>
  <c r="R80" i="17" a="1"/>
  <c r="R104" i="17" a="1"/>
  <c r="U136" i="17" a="1"/>
  <c r="X80" i="17" a="1"/>
  <c r="T144" i="9" a="1"/>
  <c r="R6" i="9" a="1"/>
  <c r="R168" i="17" a="1"/>
  <c r="Q114" i="9" a="1"/>
  <c r="R195" i="9" a="1"/>
  <c r="Q168" i="17" a="1"/>
  <c r="W136" i="17" a="1"/>
  <c r="O114" i="9" a="1"/>
  <c r="W80" i="17" a="1"/>
  <c r="W232" i="17" a="1"/>
  <c r="P6" i="9" a="1"/>
  <c r="S198" i="9"/>
  <c r="O87" i="9" a="1"/>
  <c r="X184" i="17" a="1"/>
  <c r="W124" i="17" a="1"/>
  <c r="P27" i="9" a="1"/>
  <c r="S68" i="17" a="1"/>
  <c r="U180" i="17" a="1"/>
  <c r="O18" i="9" a="1"/>
  <c r="P44" i="17" a="1"/>
  <c r="U148" i="17" a="1"/>
  <c r="S54" i="9"/>
  <c r="W64" i="17" a="1"/>
  <c r="P51" i="9" a="1"/>
  <c r="W236" i="17" a="1"/>
  <c r="O60" i="17" a="1"/>
  <c r="O42" i="9" a="1"/>
  <c r="Q204" i="17" a="1"/>
  <c r="S147" i="9"/>
  <c r="S104" i="17" a="1"/>
  <c r="V236" i="17" a="1"/>
  <c r="S200" i="17" a="1"/>
  <c r="R136" i="17" a="1"/>
  <c r="T232" i="17" a="1"/>
  <c r="S80" i="17" a="1"/>
  <c r="O60" i="9" a="1"/>
  <c r="P87" i="9" a="1"/>
  <c r="R45" i="9" a="1"/>
  <c r="P144" i="9" a="1"/>
  <c r="R132" i="9" a="1"/>
  <c r="V68" i="17" a="1"/>
  <c r="Q244" i="17" a="1"/>
  <c r="R176" i="17" a="1"/>
  <c r="P148" i="17" a="1"/>
  <c r="S240" i="17" a="1"/>
  <c r="P156" i="9" a="1"/>
  <c r="T72" i="9" a="1"/>
  <c r="S48" i="9"/>
  <c r="Q208" i="17" a="1"/>
  <c r="W176" i="17" a="1"/>
  <c r="V112" i="17" a="1"/>
  <c r="W16" i="17" a="1"/>
  <c r="P176" i="17" a="1"/>
  <c r="P240" i="17" a="1"/>
  <c r="X172" i="17" a="1"/>
  <c r="W200" i="17" a="1"/>
  <c r="T201" i="9" a="1"/>
  <c r="P60" i="17" a="1"/>
  <c r="O140" i="17" a="1"/>
  <c r="Q236" i="17" a="1"/>
  <c r="T204" i="17" a="1"/>
  <c r="T45" i="9" a="1"/>
  <c r="T84" i="17" a="1"/>
  <c r="P104" i="17" a="1"/>
  <c r="Q9" i="9" a="1"/>
  <c r="O80" i="17" a="1"/>
  <c r="U160" i="17" a="1"/>
  <c r="O224" i="17" a="1"/>
  <c r="P165" i="9" a="1"/>
  <c r="O39" i="9" a="1"/>
  <c r="P196" i="17" a="1"/>
  <c r="S165" i="9"/>
  <c r="X164" i="17" a="1"/>
  <c r="X128" i="17" a="1"/>
  <c r="W188" i="17" a="1"/>
  <c r="S129" i="9"/>
  <c r="Q138" i="9" a="1"/>
  <c r="T165" i="9" a="1"/>
  <c r="W164" i="17" a="1"/>
  <c r="W224" i="17" a="1"/>
  <c r="O156" i="17" a="1"/>
  <c r="T33" i="9" a="1"/>
  <c r="O192" i="17" a="1"/>
  <c r="X220" i="17" a="1"/>
  <c r="P84" i="9" a="1"/>
  <c r="W52" i="17" a="1"/>
  <c r="W192" i="17" a="1"/>
  <c r="Q57" i="9" a="1"/>
  <c r="P36" i="9" a="1"/>
  <c r="P33" i="9" a="1"/>
  <c r="P160" i="17" a="1"/>
  <c r="S30" i="9"/>
  <c r="W220" i="17" a="1"/>
  <c r="U100" i="17" a="1"/>
  <c r="R162" i="9" a="1"/>
  <c r="P24" i="9" a="1"/>
  <c r="S57" i="9"/>
  <c r="Q81" i="9" a="1"/>
  <c r="Q186" i="9" a="1"/>
  <c r="P132" i="9" a="1"/>
  <c r="S24" i="9"/>
  <c r="Q180" i="17" a="1"/>
  <c r="Q220" i="17" a="1"/>
  <c r="Q132" i="9" a="1"/>
  <c r="W120" i="17" a="1"/>
  <c r="T126" i="9" a="1"/>
  <c r="S152" i="17" a="1"/>
  <c r="R96" i="17" a="1"/>
  <c r="O48" i="17" a="1"/>
  <c r="P156" i="17" a="1"/>
  <c r="S120" i="17" a="1"/>
  <c r="T159" i="9" a="1"/>
  <c r="O216" i="17" a="1"/>
  <c r="X92" i="17" a="1"/>
  <c r="S244" i="17" a="1"/>
  <c r="R244" i="17" a="1"/>
  <c r="U152" i="17" a="1"/>
  <c r="R129" i="9" a="1"/>
  <c r="V148" i="17" a="1"/>
  <c r="V44" i="17" a="1"/>
  <c r="P96" i="9" a="1"/>
  <c r="U116" i="17" a="1"/>
  <c r="R153" i="9" a="1"/>
  <c r="X112" i="17" a="1"/>
  <c r="R93" i="9" a="1"/>
  <c r="V60" i="17" a="1"/>
  <c r="P68" i="17" a="1"/>
  <c r="Q126" i="9" a="1"/>
  <c r="S172" i="17" a="1"/>
  <c r="Q51" i="9" a="1"/>
  <c r="U144" i="17" a="1"/>
  <c r="W84" i="17" a="1"/>
  <c r="S64" i="17" a="1"/>
  <c r="P171" i="9" a="1"/>
  <c r="R36" i="17" a="1"/>
  <c r="Q12" i="9" a="1"/>
  <c r="R198" i="9" a="1"/>
  <c r="Q168" i="9" a="1"/>
  <c r="V8" i="17" a="1"/>
  <c r="O63" i="9" a="1"/>
  <c r="R87" i="9" a="1"/>
  <c r="O168" i="9" a="1"/>
  <c r="S136" i="17" a="1"/>
  <c r="T80" i="17" a="1"/>
  <c r="O198" i="9" a="1"/>
  <c r="U104" i="17" a="1"/>
  <c r="P8" i="17" a="1"/>
  <c r="R141" i="9" a="1"/>
  <c r="T236" i="17" a="1"/>
  <c r="R144" i="9" a="1"/>
  <c r="Q111" i="9" a="1"/>
  <c r="V184" i="17" a="1"/>
  <c r="R108" i="9" a="1"/>
  <c r="R36" i="9" a="1"/>
  <c r="R100" i="17" a="1"/>
  <c r="V196" i="17" a="1"/>
  <c r="O196" i="17" a="1"/>
  <c r="T180" i="17" a="1"/>
  <c r="O84" i="9" a="1"/>
  <c r="W132" i="17" a="1"/>
  <c r="W228" i="17" a="1"/>
  <c r="O111" i="9" a="1"/>
  <c r="T186" i="9" a="1"/>
  <c r="V164" i="17" a="1"/>
  <c r="V192" i="17" a="1"/>
  <c r="Q189" i="9" a="1"/>
  <c r="S160" i="17" a="1"/>
  <c r="S192" i="9"/>
  <c r="R165" i="9" a="1"/>
  <c r="P81" i="9" a="1"/>
  <c r="S192" i="17" a="1"/>
  <c r="T105" i="9" a="1"/>
  <c r="U96" i="17" a="1"/>
  <c r="U132" i="17" a="1"/>
  <c r="R128" i="17" a="1"/>
  <c r="P224" i="17" a="1"/>
  <c r="Q108" i="9" a="1"/>
  <c r="O135" i="9" a="1"/>
  <c r="V220" i="17" a="1"/>
  <c r="W28" i="17" a="1"/>
  <c r="Q102" i="9" a="1"/>
  <c r="P180" i="17" a="1"/>
  <c r="T124" i="17" a="1"/>
  <c r="T102" i="9" a="1"/>
  <c r="S21" i="9"/>
  <c r="Q152" i="17" a="1"/>
  <c r="V72" i="17" a="1"/>
  <c r="Q52" i="17" a="1"/>
  <c r="O27" i="9" a="1"/>
  <c r="S184" i="17" a="1"/>
  <c r="X248" i="17" a="1"/>
  <c r="U120" i="17" a="1"/>
  <c r="V156" i="17" a="1"/>
  <c r="T162" i="9" a="1"/>
  <c r="T78" i="9" a="1"/>
  <c r="T120" i="17" a="1"/>
  <c r="V52" i="17" a="1"/>
  <c r="W184" i="17" a="1"/>
  <c r="R159" i="9" a="1"/>
  <c r="O248" i="17" a="1"/>
  <c r="X68" i="17" a="1"/>
  <c r="X180" i="17" a="1"/>
  <c r="T57" i="9" a="1"/>
  <c r="V24" i="17" a="1"/>
  <c r="Q20" i="17" a="1"/>
  <c r="T216" i="17" a="1"/>
  <c r="U24" i="17" a="1"/>
  <c r="U244" i="17" a="1"/>
  <c r="O180" i="17" a="1"/>
  <c r="T68" i="17" a="1"/>
  <c r="O99" i="9" a="1"/>
  <c r="T20" i="17" a="1"/>
  <c r="R44" i="17" a="1"/>
  <c r="O148" i="17" a="1"/>
  <c r="Q40" i="17" a="1"/>
  <c r="Q212" i="17" a="1"/>
  <c r="U212" i="17" a="1"/>
  <c r="P20" i="17" a="1"/>
  <c r="U92" i="17" a="1"/>
  <c r="R126" i="9" a="1"/>
  <c r="T123" i="9" a="1"/>
  <c r="Q72" i="9" a="1"/>
  <c r="R208" i="17" a="1"/>
  <c r="T90" i="9" a="1"/>
  <c r="Q176" i="17" a="1"/>
  <c r="U88" i="17" a="1"/>
  <c r="X144" i="17" a="1"/>
  <c r="O54" i="9" a="1"/>
  <c r="S16" i="17" a="1"/>
  <c r="R40" i="17" a="1"/>
  <c r="R64" i="17" a="1"/>
  <c r="Q171" i="9" a="1"/>
  <c r="R123" i="9" a="1"/>
  <c r="T140" i="17" a="1"/>
  <c r="P208" i="17" a="1"/>
  <c r="S51" i="9"/>
  <c r="P88" i="17" a="1"/>
  <c r="X64" i="17" a="1"/>
  <c r="O236" i="17" a="1"/>
  <c r="T12" i="9" a="1"/>
  <c r="Q90" i="9" a="1"/>
  <c r="V16" i="17" a="1"/>
  <c r="Q117" i="9" a="1"/>
  <c r="P15" i="9" a="1"/>
  <c r="P36" i="17" a="1"/>
  <c r="S140" i="17" a="1"/>
  <c r="Q66" i="9" a="1"/>
  <c r="P204" i="17" a="1"/>
  <c r="W60" i="17" a="1"/>
  <c r="U108" i="17" a="1"/>
  <c r="R172" i="17" a="1"/>
  <c r="O66" i="9" a="1"/>
  <c r="X168" i="17" a="1"/>
  <c r="T147" i="9" a="1"/>
  <c r="S45" i="9"/>
  <c r="R108" i="17" a="1"/>
  <c r="Q198" i="9" a="1"/>
  <c r="T66" i="9" a="1"/>
  <c r="R48" i="9" a="1"/>
  <c r="T136" i="17" a="1"/>
  <c r="W168" i="17" a="1"/>
  <c r="T168" i="17" a="1"/>
  <c r="P42" i="9" a="1"/>
  <c r="O117" i="9" a="1"/>
  <c r="W8" i="17" a="1"/>
  <c r="S195" i="9"/>
  <c r="R32" i="17" a="1"/>
  <c r="T8" i="17" a="1"/>
  <c r="S168" i="17" a="1"/>
  <c r="R63" i="9" a="1"/>
  <c r="T195" i="9" a="1"/>
  <c r="O195" i="9" a="1"/>
  <c r="P45" i="9" a="1"/>
  <c r="T114" i="9" a="1"/>
  <c r="R168" i="9" a="1"/>
  <c r="P9" i="9" a="1"/>
  <c r="T56" i="17" a="1"/>
  <c r="V40" i="17" a="1"/>
  <c r="O15" i="9" a="1"/>
  <c r="T93" i="9" a="1"/>
  <c r="R144" i="17" a="1"/>
  <c r="O40" i="17" a="1"/>
  <c r="U112" i="17" a="1"/>
  <c r="U84" i="17" a="1"/>
  <c r="S42" i="9"/>
  <c r="O204" i="17" a="1"/>
  <c r="R120" i="9" a="1"/>
  <c r="P236" i="17" a="1"/>
  <c r="U140" i="17" a="1"/>
  <c r="T48" i="9" a="1"/>
  <c r="T9" i="9" a="1"/>
  <c r="U36" i="17" a="1"/>
  <c r="R174" i="9" a="1"/>
  <c r="Q147" i="9" a="1"/>
  <c r="P168" i="9" a="1"/>
  <c r="S232" i="17" a="1"/>
  <c r="R60" i="9" a="1"/>
  <c r="R56" i="17" a="1"/>
  <c r="T87" i="9" a="1"/>
  <c r="O8" i="17" a="1"/>
  <c r="P195" i="9" a="1"/>
  <c r="P136" i="17" a="1"/>
  <c r="P132" i="17" a="1"/>
  <c r="Q33" i="9" a="1"/>
  <c r="P28" i="17" a="1"/>
  <c r="W160" i="17" a="1"/>
  <c r="S156" i="17" a="1"/>
  <c r="S52" i="17" a="1"/>
  <c r="T220" i="17" a="1"/>
  <c r="V96" i="17" a="1"/>
  <c r="P96" i="17" a="1"/>
  <c r="O152" i="17" a="1"/>
  <c r="O64" i="17" a="1"/>
  <c r="U124" i="17" a="1"/>
  <c r="T28" i="17" a="1"/>
  <c r="R207" i="9" a="1"/>
  <c r="Q108" i="17" a="1"/>
  <c r="Q45" i="9" a="1"/>
  <c r="W36" i="17" a="1"/>
  <c r="S12" i="9"/>
  <c r="Q144" i="9" a="1"/>
  <c r="Q141" i="9" a="1"/>
  <c r="X200" i="17" a="1"/>
  <c r="P198" i="9" a="1"/>
  <c r="S39" i="9"/>
  <c r="R138" i="9" a="1"/>
  <c r="T100" i="17" a="1"/>
  <c r="S108" i="9"/>
  <c r="X228" i="17" a="1"/>
  <c r="R192" i="9" a="1"/>
  <c r="X52" i="17" a="1"/>
  <c r="R39" i="9" a="1"/>
  <c r="X156" i="17" a="1"/>
  <c r="W196" i="17" a="1"/>
  <c r="T196" i="17" a="1"/>
  <c r="Q30" i="9" a="1"/>
  <c r="O192" i="9" a="1"/>
  <c r="V228" i="17" a="1"/>
  <c r="S132" i="17" a="1"/>
  <c r="V28" i="17" a="1"/>
  <c r="R192" i="17" a="1"/>
  <c r="U128" i="17" a="1"/>
  <c r="Q100" i="17" a="1"/>
  <c r="S84" i="9"/>
  <c r="S162" i="9"/>
  <c r="T192" i="9" a="1"/>
  <c r="T189" i="9" a="1"/>
  <c r="R216" i="17" a="1"/>
  <c r="P164" i="17" a="1"/>
  <c r="V224" i="17" a="1"/>
  <c r="W100" i="17" a="1"/>
  <c r="O220" i="17" a="1"/>
  <c r="O105" i="9" a="1"/>
  <c r="O189" i="9" a="1"/>
  <c r="T156" i="17" a="1"/>
  <c r="P186" i="9" a="1"/>
  <c r="V48" i="17" a="1"/>
  <c r="P120" i="17" a="1"/>
  <c r="T54" i="9" a="1"/>
  <c r="Q27" i="9" a="1"/>
  <c r="O186" i="9" a="1"/>
  <c r="P184" i="17" a="1"/>
  <c r="Q75" i="9" a="1"/>
  <c r="R124" i="17" a="1"/>
  <c r="Q105" i="9" a="1"/>
  <c r="T132" i="9" a="1"/>
  <c r="Q24" i="9" a="1"/>
  <c r="U188" i="17" a="1"/>
  <c r="P162" i="9" a="1"/>
  <c r="S132" i="9"/>
  <c r="O102" i="9" a="1"/>
  <c r="V124" i="17" a="1"/>
  <c r="R27" i="9" a="1"/>
  <c r="S248" i="17" a="1"/>
  <c r="T48" i="17" a="1"/>
  <c r="T18" i="9" a="1"/>
  <c r="T75" i="9" a="1"/>
  <c r="O21" i="9" a="1"/>
  <c r="O129" i="9" a="1"/>
  <c r="Q153" i="9" a="1"/>
  <c r="S102" i="9"/>
  <c r="X44" i="17" a="1"/>
  <c r="P180" i="9" a="1"/>
  <c r="W212" i="17" a="1"/>
  <c r="S144" i="17" a="1"/>
  <c r="T207" i="9" a="1"/>
  <c r="S112" i="17" a="1"/>
  <c r="O92" i="17" a="1"/>
  <c r="O212" i="17" a="1"/>
  <c r="S90" i="9"/>
  <c r="W244" i="17" a="1"/>
  <c r="P244" i="17" a="1"/>
  <c r="W88" i="17" a="1"/>
  <c r="V244" i="17" a="1"/>
  <c r="O207" i="9" a="1"/>
  <c r="S180" i="9"/>
  <c r="S18" i="9"/>
  <c r="Q112" i="17" a="1"/>
  <c r="P108" i="17" a="1"/>
  <c r="R96" i="9" a="1"/>
  <c r="Q144" i="17" a="1"/>
  <c r="V176" i="17" a="1"/>
  <c r="T153" i="9" a="1"/>
  <c r="S150" i="9"/>
  <c r="Q69" i="9" a="1"/>
  <c r="S84" i="17" a="1"/>
  <c r="O232" i="17" a="1"/>
  <c r="X84" i="17" a="1"/>
  <c r="O12" i="17" a="1"/>
  <c r="T120" i="9" a="1"/>
  <c r="S236" i="17" a="1"/>
  <c r="X60" i="17" a="1"/>
  <c r="R66" i="9" a="1"/>
  <c r="V32" i="17" a="1"/>
  <c r="W204" i="17" a="1"/>
  <c r="P63" i="9" a="1"/>
  <c r="P168" i="17" a="1"/>
  <c r="X136" i="17" a="1"/>
  <c r="V200" i="17" a="1"/>
  <c r="P141" i="9" a="1"/>
  <c r="O104" i="17" a="1"/>
  <c r="S117" i="9"/>
  <c r="S141" i="9"/>
  <c r="S63" i="9"/>
  <c r="O144" i="9" a="1"/>
  <c r="R8" i="17" a="1"/>
  <c r="U196" i="17" a="1"/>
  <c r="X100" i="17" a="1"/>
  <c r="U48" i="17" a="1"/>
  <c r="U228" i="17" a="1"/>
  <c r="T138" i="9" a="1"/>
  <c r="T81" i="9" a="1"/>
  <c r="T76" i="17" a="1"/>
  <c r="V216" i="17" a="1"/>
  <c r="W156" i="17" a="1"/>
  <c r="V76" i="17" a="1"/>
  <c r="T188" i="17" a="1"/>
  <c r="O162" i="9" a="1"/>
  <c r="T24" i="9" a="1"/>
  <c r="X24" i="17" a="1"/>
  <c r="P129" i="9" a="1"/>
  <c r="O24" i="17" a="1"/>
  <c r="R99" i="9" a="1"/>
  <c r="O200" i="17" a="1"/>
  <c r="V12" i="17" a="1"/>
  <c r="V56" i="17" a="1"/>
  <c r="P56" i="17" a="1"/>
  <c r="Q136" i="17" a="1"/>
  <c r="R171" i="9" a="1"/>
  <c r="U12" i="17" a="1"/>
  <c r="S196" i="17" a="1"/>
  <c r="Q76" i="17" a="1"/>
  <c r="P39" i="9" a="1"/>
  <c r="X196" i="17" a="1"/>
  <c r="Q135" i="9" a="1"/>
  <c r="Q39" i="9" a="1"/>
  <c r="S36" i="9"/>
  <c r="T128" i="17" a="1"/>
  <c r="O124" i="17" a="1"/>
  <c r="R188" i="17" a="1"/>
  <c r="S33" i="9"/>
  <c r="O132" i="17" a="1"/>
  <c r="P138" i="9" a="1"/>
  <c r="X244" i="17" a="1"/>
  <c r="O128" i="17" a="1"/>
  <c r="R164" i="17" a="1"/>
  <c r="S111" i="9"/>
  <c r="X224" i="17" a="1"/>
  <c r="T160" i="17" a="1"/>
  <c r="S124" i="17" a="1"/>
  <c r="R78" i="9" a="1"/>
  <c r="T224" i="17" a="1"/>
  <c r="S76" i="17" a="1"/>
  <c r="O159" i="9" a="1"/>
  <c r="P24" i="17" a="1"/>
  <c r="P183" i="9" a="1"/>
  <c r="U72" i="17" a="1"/>
  <c r="R116" i="17" a="1"/>
  <c r="S96" i="9"/>
  <c r="W40" i="17" a="1"/>
  <c r="R90" i="9" a="1"/>
  <c r="Q60" i="17" a="1"/>
  <c r="Q32" i="17" a="1"/>
  <c r="Q8" i="17" a="1"/>
  <c r="O32" i="17" a="1"/>
  <c r="P232" i="17" a="1"/>
  <c r="S36" i="17" a="1"/>
  <c r="O168" i="17" a="1"/>
  <c r="R12" i="9" a="1"/>
  <c r="S171" i="9"/>
  <c r="O201" i="9" a="1"/>
  <c r="T36" i="17" a="1"/>
  <c r="O147" i="9" a="1"/>
  <c r="Q56" i="17" a="1"/>
  <c r="Q56" i="17" l="1"/>
  <c r="O147" i="9"/>
  <c r="T36" i="17"/>
  <c r="O201" i="9"/>
  <c r="R12" i="9"/>
  <c r="O168" i="17"/>
  <c r="S36" i="17"/>
  <c r="P232" i="17"/>
  <c r="O32" i="17"/>
  <c r="Q8" i="17"/>
  <c r="Q32" i="17"/>
  <c r="Q60" i="17"/>
  <c r="R90" i="9"/>
  <c r="W40" i="17"/>
  <c r="R116" i="17"/>
  <c r="U72" i="17"/>
  <c r="P183" i="9"/>
  <c r="P24" i="17"/>
  <c r="O159" i="9"/>
  <c r="S76" i="17"/>
  <c r="T224" i="17"/>
  <c r="R78" i="9"/>
  <c r="S124" i="17"/>
  <c r="T160" i="17"/>
  <c r="X224" i="17"/>
  <c r="R164" i="17"/>
  <c r="O128" i="17"/>
  <c r="X244" i="17"/>
  <c r="P138" i="9"/>
  <c r="O132" i="17"/>
  <c r="R188" i="17"/>
  <c r="O124" i="17"/>
  <c r="T128" i="17"/>
  <c r="Q39" i="9"/>
  <c r="Q135" i="9"/>
  <c r="X196" i="17"/>
  <c r="P39" i="9"/>
  <c r="Q76" i="17"/>
  <c r="S196" i="17"/>
  <c r="U12" i="17"/>
  <c r="R171" i="9"/>
  <c r="Q136" i="17"/>
  <c r="P56" i="17"/>
  <c r="V56" i="17"/>
  <c r="V12" i="17"/>
  <c r="O200" i="17"/>
  <c r="R99" i="9"/>
  <c r="O24" i="17"/>
  <c r="P129" i="9"/>
  <c r="X24" i="17"/>
  <c r="T24" i="9"/>
  <c r="O162" i="9"/>
  <c r="T188" i="17"/>
  <c r="V76" i="17"/>
  <c r="W156" i="17"/>
  <c r="V216" i="17"/>
  <c r="T76" i="17"/>
  <c r="T81" i="9"/>
  <c r="T138" i="9"/>
  <c r="U228" i="17"/>
  <c r="U48" i="17"/>
  <c r="X100" i="17"/>
  <c r="U196" i="17"/>
  <c r="R8" i="17"/>
  <c r="O144" i="9"/>
  <c r="O104" i="17"/>
  <c r="P141" i="9"/>
  <c r="V200" i="17"/>
  <c r="X136" i="17"/>
  <c r="P168" i="17"/>
  <c r="P63" i="9"/>
  <c r="W204" i="17"/>
  <c r="V32" i="17"/>
  <c r="R66" i="9"/>
  <c r="X60" i="17"/>
  <c r="S236" i="17"/>
  <c r="T120" i="9"/>
  <c r="O12" i="17"/>
  <c r="X84" i="17"/>
  <c r="O232" i="17"/>
  <c r="S84" i="17"/>
  <c r="Q69" i="9"/>
  <c r="T153" i="9"/>
  <c r="V176" i="17"/>
  <c r="Q144" i="17"/>
  <c r="R96" i="9"/>
  <c r="P108" i="17"/>
  <c r="Q112" i="17"/>
  <c r="O207" i="9"/>
  <c r="V244" i="17"/>
  <c r="W88" i="17"/>
  <c r="P244" i="17"/>
  <c r="W244" i="17"/>
  <c r="O212" i="17"/>
  <c r="O92" i="17"/>
  <c r="S112" i="17"/>
  <c r="T207" i="9"/>
  <c r="S144" i="17"/>
  <c r="W212" i="17"/>
  <c r="P180" i="9"/>
  <c r="X44" i="17"/>
  <c r="Q153" i="9"/>
  <c r="O129" i="9"/>
  <c r="O21" i="9"/>
  <c r="T75" i="9"/>
  <c r="T18" i="9"/>
  <c r="T48" i="17"/>
  <c r="S248" i="17"/>
  <c r="R27" i="9"/>
  <c r="V124" i="17"/>
  <c r="O102" i="9"/>
  <c r="P162" i="9"/>
  <c r="U188" i="17"/>
  <c r="Q24" i="9"/>
  <c r="T132" i="9"/>
  <c r="Q105" i="9"/>
  <c r="R124" i="17"/>
  <c r="Q75" i="9"/>
  <c r="P184" i="17"/>
  <c r="O186" i="9"/>
  <c r="Q27" i="9"/>
  <c r="T54" i="9"/>
  <c r="P120" i="17"/>
  <c r="V48" i="17"/>
  <c r="P186" i="9"/>
  <c r="T156" i="17"/>
  <c r="O189" i="9"/>
  <c r="O105" i="9"/>
  <c r="O220" i="17"/>
  <c r="W100" i="17"/>
  <c r="V224" i="17"/>
  <c r="P164" i="17"/>
  <c r="R216" i="17"/>
  <c r="T189" i="9"/>
  <c r="T192" i="9"/>
  <c r="Q100" i="17"/>
  <c r="U128" i="17"/>
  <c r="R192" i="17"/>
  <c r="V28" i="17"/>
  <c r="S132" i="17"/>
  <c r="V228" i="17"/>
  <c r="O192" i="9"/>
  <c r="Q30" i="9"/>
  <c r="T196" i="17"/>
  <c r="W196" i="17"/>
  <c r="X156" i="17"/>
  <c r="R39" i="9"/>
  <c r="X52" i="17"/>
  <c r="R192" i="9"/>
  <c r="X228" i="17"/>
  <c r="T100" i="17"/>
  <c r="R138" i="9"/>
  <c r="P198" i="9"/>
  <c r="X200" i="17"/>
  <c r="Q141" i="9"/>
  <c r="Q144" i="9"/>
  <c r="W36" i="17"/>
  <c r="Q45" i="9"/>
  <c r="Q108" i="17"/>
  <c r="R207" i="9"/>
  <c r="T28" i="17"/>
  <c r="U124" i="17"/>
  <c r="O64" i="17"/>
  <c r="O152" i="17"/>
  <c r="P96" i="17"/>
  <c r="V96" i="17"/>
  <c r="T220" i="17"/>
  <c r="S52" i="17"/>
  <c r="S156" i="17"/>
  <c r="W160" i="17"/>
  <c r="P28" i="17"/>
  <c r="Q33" i="9"/>
  <c r="P132" i="17"/>
  <c r="P136" i="17"/>
  <c r="P195" i="9"/>
  <c r="O8" i="17"/>
  <c r="T87" i="9"/>
  <c r="R56" i="17"/>
  <c r="R60" i="9"/>
  <c r="S232" i="17"/>
  <c r="P168" i="9"/>
  <c r="Q147" i="9"/>
  <c r="R174" i="9"/>
  <c r="U36" i="17"/>
  <c r="T9" i="9"/>
  <c r="T48" i="9"/>
  <c r="U140" i="17"/>
  <c r="P236" i="17"/>
  <c r="R120" i="9"/>
  <c r="O204" i="17"/>
  <c r="U84" i="17"/>
  <c r="U112" i="17"/>
  <c r="O40" i="17"/>
  <c r="R144" i="17"/>
  <c r="T93" i="9"/>
  <c r="O15" i="9"/>
  <c r="V40" i="17"/>
  <c r="T56" i="17"/>
  <c r="P9" i="9"/>
  <c r="R168" i="9"/>
  <c r="T114" i="9"/>
  <c r="P45" i="9"/>
  <c r="O195" i="9"/>
  <c r="T195" i="9"/>
  <c r="R63" i="9"/>
  <c r="S168" i="17"/>
  <c r="T8" i="17"/>
  <c r="R32" i="17"/>
  <c r="W8" i="17"/>
  <c r="O117" i="9"/>
  <c r="P42" i="9"/>
  <c r="T168" i="17"/>
  <c r="W168" i="17"/>
  <c r="T136" i="17"/>
  <c r="R48" i="9"/>
  <c r="T66" i="9"/>
  <c r="Q198" i="9"/>
  <c r="R108" i="17"/>
  <c r="T147" i="9"/>
  <c r="X168" i="17"/>
  <c r="O66" i="9"/>
  <c r="R172" i="17"/>
  <c r="U108" i="17"/>
  <c r="W60" i="17"/>
  <c r="P204" i="17"/>
  <c r="Q66" i="9"/>
  <c r="S140" i="17"/>
  <c r="P36" i="17"/>
  <c r="P15" i="9"/>
  <c r="Q117" i="9"/>
  <c r="V16" i="17"/>
  <c r="Q90" i="9"/>
  <c r="T12" i="9"/>
  <c r="O236" i="17"/>
  <c r="X64" i="17"/>
  <c r="P88" i="17"/>
  <c r="P208" i="17"/>
  <c r="T140" i="17"/>
  <c r="R123" i="9"/>
  <c r="Q171" i="9"/>
  <c r="R64" i="17"/>
  <c r="R40" i="17"/>
  <c r="S16" i="17"/>
  <c r="O54" i="9"/>
  <c r="X144" i="17"/>
  <c r="U88" i="17"/>
  <c r="Q176" i="17"/>
  <c r="T90" i="9"/>
  <c r="R208" i="17"/>
  <c r="Q72" i="9"/>
  <c r="T123" i="9"/>
  <c r="R126" i="9"/>
  <c r="U92" i="17"/>
  <c r="P20" i="17"/>
  <c r="U212" i="17"/>
  <c r="Q212" i="17"/>
  <c r="Q40" i="17"/>
  <c r="O148" i="17"/>
  <c r="R44" i="17"/>
  <c r="T20" i="17"/>
  <c r="O99" i="9"/>
  <c r="T68" i="17"/>
  <c r="O180" i="17"/>
  <c r="U244" i="17"/>
  <c r="U24" i="17"/>
  <c r="T216" i="17"/>
  <c r="Q20" i="17"/>
  <c r="V24" i="17"/>
  <c r="T57" i="9"/>
  <c r="X180" i="17"/>
  <c r="X68" i="17"/>
  <c r="O248" i="17"/>
  <c r="R159" i="9"/>
  <c r="W184" i="17"/>
  <c r="V52" i="17"/>
  <c r="T120" i="17"/>
  <c r="T78" i="9"/>
  <c r="T162" i="9"/>
  <c r="V156" i="17"/>
  <c r="U120" i="17"/>
  <c r="X248" i="17"/>
  <c r="S184" i="17"/>
  <c r="O27" i="9"/>
  <c r="Q52" i="17"/>
  <c r="V72" i="17"/>
  <c r="Q152" i="17"/>
  <c r="T102" i="9"/>
  <c r="T124" i="17"/>
  <c r="P180" i="17"/>
  <c r="Q102" i="9"/>
  <c r="W28" i="17"/>
  <c r="V220" i="17"/>
  <c r="O135" i="9"/>
  <c r="Q108" i="9"/>
  <c r="P224" i="17"/>
  <c r="R128" i="17"/>
  <c r="U132" i="17"/>
  <c r="U96" i="17"/>
  <c r="T105" i="9"/>
  <c r="S192" i="17"/>
  <c r="P81" i="9"/>
  <c r="R165" i="9"/>
  <c r="S160" i="17"/>
  <c r="Q189" i="9"/>
  <c r="V192" i="17"/>
  <c r="V164" i="17"/>
  <c r="T186" i="9"/>
  <c r="O111" i="9"/>
  <c r="W228" i="17"/>
  <c r="W132" i="17"/>
  <c r="O84" i="9"/>
  <c r="T180" i="17"/>
  <c r="O196" i="17"/>
  <c r="V196" i="17"/>
  <c r="R100" i="17"/>
  <c r="R36" i="9"/>
  <c r="R108" i="9"/>
  <c r="V184" i="17"/>
  <c r="Q111" i="9"/>
  <c r="R144" i="9"/>
  <c r="T236" i="17"/>
  <c r="R141" i="9"/>
  <c r="P8" i="17"/>
  <c r="U104" i="17"/>
  <c r="O198" i="9"/>
  <c r="T80" i="17"/>
  <c r="S136" i="17"/>
  <c r="O168" i="9"/>
  <c r="R87" i="9"/>
  <c r="O63" i="9"/>
  <c r="V8" i="17"/>
  <c r="Q168" i="9"/>
  <c r="R198" i="9"/>
  <c r="Q12" i="9"/>
  <c r="R36" i="17"/>
  <c r="P171" i="9"/>
  <c r="S64" i="17"/>
  <c r="W84" i="17"/>
  <c r="U144" i="17"/>
  <c r="Q51" i="9"/>
  <c r="S172" i="17"/>
  <c r="Q126" i="9"/>
  <c r="P68" i="17"/>
  <c r="V60" i="17"/>
  <c r="R93" i="9"/>
  <c r="X112" i="17"/>
  <c r="R153" i="9"/>
  <c r="U116" i="17"/>
  <c r="P96" i="9"/>
  <c r="V44" i="17"/>
  <c r="V148" i="17"/>
  <c r="R129" i="9"/>
  <c r="U152" i="17"/>
  <c r="R244" i="17"/>
  <c r="S244" i="17"/>
  <c r="X92" i="17"/>
  <c r="O216" i="17"/>
  <c r="T159" i="9"/>
  <c r="S120" i="17"/>
  <c r="P156" i="17"/>
  <c r="O48" i="17"/>
  <c r="R96" i="17"/>
  <c r="S152" i="17"/>
  <c r="T126" i="9"/>
  <c r="W120" i="17"/>
  <c r="Q132" i="9"/>
  <c r="Q220" i="17"/>
  <c r="Q180" i="17"/>
  <c r="P132" i="9"/>
  <c r="Q186" i="9"/>
  <c r="Q81" i="9"/>
  <c r="P24" i="9"/>
  <c r="R162" i="9"/>
  <c r="U100" i="17"/>
  <c r="W220" i="17"/>
  <c r="P160" i="17"/>
  <c r="P33" i="9"/>
  <c r="P36" i="9"/>
  <c r="Q57" i="9"/>
  <c r="W192" i="17"/>
  <c r="W52" i="17"/>
  <c r="P84" i="9"/>
  <c r="X220" i="17"/>
  <c r="O192" i="17"/>
  <c r="T33" i="9"/>
  <c r="O156" i="17"/>
  <c r="W224" i="17"/>
  <c r="W164" i="17"/>
  <c r="T165" i="9"/>
  <c r="Q138" i="9"/>
  <c r="W188" i="17"/>
  <c r="X128" i="17"/>
  <c r="X164" i="17"/>
  <c r="P196" i="17"/>
  <c r="O39" i="9"/>
  <c r="P165" i="9"/>
  <c r="O224" i="17"/>
  <c r="U160" i="17"/>
  <c r="O80" i="17"/>
  <c r="Q9" i="9"/>
  <c r="P104" i="17"/>
  <c r="T84" i="17"/>
  <c r="T45" i="9"/>
  <c r="T204" i="17"/>
  <c r="Q236" i="17"/>
  <c r="O140" i="17"/>
  <c r="P60" i="17"/>
  <c r="T201" i="9"/>
  <c r="W200" i="17"/>
  <c r="X172" i="17"/>
  <c r="P240" i="17"/>
  <c r="P176" i="17"/>
  <c r="W16" i="17"/>
  <c r="V112" i="17"/>
  <c r="W176" i="17"/>
  <c r="Q208" i="17"/>
  <c r="T72" i="9"/>
  <c r="P156" i="9"/>
  <c r="S240" i="17"/>
  <c r="P148" i="17"/>
  <c r="R176" i="17"/>
  <c r="Q244" i="17"/>
  <c r="V68" i="17"/>
  <c r="R132" i="9"/>
  <c r="P144" i="9"/>
  <c r="R45" i="9"/>
  <c r="P87" i="9"/>
  <c r="O60" i="9"/>
  <c r="S80" i="17"/>
  <c r="T232" i="17"/>
  <c r="R136" i="17"/>
  <c r="S200" i="17"/>
  <c r="V236" i="17"/>
  <c r="S104" i="17"/>
  <c r="Q204" i="17"/>
  <c r="O42" i="9"/>
  <c r="O60" i="17"/>
  <c r="W236" i="17"/>
  <c r="P51" i="9"/>
  <c r="W64" i="17"/>
  <c r="U148" i="17"/>
  <c r="P44" i="17"/>
  <c r="O18" i="9"/>
  <c r="U180" i="17"/>
  <c r="S68" i="17"/>
  <c r="P27" i="9"/>
  <c r="W124" i="17"/>
  <c r="X184" i="17"/>
  <c r="O87" i="9"/>
  <c r="P6" i="9"/>
  <c r="W232" i="17"/>
  <c r="W80" i="17"/>
  <c r="O114" i="9"/>
  <c r="W136" i="17"/>
  <c r="Q168" i="17"/>
  <c r="R195" i="9"/>
  <c r="Q114" i="9"/>
  <c r="R168" i="17"/>
  <c r="R6" i="9"/>
  <c r="T144" i="9"/>
  <c r="X80" i="17"/>
  <c r="U136" i="17"/>
  <c r="R104" i="17"/>
  <c r="R80" i="17"/>
  <c r="T32" i="17"/>
  <c r="V204" i="17"/>
  <c r="R114" i="9"/>
  <c r="T117" i="9"/>
  <c r="P174" i="9"/>
  <c r="T63" i="9"/>
  <c r="T6" i="9"/>
  <c r="O90" i="9"/>
  <c r="U172" i="17"/>
  <c r="X8" i="17"/>
  <c r="O36" i="17"/>
  <c r="P120" i="9"/>
  <c r="U60" i="17"/>
  <c r="W172" i="17"/>
  <c r="Q84" i="17"/>
  <c r="Q36" i="17"/>
  <c r="T240" i="17"/>
  <c r="W140" i="17"/>
  <c r="R69" i="9"/>
  <c r="V84" i="17"/>
  <c r="Q201" i="9"/>
  <c r="U16" i="17"/>
  <c r="O177" i="9"/>
  <c r="U204" i="17"/>
  <c r="P201" i="9"/>
  <c r="T40" i="17"/>
  <c r="V240" i="17"/>
  <c r="V108" i="17"/>
  <c r="P69" i="9"/>
  <c r="U240" i="17"/>
  <c r="W144" i="17"/>
  <c r="P18" i="9"/>
  <c r="Q16" i="17"/>
  <c r="V88" i="17"/>
  <c r="O96" i="9"/>
  <c r="Q123" i="9"/>
  <c r="S20" i="17"/>
  <c r="Q88" i="17"/>
  <c r="O244" i="17"/>
  <c r="R75" i="9"/>
  <c r="X176" i="17"/>
  <c r="P116" i="17"/>
  <c r="Q116" i="17"/>
  <c r="U20" i="17"/>
  <c r="Q207" i="9"/>
  <c r="O156" i="9"/>
  <c r="Q68" i="17"/>
  <c r="Q156" i="9"/>
  <c r="W68" i="17"/>
  <c r="T156" i="9"/>
  <c r="P99" i="9"/>
  <c r="Q21" i="9"/>
  <c r="S176" i="17"/>
  <c r="P21" i="9"/>
  <c r="P102" i="9"/>
  <c r="S212" i="17"/>
  <c r="W24" i="17"/>
  <c r="W240" i="17"/>
  <c r="X120" i="17"/>
  <c r="P124" i="17"/>
  <c r="S72" i="17"/>
  <c r="S48" i="17"/>
  <c r="R52" i="17"/>
  <c r="O78" i="9"/>
  <c r="Q96" i="17"/>
  <c r="S28" i="17"/>
  <c r="T52" i="17"/>
  <c r="V180" i="17"/>
  <c r="O120" i="17"/>
  <c r="O96" i="17"/>
  <c r="R28" i="17"/>
  <c r="R156" i="17"/>
  <c r="R248" i="17"/>
  <c r="Q78" i="9"/>
  <c r="T27" i="9"/>
  <c r="R24" i="17"/>
  <c r="V248" i="17"/>
  <c r="Q162" i="9"/>
  <c r="T21" i="9"/>
  <c r="P108" i="9"/>
  <c r="P128" i="17"/>
  <c r="P152" i="17"/>
  <c r="V188" i="17"/>
  <c r="X160" i="17"/>
  <c r="S188" i="17"/>
  <c r="Q224" i="17"/>
  <c r="O228" i="17"/>
  <c r="R189" i="9"/>
  <c r="R224" i="17"/>
  <c r="X124" i="17"/>
  <c r="R196" i="17"/>
  <c r="R33" i="9"/>
  <c r="S228" i="17"/>
  <c r="V160" i="17"/>
  <c r="Q196" i="17"/>
  <c r="T36" i="9"/>
  <c r="S220" i="17"/>
  <c r="Q132" i="17"/>
  <c r="P30" i="9"/>
  <c r="S164" i="17"/>
  <c r="T248" i="17"/>
  <c r="Q84" i="9"/>
  <c r="T192" i="17"/>
  <c r="Q164" i="17"/>
  <c r="W128" i="17"/>
  <c r="R42" i="9"/>
  <c r="Q12" i="17"/>
  <c r="T104" i="17"/>
  <c r="P32" i="17"/>
  <c r="U200" i="17"/>
  <c r="T42" i="9"/>
  <c r="V104" i="17"/>
  <c r="T172" i="17"/>
  <c r="R117" i="9"/>
  <c r="U8" i="17"/>
  <c r="T171" i="9"/>
  <c r="T112" i="17"/>
  <c r="O88" i="17"/>
  <c r="P72" i="9"/>
  <c r="R54" i="9"/>
  <c r="Q54" i="9"/>
  <c r="R48" i="17"/>
  <c r="P114" i="9"/>
  <c r="R232" i="17"/>
  <c r="O45" i="9"/>
  <c r="O141" i="9"/>
  <c r="R9" i="9"/>
  <c r="W56" i="17"/>
  <c r="U168" i="17"/>
  <c r="Q48" i="9"/>
  <c r="Q60" i="9"/>
  <c r="T12" i="17"/>
  <c r="Q6" i="9"/>
  <c r="W104" i="17"/>
  <c r="X104" i="17"/>
  <c r="Q232" i="17"/>
  <c r="Q42" i="9"/>
  <c r="S56" i="17"/>
  <c r="O9" i="9"/>
  <c r="V140" i="17"/>
  <c r="O136" i="17"/>
  <c r="X12" i="17"/>
  <c r="X236" i="17"/>
  <c r="R147" i="9"/>
  <c r="U56" i="17"/>
  <c r="U236" i="17"/>
  <c r="Q140" i="17"/>
  <c r="U232" i="17"/>
  <c r="O48" i="9"/>
  <c r="T198" i="9"/>
  <c r="O16" i="17"/>
  <c r="O174" i="9"/>
  <c r="O208" i="17"/>
  <c r="O120" i="9"/>
  <c r="R51" i="9"/>
  <c r="T64" i="17"/>
  <c r="R16" i="17"/>
  <c r="P150" i="9"/>
  <c r="T51" i="9"/>
  <c r="T60" i="17"/>
  <c r="X204" i="17"/>
  <c r="P93" i="9"/>
  <c r="V208" i="17"/>
  <c r="X140" i="17"/>
  <c r="U208" i="17"/>
  <c r="P177" i="9"/>
  <c r="Q174" i="9"/>
  <c r="R20" i="17"/>
  <c r="U68" i="17"/>
  <c r="O112" i="17"/>
  <c r="O68" i="17"/>
  <c r="X240" i="17"/>
  <c r="W116" i="17"/>
  <c r="T212" i="17"/>
  <c r="X16" i="17"/>
  <c r="S88" i="17"/>
  <c r="X20" i="17"/>
  <c r="P92" i="17"/>
  <c r="P54" i="9"/>
  <c r="P57" i="9"/>
  <c r="O180" i="9"/>
  <c r="T99" i="9"/>
  <c r="T244" i="17"/>
  <c r="Q99" i="9"/>
  <c r="R57" i="9"/>
  <c r="S180" i="17"/>
  <c r="R180" i="9"/>
  <c r="O75" i="9"/>
  <c r="P48" i="17"/>
  <c r="X116" i="17"/>
  <c r="Q183" i="9"/>
  <c r="R180" i="17"/>
  <c r="P72" i="17"/>
  <c r="U184" i="17"/>
  <c r="O76" i="17"/>
  <c r="P135" i="9"/>
  <c r="T44" i="17"/>
  <c r="P76" i="17"/>
  <c r="U52" i="17"/>
  <c r="W216" i="17"/>
  <c r="X48" i="17"/>
  <c r="X76" i="17"/>
  <c r="P52" i="17"/>
  <c r="X148" i="17"/>
  <c r="Q159" i="9"/>
  <c r="W48" i="17"/>
  <c r="Q124" i="17"/>
  <c r="S92" i="17"/>
  <c r="Q216" i="17"/>
  <c r="Q184" i="17"/>
  <c r="S96" i="17"/>
  <c r="Q129" i="9"/>
  <c r="R120" i="17"/>
  <c r="O81" i="9"/>
  <c r="U216" i="17"/>
  <c r="X188" i="17"/>
  <c r="S148" i="17"/>
  <c r="S24" i="17"/>
  <c r="R84" i="9"/>
  <c r="P111" i="9"/>
  <c r="S128" i="17"/>
  <c r="T135" i="9"/>
  <c r="Q192" i="9"/>
  <c r="Q160" i="17"/>
  <c r="T164" i="17"/>
  <c r="Q165" i="9"/>
  <c r="R160" i="17"/>
  <c r="U164" i="17"/>
  <c r="T132" i="17"/>
  <c r="O36" i="9"/>
  <c r="O108" i="9"/>
  <c r="O160" i="17"/>
  <c r="V100" i="17"/>
  <c r="P105" i="9"/>
  <c r="R132" i="17"/>
  <c r="O24" i="9"/>
  <c r="T84" i="9"/>
  <c r="X132" i="17"/>
  <c r="Q36" i="9"/>
  <c r="O84" i="17"/>
  <c r="X56" i="17"/>
  <c r="V20" i="17"/>
  <c r="X40" i="17"/>
  <c r="V116" i="17"/>
  <c r="Q24" i="17"/>
  <c r="P188" i="17"/>
  <c r="X232" i="17"/>
  <c r="T168" i="9"/>
  <c r="P147" i="9"/>
  <c r="R60" i="17"/>
  <c r="O12" i="9"/>
  <c r="R201" i="9"/>
  <c r="O108" i="17"/>
  <c r="S204" i="17"/>
  <c r="X108" i="17"/>
  <c r="R236" i="17"/>
  <c r="T150" i="9"/>
  <c r="P172" i="17"/>
  <c r="X36" i="17"/>
  <c r="S12" i="17"/>
  <c r="R12" i="17"/>
  <c r="V36" i="17"/>
  <c r="T144" i="17"/>
  <c r="S60" i="17"/>
  <c r="Q15" i="9"/>
  <c r="P48" i="9"/>
  <c r="Q93" i="9"/>
  <c r="R140" i="17"/>
  <c r="O123" i="9"/>
  <c r="R88" i="17"/>
  <c r="S208" i="17"/>
  <c r="Q18" i="9"/>
  <c r="R156" i="9"/>
  <c r="Q148" i="17"/>
  <c r="R18" i="9"/>
  <c r="V212" i="17"/>
  <c r="V232" i="17"/>
  <c r="O171" i="9"/>
  <c r="R200" i="17"/>
  <c r="P60" i="9"/>
  <c r="S32" i="17"/>
  <c r="Q87" i="9"/>
  <c r="W12" i="17"/>
  <c r="O56" i="17"/>
  <c r="U32" i="17"/>
  <c r="O6" i="9"/>
  <c r="Q200" i="17"/>
  <c r="Q63" i="9"/>
  <c r="T200" i="17"/>
  <c r="P80" i="17"/>
  <c r="X32" i="17"/>
  <c r="T60" i="9"/>
  <c r="U80" i="17"/>
  <c r="V80" i="17"/>
  <c r="S6" i="9"/>
  <c r="V136" i="17"/>
  <c r="P117" i="9"/>
  <c r="P200" i="17"/>
  <c r="T141" i="9"/>
  <c r="S8" i="17"/>
  <c r="W32" i="17"/>
  <c r="P12" i="17"/>
  <c r="V168" i="17"/>
  <c r="W108" i="17"/>
  <c r="Q195" i="9"/>
  <c r="P12" i="9"/>
  <c r="P90" i="9"/>
  <c r="Q104" i="17"/>
  <c r="P140" i="17"/>
  <c r="P84" i="17"/>
  <c r="Q80" i="17"/>
  <c r="P66" i="9"/>
  <c r="O172" i="17"/>
  <c r="T108" i="17"/>
  <c r="P64" i="17"/>
  <c r="S108" i="17"/>
  <c r="O144" i="17"/>
  <c r="V172" i="17"/>
  <c r="O240" i="17"/>
  <c r="T16" i="17"/>
  <c r="V64" i="17"/>
  <c r="O51" i="9"/>
  <c r="Q240" i="17"/>
  <c r="R204" i="17"/>
  <c r="R84" i="17"/>
  <c r="Q150" i="9"/>
  <c r="V144" i="17"/>
  <c r="U64" i="17"/>
  <c r="R177" i="9"/>
  <c r="R240" i="17"/>
  <c r="O153" i="9"/>
  <c r="U40" i="17"/>
  <c r="P16" i="17"/>
  <c r="T15" i="9"/>
  <c r="P40" i="17"/>
  <c r="O20" i="17"/>
  <c r="R72" i="9"/>
  <c r="T92" i="17"/>
  <c r="T96" i="9"/>
  <c r="T148" i="17"/>
  <c r="R112" i="17"/>
  <c r="P207" i="9"/>
  <c r="O44" i="17"/>
  <c r="Q44" i="17"/>
  <c r="R68" i="17"/>
  <c r="R212" i="17"/>
  <c r="O69" i="9"/>
  <c r="P126" i="9"/>
  <c r="O57" i="9"/>
  <c r="U44" i="17"/>
  <c r="R21" i="9"/>
  <c r="X212" i="17"/>
  <c r="Q72" i="17"/>
  <c r="T116" i="17"/>
  <c r="W180" i="17"/>
  <c r="Q64" i="17"/>
  <c r="V92" i="17"/>
  <c r="P248" i="17"/>
  <c r="S44" i="17"/>
  <c r="W152" i="17"/>
  <c r="O28" i="17"/>
  <c r="Q92" i="17"/>
  <c r="P78" i="9"/>
  <c r="O52" i="17"/>
  <c r="O184" i="17"/>
  <c r="U28" i="17"/>
  <c r="W76" i="17"/>
  <c r="T72" i="17"/>
  <c r="R24" i="9"/>
  <c r="O132" i="9"/>
  <c r="U220" i="17"/>
  <c r="O100" i="17"/>
  <c r="W72" i="17"/>
  <c r="R152" i="17"/>
  <c r="S216" i="17"/>
  <c r="Q28" i="17"/>
  <c r="Q156" i="17"/>
  <c r="U248" i="17"/>
  <c r="T96" i="17"/>
  <c r="P220" i="17"/>
  <c r="U76" i="17"/>
  <c r="S100" i="17"/>
  <c r="R72" i="17"/>
  <c r="T184" i="17"/>
  <c r="T30" i="9"/>
  <c r="R183" i="9"/>
  <c r="O138" i="9"/>
  <c r="T39" i="9"/>
  <c r="W248" i="17"/>
  <c r="T108" i="9"/>
  <c r="O165" i="9"/>
  <c r="T111" i="9"/>
  <c r="Q120" i="17"/>
  <c r="S224" i="17"/>
  <c r="T129" i="9"/>
  <c r="O30" i="9"/>
  <c r="P228" i="17"/>
  <c r="X96" i="17"/>
  <c r="P192" i="9"/>
  <c r="X28" i="17"/>
  <c r="Q192" i="17"/>
  <c r="O33" i="9"/>
  <c r="U192" i="17"/>
  <c r="P112" i="17"/>
  <c r="T174" i="9"/>
  <c r="T208" i="17"/>
  <c r="O150" i="9"/>
  <c r="R15" i="9"/>
  <c r="P144" i="17"/>
  <c r="T176" i="17"/>
  <c r="Q172" i="17"/>
  <c r="Q120" i="9"/>
  <c r="T69" i="9"/>
  <c r="W112" i="17"/>
  <c r="R150" i="9"/>
  <c r="P123" i="9"/>
  <c r="O176" i="17"/>
  <c r="X208" i="17"/>
  <c r="T88" i="17"/>
  <c r="O93" i="9"/>
  <c r="U176" i="17"/>
  <c r="Q96" i="9"/>
  <c r="S40" i="17"/>
  <c r="W20" i="17"/>
  <c r="X88" i="17"/>
  <c r="O116" i="17"/>
  <c r="T180" i="9"/>
  <c r="W44" i="17"/>
  <c r="O126" i="9"/>
  <c r="R148" i="17"/>
  <c r="P153" i="9"/>
  <c r="P212" i="17"/>
  <c r="Q177" i="9"/>
  <c r="Q180" i="9"/>
  <c r="W208" i="17"/>
  <c r="S116" i="17"/>
  <c r="O183" i="9"/>
  <c r="W148" i="17"/>
  <c r="W92" i="17"/>
  <c r="T177" i="9"/>
  <c r="O72" i="9"/>
  <c r="R102" i="9"/>
  <c r="R76" i="17"/>
  <c r="O188" i="17"/>
  <c r="O72" i="17"/>
  <c r="V152" i="17"/>
  <c r="R92" i="17"/>
  <c r="Q48" i="17"/>
  <c r="R186" i="9"/>
  <c r="R220" i="17"/>
  <c r="T24" i="17"/>
  <c r="Q248" i="17"/>
  <c r="R184" i="17"/>
  <c r="U156" i="17"/>
  <c r="P189" i="9"/>
  <c r="T183" i="9"/>
  <c r="V120" i="17"/>
  <c r="X152" i="17"/>
  <c r="R81" i="9"/>
  <c r="P100" i="17"/>
  <c r="T152" i="17"/>
  <c r="X216" i="17"/>
  <c r="R135" i="9"/>
  <c r="R105" i="9"/>
  <c r="Q188" i="17"/>
  <c r="R111" i="9"/>
  <c r="P216" i="17"/>
  <c r="W96" i="17"/>
  <c r="P192" i="17"/>
  <c r="P75" i="9"/>
  <c r="X72" i="17"/>
  <c r="U224" i="17"/>
  <c r="R228" i="17"/>
  <c r="R30" i="9"/>
  <c r="T228" i="17"/>
  <c r="Q128" i="17"/>
  <c r="V128" i="17"/>
  <c r="P159" i="9"/>
  <c r="O164" i="17"/>
  <c r="V132" i="17"/>
  <c r="Q228" i="17"/>
  <c r="X192" i="17"/>
  <c r="Q57" i="17" a="1"/>
  <c r="Q59" i="17" a="1"/>
  <c r="O34" i="17" a="1"/>
  <c r="O35" i="17" a="1"/>
  <c r="X226" i="17" a="1"/>
  <c r="X225" i="17" a="1"/>
  <c r="T130" i="17" a="1"/>
  <c r="T131" i="17" a="1"/>
  <c r="T78" i="17" a="1"/>
  <c r="T79" i="17" a="1"/>
  <c r="V33" i="17" a="1"/>
  <c r="V35" i="17" a="1"/>
  <c r="S86" i="17" a="1"/>
  <c r="S85" i="17" a="1"/>
  <c r="U190" i="17" a="1"/>
  <c r="U191" i="17" a="1"/>
  <c r="O223" i="17" a="1"/>
  <c r="O222" i="17" a="1"/>
  <c r="U131" i="17" a="1"/>
  <c r="U130" i="17" a="1"/>
  <c r="W197" i="17" a="1"/>
  <c r="W199" i="17" a="1"/>
  <c r="T31" i="17" a="1"/>
  <c r="T30" i="17" a="1"/>
  <c r="S157" i="17" a="1"/>
  <c r="S158" i="17" a="1"/>
  <c r="O43" i="17" a="1"/>
  <c r="O42" i="17" a="1"/>
  <c r="W11" i="17" a="1"/>
  <c r="W9" i="17" a="1"/>
  <c r="P207" i="17" a="1"/>
  <c r="P206" i="17" a="1"/>
  <c r="R67" i="17" a="1"/>
  <c r="R65" i="17" a="1"/>
  <c r="R211" i="17" a="1"/>
  <c r="R209" i="17" a="1"/>
  <c r="Q43" i="17" a="1"/>
  <c r="Q41" i="17" a="1"/>
  <c r="U27" i="17" a="1"/>
  <c r="U26" i="17" a="1"/>
  <c r="X250" i="17" a="1"/>
  <c r="X249" i="17" a="1"/>
  <c r="P183" i="17" a="1"/>
  <c r="P182" i="17" a="1"/>
  <c r="U135" i="17" a="1"/>
  <c r="U134" i="17" a="1"/>
  <c r="V195" i="17" a="1"/>
  <c r="V193" i="17" a="1"/>
  <c r="O199" i="17" a="1"/>
  <c r="O198" i="17" a="1"/>
  <c r="T239" i="17" a="1"/>
  <c r="T238" i="17" a="1"/>
  <c r="S66" i="17" a="1"/>
  <c r="S65" i="17" a="1"/>
  <c r="U154" i="17" a="1"/>
  <c r="U155" i="17" a="1"/>
  <c r="O51" i="17" a="1"/>
  <c r="O50" i="17" a="1"/>
  <c r="X166" i="17" a="1"/>
  <c r="X165" i="17" a="1"/>
  <c r="P106" i="17" a="1"/>
  <c r="P107" i="17" a="1"/>
  <c r="W203" i="17" a="1"/>
  <c r="W201" i="17" a="1"/>
  <c r="V239" i="17" a="1"/>
  <c r="V237" i="17" a="1"/>
  <c r="U150" i="17" a="1"/>
  <c r="U151" i="17" a="1"/>
  <c r="T34" i="17" a="1"/>
  <c r="T35" i="17" a="1"/>
  <c r="U175" i="17" a="1"/>
  <c r="U174" i="17" a="1"/>
  <c r="T242" i="17" a="1"/>
  <c r="T243" i="17" a="1"/>
  <c r="Q19" i="17" a="1"/>
  <c r="Q17" i="17" a="1"/>
  <c r="X178" i="17" a="1"/>
  <c r="X177" i="17" a="1"/>
  <c r="W71" i="17" a="1"/>
  <c r="W69" i="17" a="1"/>
  <c r="W25" i="17" a="1"/>
  <c r="W27" i="17" a="1"/>
  <c r="Q99" i="17" a="1"/>
  <c r="Q97" i="17" a="1"/>
  <c r="R249" i="17" a="1"/>
  <c r="R251" i="17" a="1"/>
  <c r="P131" i="17" a="1"/>
  <c r="P130" i="17" a="1"/>
  <c r="R225" i="17" a="1"/>
  <c r="R227" i="17" a="1"/>
  <c r="S222" i="17" a="1"/>
  <c r="S221" i="17" a="1"/>
  <c r="W129" i="17" a="1"/>
  <c r="W131" i="17" a="1"/>
  <c r="T175" i="17" a="1"/>
  <c r="T174" i="17" a="1"/>
  <c r="U171" i="17" a="1"/>
  <c r="U170" i="17" a="1"/>
  <c r="U58" i="17" a="1"/>
  <c r="U59" i="17" a="1"/>
  <c r="O211" i="17" a="1"/>
  <c r="O210" i="17" a="1"/>
  <c r="X205" i="17" a="1"/>
  <c r="X206" i="17" a="1"/>
  <c r="U71" i="17" a="1"/>
  <c r="U70" i="17" a="1"/>
  <c r="X21" i="17" a="1"/>
  <c r="X22" i="17" a="1"/>
  <c r="P74" i="17" a="1"/>
  <c r="P75" i="17" a="1"/>
  <c r="X49" i="17" a="1"/>
  <c r="X50" i="17" a="1"/>
  <c r="Q217" i="17" a="1"/>
  <c r="Q219" i="17" a="1"/>
  <c r="S150" i="17" a="1"/>
  <c r="S149" i="17" a="1"/>
  <c r="T167" i="17" a="1"/>
  <c r="T166" i="17" a="1"/>
  <c r="V101" i="17" a="1"/>
  <c r="V103" i="17" a="1"/>
  <c r="X57" i="17" a="1"/>
  <c r="X58" i="17" a="1"/>
  <c r="S33" i="17" a="1"/>
  <c r="S34" i="17" a="1"/>
  <c r="T202" i="17" a="1"/>
  <c r="T203" i="17" a="1"/>
  <c r="O175" i="17" a="1"/>
  <c r="O174" i="17" a="1"/>
  <c r="V65" i="17" a="1"/>
  <c r="V67" i="17" a="1"/>
  <c r="R71" i="17" a="1"/>
  <c r="R69" i="17" a="1"/>
  <c r="Q73" i="17" a="1"/>
  <c r="Q75" i="17" a="1"/>
  <c r="O30" i="17" a="1"/>
  <c r="O31" i="17" a="1"/>
  <c r="Q159" i="17" a="1"/>
  <c r="Q157" i="17" a="1"/>
  <c r="Q121" i="17" a="1"/>
  <c r="Q123" i="17" a="1"/>
  <c r="Q195" i="17" a="1"/>
  <c r="Q193" i="17" a="1"/>
  <c r="P146" i="17" a="1"/>
  <c r="P147" i="17" a="1"/>
  <c r="O179" i="17" a="1"/>
  <c r="O178" i="17" a="1"/>
  <c r="X90" i="17" a="1"/>
  <c r="X89" i="17" a="1"/>
  <c r="V123" i="17" a="1"/>
  <c r="V121" i="17" a="1"/>
  <c r="Q191" i="17" a="1"/>
  <c r="Q189" i="17" a="1"/>
  <c r="R231" i="17" a="1"/>
  <c r="R229" i="17" a="1"/>
  <c r="Q229" i="17" a="1"/>
  <c r="Q231" i="17" a="1"/>
  <c r="P95" i="17" a="1"/>
  <c r="P94" i="17" a="1"/>
  <c r="S182" i="17" a="1"/>
  <c r="S181" i="17" a="1"/>
  <c r="U187" i="17" a="1"/>
  <c r="U186" i="17" a="1"/>
  <c r="X77" i="17" a="1"/>
  <c r="X78" i="17" a="1"/>
  <c r="Q185" i="17" a="1"/>
  <c r="Q187" i="17" a="1"/>
  <c r="S26" i="17" a="1"/>
  <c r="S25" i="17" a="1"/>
  <c r="V21" i="17" a="1"/>
  <c r="V23" i="17" a="1"/>
  <c r="P83" i="17" a="1"/>
  <c r="P82" i="17" a="1"/>
  <c r="P202" i="17" a="1"/>
  <c r="P203" i="17" a="1"/>
  <c r="T110" i="17" a="1"/>
  <c r="T111" i="17" a="1"/>
  <c r="U251" i="17" a="1"/>
  <c r="U250" i="17" a="1"/>
  <c r="X209" i="17" a="1"/>
  <c r="X210" i="17" a="1"/>
  <c r="P55" i="17" a="1"/>
  <c r="P54" i="17" a="1"/>
  <c r="Q241" i="17" a="1"/>
  <c r="Q243" i="17" a="1"/>
  <c r="U222" i="17" a="1"/>
  <c r="U223" i="17" a="1"/>
  <c r="W211" i="17" a="1"/>
  <c r="W209" i="17" a="1"/>
  <c r="R79" i="17" a="1"/>
  <c r="R77" i="17" a="1"/>
  <c r="T27" i="17" a="1"/>
  <c r="T26" i="17" a="1"/>
  <c r="P219" i="17" a="1"/>
  <c r="P218" i="17" a="1"/>
  <c r="Q183" i="17" a="1"/>
  <c r="Q181" i="17" a="1"/>
  <c r="Q37" i="17" a="1"/>
  <c r="Q39" i="17" a="1"/>
  <c r="S214" i="17" a="1"/>
  <c r="S213" i="17" a="1"/>
  <c r="U67" i="17" a="1"/>
  <c r="U66" i="17" a="1"/>
  <c r="W21" i="17" a="1"/>
  <c r="W23" i="17" a="1"/>
  <c r="Q11" i="17" a="1"/>
  <c r="Q9" i="17" a="1"/>
  <c r="P27" i="17" a="1"/>
  <c r="P26" i="17" a="1"/>
  <c r="R165" i="17" a="1"/>
  <c r="R167" i="17" a="1"/>
  <c r="Q139" i="17" a="1"/>
  <c r="Q137" i="17" a="1"/>
  <c r="X26" i="17" a="1"/>
  <c r="X25" i="17" a="1"/>
  <c r="O106" i="17" a="1"/>
  <c r="O107" i="17" a="1"/>
  <c r="V247" i="17" a="1"/>
  <c r="V245" i="17" a="1"/>
  <c r="S145" i="17" a="1"/>
  <c r="S146" i="17" a="1"/>
  <c r="W103" i="17" a="1"/>
  <c r="W101" i="17" a="1"/>
  <c r="R195" i="17" a="1"/>
  <c r="R193" i="17" a="1"/>
  <c r="X157" i="17" a="1"/>
  <c r="X158" i="17" a="1"/>
  <c r="X201" i="17" a="1"/>
  <c r="X202" i="17" a="1"/>
  <c r="U126" i="17" a="1"/>
  <c r="U127" i="17" a="1"/>
  <c r="W161" i="17" a="1"/>
  <c r="W163" i="17" a="1"/>
  <c r="R57" i="17" a="1"/>
  <c r="R59" i="17" a="1"/>
  <c r="R147" i="17" a="1"/>
  <c r="R145" i="17" a="1"/>
  <c r="R111" i="17" a="1"/>
  <c r="R109" i="17" a="1"/>
  <c r="O239" i="17" a="1"/>
  <c r="O238" i="17" a="1"/>
  <c r="R43" i="17" a="1"/>
  <c r="R41" i="17" a="1"/>
  <c r="O151" i="17" a="1"/>
  <c r="O150" i="17" a="1"/>
  <c r="T218" i="17" a="1"/>
  <c r="T219" i="17" a="1"/>
  <c r="W185" i="17" a="1"/>
  <c r="W187" i="17" a="1"/>
  <c r="S186" i="17" a="1"/>
  <c r="S185" i="17" a="1"/>
  <c r="U99" i="17" a="1"/>
  <c r="U98" i="17" a="1"/>
  <c r="V167" i="17" a="1"/>
  <c r="V165" i="17" a="1"/>
  <c r="V197" i="17" a="1"/>
  <c r="V199" i="17" a="1"/>
  <c r="W85" i="17" a="1"/>
  <c r="W87" i="17" a="1"/>
  <c r="X113" i="17" a="1"/>
  <c r="X114" i="17" a="1"/>
  <c r="R245" i="17" a="1"/>
  <c r="R247" i="17" a="1"/>
  <c r="R97" i="17" a="1"/>
  <c r="R99" i="17" a="1"/>
  <c r="O158" i="17" a="1"/>
  <c r="O159" i="17" a="1"/>
  <c r="P198" i="17" a="1"/>
  <c r="P199" i="17" a="1"/>
  <c r="T86" i="17" a="1"/>
  <c r="T87" i="17" a="1"/>
  <c r="X173" i="17" a="1"/>
  <c r="X174" i="17" a="1"/>
  <c r="S105" i="17" a="1"/>
  <c r="S106" i="17" a="1"/>
  <c r="P47" i="17" a="1"/>
  <c r="P46" i="17" a="1"/>
  <c r="R169" i="17" a="1"/>
  <c r="R171" i="17" a="1"/>
  <c r="V207" i="17" a="1"/>
  <c r="V205" i="17" a="1"/>
  <c r="X10" i="17" a="1"/>
  <c r="X9" i="17" a="1"/>
  <c r="W143" i="17" a="1"/>
  <c r="W141" i="17" a="1"/>
  <c r="T43" i="17" a="1"/>
  <c r="T42" i="17" a="1"/>
  <c r="V89" i="17" a="1"/>
  <c r="V91" i="17" a="1"/>
  <c r="P118" i="17" a="1"/>
  <c r="P119" i="17" a="1"/>
  <c r="W241" i="17" a="1"/>
  <c r="W243" i="17" a="1"/>
  <c r="S29" i="17" a="1"/>
  <c r="S30" i="17" a="1"/>
  <c r="P154" i="17" a="1"/>
  <c r="P155" i="17" a="1"/>
  <c r="X125" i="17" a="1"/>
  <c r="X126" i="17" a="1"/>
  <c r="Q133" i="17" a="1"/>
  <c r="Q135" i="17" a="1"/>
  <c r="R49" i="17" a="1"/>
  <c r="R51" i="17" a="1"/>
  <c r="S58" i="17" a="1"/>
  <c r="S57" i="17" a="1"/>
  <c r="U238" i="17" a="1"/>
  <c r="U239" i="17" a="1"/>
  <c r="O115" i="17" a="1"/>
  <c r="O114" i="17" a="1"/>
  <c r="R61" i="17" a="1"/>
  <c r="R63" i="17" a="1"/>
  <c r="P175" i="17" a="1"/>
  <c r="P174" i="17" a="1"/>
  <c r="Q149" i="17" a="1"/>
  <c r="Q151" i="17" a="1"/>
  <c r="R241" i="17" a="1"/>
  <c r="R243" i="17" a="1"/>
  <c r="T94" i="17" a="1"/>
  <c r="T95" i="17" a="1"/>
  <c r="R215" i="17" a="1"/>
  <c r="R213" i="17" a="1"/>
  <c r="T118" i="17" a="1"/>
  <c r="T119" i="17" a="1"/>
  <c r="Q95" i="17" a="1"/>
  <c r="Q93" i="17" a="1"/>
  <c r="S226" i="17" a="1"/>
  <c r="S225" i="17" a="1"/>
  <c r="T178" i="17" a="1"/>
  <c r="T179" i="17" a="1"/>
  <c r="O119" i="17" a="1"/>
  <c r="O118" i="17" a="1"/>
  <c r="R223" i="17" a="1"/>
  <c r="R221" i="17" a="1"/>
  <c r="X154" i="17" a="1"/>
  <c r="X153" i="17" a="1"/>
  <c r="X193" i="17" a="1"/>
  <c r="X194" i="17" a="1"/>
  <c r="R161" i="17" a="1"/>
  <c r="R163" i="17" a="1"/>
  <c r="R133" i="17" a="1"/>
  <c r="R135" i="17" a="1"/>
  <c r="X41" i="17" a="1"/>
  <c r="X42" i="17" a="1"/>
  <c r="W13" i="17" a="1"/>
  <c r="W15" i="17" a="1"/>
  <c r="X33" i="17" a="1"/>
  <c r="X34" i="17" a="1"/>
  <c r="P66" i="17" a="1"/>
  <c r="P67" i="17" a="1"/>
  <c r="W183" i="17" a="1"/>
  <c r="W181" i="17" a="1"/>
  <c r="T99" i="17" a="1"/>
  <c r="T98" i="17" a="1"/>
  <c r="U194" i="17" a="1"/>
  <c r="U195" i="17" a="1"/>
  <c r="Q175" i="17" a="1"/>
  <c r="Q173" i="17" a="1"/>
  <c r="T90" i="17" a="1"/>
  <c r="T91" i="17" a="1"/>
  <c r="T231" i="17" a="1"/>
  <c r="T230" i="17" a="1"/>
  <c r="Q211" i="17" a="1"/>
  <c r="Q209" i="17" a="1"/>
  <c r="R159" i="17" a="1"/>
  <c r="R157" i="17" a="1"/>
  <c r="Q165" i="17" a="1"/>
  <c r="Q167" i="17" a="1"/>
  <c r="W57" i="17" a="1"/>
  <c r="W59" i="17" a="1"/>
  <c r="Q235" i="17" a="1"/>
  <c r="Q233" i="17" a="1"/>
  <c r="T63" i="17" a="1"/>
  <c r="T62" i="17" a="1"/>
  <c r="S90" i="17" a="1"/>
  <c r="S89" i="17" a="1"/>
  <c r="W217" i="17" a="1"/>
  <c r="W219" i="17" a="1"/>
  <c r="X189" i="17" a="1"/>
  <c r="X190" i="17" a="1"/>
  <c r="Q161" i="17" a="1"/>
  <c r="Q163" i="17" a="1"/>
  <c r="O163" i="17" a="1"/>
  <c r="O162" i="17" a="1"/>
  <c r="O87" i="17" a="1"/>
  <c r="O86" i="17" a="1"/>
  <c r="S62" i="17" a="1"/>
  <c r="S61" i="17" a="1"/>
  <c r="W111" i="17" a="1"/>
  <c r="W109" i="17" a="1"/>
  <c r="O23" i="17" a="1"/>
  <c r="O22" i="17" a="1"/>
  <c r="X213" i="17" a="1"/>
  <c r="X214" i="17" a="1"/>
  <c r="T74" i="17" a="1"/>
  <c r="T75" i="17" a="1"/>
  <c r="T187" i="17" a="1"/>
  <c r="T186" i="17" a="1"/>
  <c r="X29" i="17" a="1"/>
  <c r="X30" i="17" a="1"/>
  <c r="Q51" i="17" a="1"/>
  <c r="Q49" i="17" a="1"/>
  <c r="T38" i="17" a="1"/>
  <c r="T39" i="17" a="1"/>
  <c r="Q35" i="17" a="1"/>
  <c r="Q33" i="17" a="1"/>
  <c r="O130" i="17" a="1"/>
  <c r="O131" i="17" a="1"/>
  <c r="P59" i="17" a="1"/>
  <c r="P58" i="17" a="1"/>
  <c r="X61" i="17" a="1"/>
  <c r="X62" i="17" a="1"/>
  <c r="W89" i="17" a="1"/>
  <c r="W91" i="17" a="1"/>
  <c r="W213" i="17" a="1"/>
  <c r="W215" i="17" a="1"/>
  <c r="T51" i="17" a="1"/>
  <c r="T50" i="17" a="1"/>
  <c r="P123" i="17" a="1"/>
  <c r="P122" i="17" a="1"/>
  <c r="V225" i="17" a="1"/>
  <c r="V227" i="17" a="1"/>
  <c r="V29" i="17" a="1"/>
  <c r="V31" i="17" a="1"/>
  <c r="O67" i="17" a="1"/>
  <c r="O66" i="17" a="1"/>
  <c r="P30" i="17" a="1"/>
  <c r="P31" i="17" a="1"/>
  <c r="U143" i="17" a="1"/>
  <c r="U142" i="17" a="1"/>
  <c r="S141" i="17" a="1"/>
  <c r="S142" i="17" a="1"/>
  <c r="X65" i="17" a="1"/>
  <c r="X66" i="17" a="1"/>
  <c r="S17" i="17" a="1"/>
  <c r="S18" i="17" a="1"/>
  <c r="R47" i="17" a="1"/>
  <c r="R45" i="17" a="1"/>
  <c r="Q23" i="17" a="1"/>
  <c r="Q21" i="17" a="1"/>
  <c r="V55" i="17" a="1"/>
  <c r="V53" i="17" a="1"/>
  <c r="W29" i="17" a="1"/>
  <c r="W31" i="17" a="1"/>
  <c r="R101" i="17" a="1"/>
  <c r="R103" i="17" a="1"/>
  <c r="P11" i="17" a="1"/>
  <c r="P10" i="17" a="1"/>
  <c r="V9" i="17" a="1"/>
  <c r="V11" i="17" a="1"/>
  <c r="U146" i="17" a="1"/>
  <c r="U147" i="17" a="1"/>
  <c r="S246" i="17" a="1"/>
  <c r="S245" i="17" a="1"/>
  <c r="S153" i="17" a="1"/>
  <c r="S154" i="17" a="1"/>
  <c r="W225" i="17" a="1"/>
  <c r="W227" i="17" a="1"/>
  <c r="P242" i="17" a="1"/>
  <c r="P243" i="17" a="1"/>
  <c r="S241" i="17" a="1"/>
  <c r="S242" i="17" a="1"/>
  <c r="Q207" i="17" a="1"/>
  <c r="Q205" i="17" a="1"/>
  <c r="W233" i="17" a="1"/>
  <c r="W235" i="17" a="1"/>
  <c r="O38" i="17" a="1"/>
  <c r="O39" i="17" a="1"/>
  <c r="V243" i="17" a="1"/>
  <c r="V241" i="17" a="1"/>
  <c r="Q119" i="17" a="1"/>
  <c r="Q117" i="17" a="1"/>
  <c r="X121" i="17" a="1"/>
  <c r="X122" i="17" a="1"/>
  <c r="T55" i="17" a="1"/>
  <c r="T54" i="17" a="1"/>
  <c r="V189" i="17" a="1"/>
  <c r="V191" i="17" a="1"/>
  <c r="R199" i="17" a="1"/>
  <c r="R197" i="17" a="1"/>
  <c r="Q13" i="17" a="1"/>
  <c r="Q15" i="17" a="1"/>
  <c r="U10" i="17" a="1"/>
  <c r="U11" i="17" a="1"/>
  <c r="Q141" i="17" a="1"/>
  <c r="Q143" i="17" a="1"/>
  <c r="V211" i="17" a="1"/>
  <c r="V209" i="17" a="1"/>
  <c r="O71" i="17" a="1"/>
  <c r="O70" i="17" a="1"/>
  <c r="O78" i="17" a="1"/>
  <c r="O79" i="17" a="1"/>
  <c r="S97" i="17" a="1"/>
  <c r="S98" i="17" a="1"/>
  <c r="X37" i="17" a="1"/>
  <c r="X38" i="17" a="1"/>
  <c r="R183" i="17" a="1"/>
  <c r="R181" i="17" a="1"/>
  <c r="Q63" i="17" a="1"/>
  <c r="Q61" i="17" a="1"/>
  <c r="S77" i="17" a="1"/>
  <c r="S78" i="17" a="1"/>
  <c r="X245" i="17" a="1"/>
  <c r="X246" i="17" a="1"/>
  <c r="X198" i="17" a="1"/>
  <c r="X197" i="17" a="1"/>
  <c r="V59" i="17" a="1"/>
  <c r="V57" i="17" a="1"/>
  <c r="U231" i="17" a="1"/>
  <c r="U230" i="17" a="1"/>
  <c r="V201" i="17" a="1"/>
  <c r="V203" i="17" a="1"/>
  <c r="S237" i="17" a="1"/>
  <c r="S238" i="17" a="1"/>
  <c r="V179" i="17" a="1"/>
  <c r="V177" i="17" a="1"/>
  <c r="P247" i="17" a="1"/>
  <c r="P246" i="17" a="1"/>
  <c r="S249" i="17" a="1"/>
  <c r="S250" i="17" a="1"/>
  <c r="V49" i="17" a="1"/>
  <c r="V51" i="17" a="1"/>
  <c r="P166" i="17" a="1"/>
  <c r="P167" i="17" a="1"/>
  <c r="S134" i="17" a="1"/>
  <c r="S133" i="17" a="1"/>
  <c r="X53" i="17" a="1"/>
  <c r="X54" i="17" a="1"/>
  <c r="O154" i="17" a="1"/>
  <c r="O155" i="17" a="1"/>
  <c r="S233" i="17" a="1"/>
  <c r="S234" i="17" a="1"/>
  <c r="P238" i="17" a="1"/>
  <c r="P239" i="17" a="1"/>
  <c r="T170" i="17" a="1"/>
  <c r="T171" i="17" a="1"/>
  <c r="X169" i="17" a="1"/>
  <c r="X170" i="17" a="1"/>
  <c r="P39" i="17" a="1"/>
  <c r="P38" i="17" a="1"/>
  <c r="P90" i="17" a="1"/>
  <c r="P91" i="17" a="1"/>
  <c r="T23" i="17" a="1"/>
  <c r="T22" i="17" a="1"/>
  <c r="V25" i="17" a="1"/>
  <c r="V27" i="17" a="1"/>
  <c r="T122" i="17" a="1"/>
  <c r="T123" i="17" a="1"/>
  <c r="Q55" i="17" a="1"/>
  <c r="Q53" i="17" a="1"/>
  <c r="V221" i="17" a="1"/>
  <c r="V223" i="17" a="1"/>
  <c r="S194" i="17" a="1"/>
  <c r="S193" i="17" a="1"/>
  <c r="U106" i="17" a="1"/>
  <c r="U107" i="17" a="1"/>
  <c r="U119" i="17" a="1"/>
  <c r="U118" i="17" a="1"/>
  <c r="X94" i="17" a="1"/>
  <c r="X93" i="17" a="1"/>
  <c r="W195" i="17" a="1"/>
  <c r="W193" i="17" a="1"/>
  <c r="W165" i="17" a="1"/>
  <c r="W167" i="17" a="1"/>
  <c r="T207" i="17" a="1"/>
  <c r="T206" i="17" a="1"/>
  <c r="P179" i="17" a="1"/>
  <c r="P178" i="17" a="1"/>
  <c r="P151" i="17" a="1"/>
  <c r="P150" i="17" a="1"/>
  <c r="U183" i="17" a="1"/>
  <c r="U182" i="17" a="1"/>
  <c r="W83" i="17" a="1"/>
  <c r="W81" i="17" a="1"/>
  <c r="V85" i="17" a="1"/>
  <c r="V87" i="17" a="1"/>
  <c r="V111" i="17" a="1"/>
  <c r="V109" i="17" a="1"/>
  <c r="U22" i="17" a="1"/>
  <c r="U23" i="17" a="1"/>
  <c r="P126" i="17" a="1"/>
  <c r="P127" i="17" a="1"/>
  <c r="V181" i="17" a="1"/>
  <c r="V183" i="17" a="1"/>
  <c r="R27" i="17" a="1"/>
  <c r="R25" i="17" a="1"/>
  <c r="X162" i="17" a="1"/>
  <c r="X161" i="17" a="1"/>
  <c r="S166" i="17" a="1"/>
  <c r="S165" i="17" a="1"/>
  <c r="T107" i="17" a="1"/>
  <c r="T106" i="17" a="1"/>
  <c r="R235" i="17" a="1"/>
  <c r="R233" i="17" a="1"/>
  <c r="T15" i="17" a="1"/>
  <c r="T14" i="17" a="1"/>
  <c r="V141" i="17" a="1"/>
  <c r="V143" i="17" a="1"/>
  <c r="U234" i="17" a="1"/>
  <c r="U235" i="17" a="1"/>
  <c r="T67" i="17" a="1"/>
  <c r="T66" i="17" a="1"/>
  <c r="X142" i="17" a="1"/>
  <c r="X141" i="17" a="1"/>
  <c r="X241" i="17" a="1"/>
  <c r="X242" i="17" a="1"/>
  <c r="X150" i="17" a="1"/>
  <c r="X149" i="17" a="1"/>
  <c r="U166" i="17" a="1"/>
  <c r="U167" i="17" a="1"/>
  <c r="V119" i="17" a="1"/>
  <c r="V117" i="17" a="1"/>
  <c r="S14" i="17" a="1"/>
  <c r="S13" i="17" a="1"/>
  <c r="R143" i="17" a="1"/>
  <c r="R141" i="17" a="1"/>
  <c r="V215" i="17" a="1"/>
  <c r="V213" i="17" a="1"/>
  <c r="O59" i="17" a="1"/>
  <c r="O58" i="17" a="1"/>
  <c r="S9" i="17" a="1"/>
  <c r="S10" i="17" a="1"/>
  <c r="Q107" i="17" a="1"/>
  <c r="Q105" i="17" a="1"/>
  <c r="S110" i="17" a="1"/>
  <c r="S109" i="17" a="1"/>
  <c r="R205" i="17" a="1"/>
  <c r="R207" i="17" a="1"/>
  <c r="U42" i="17" a="1"/>
  <c r="U43" i="17" a="1"/>
  <c r="T150" i="17" a="1"/>
  <c r="T151" i="17" a="1"/>
  <c r="Q67" i="17" a="1"/>
  <c r="Q65" i="17" a="1"/>
  <c r="O55" i="17" a="1"/>
  <c r="O54" i="17" a="1"/>
  <c r="O102" i="17" a="1"/>
  <c r="O103" i="17" a="1"/>
  <c r="P222" i="17" a="1"/>
  <c r="P223" i="17" a="1"/>
  <c r="P115" i="17" a="1"/>
  <c r="P114" i="17" a="1"/>
  <c r="W47" i="17" a="1"/>
  <c r="W45" i="17" a="1"/>
  <c r="S118" i="17" a="1"/>
  <c r="S117" i="17" a="1"/>
  <c r="O191" i="17" a="1"/>
  <c r="O190" i="17" a="1"/>
  <c r="Q249" i="17" a="1"/>
  <c r="Q251" i="17" a="1"/>
  <c r="P102" i="17" a="1"/>
  <c r="P103" i="17" a="1"/>
  <c r="W97" i="17" a="1"/>
  <c r="W99" i="17" a="1"/>
  <c r="Q131" i="17" a="1"/>
  <c r="Q129" i="17" a="1"/>
  <c r="U75" i="17" a="1"/>
  <c r="U74" i="17" a="1"/>
  <c r="S53" i="17" a="1"/>
  <c r="S54" i="17" a="1"/>
  <c r="T226" i="17" a="1"/>
  <c r="T227" i="17" a="1"/>
  <c r="V15" i="17" a="1"/>
  <c r="V13" i="17" a="1"/>
  <c r="T190" i="17" a="1"/>
  <c r="T191" i="17" a="1"/>
  <c r="U50" i="17" a="1"/>
  <c r="U51" i="17" a="1"/>
  <c r="X137" i="17" a="1"/>
  <c r="X138" i="17" a="1"/>
  <c r="Q147" i="17" a="1"/>
  <c r="Q145" i="17" a="1"/>
  <c r="W247" i="17" a="1"/>
  <c r="W245" i="17" a="1"/>
  <c r="X46" i="17" a="1"/>
  <c r="X45" i="17" a="1"/>
  <c r="R125" i="17" a="1"/>
  <c r="R127" i="17" a="1"/>
  <c r="R219" i="17" a="1"/>
  <c r="R217" i="17" a="1"/>
  <c r="V229" i="17" a="1"/>
  <c r="V231" i="17" a="1"/>
  <c r="W37" i="17" a="1"/>
  <c r="W39" i="17" a="1"/>
  <c r="P99" i="17" a="1"/>
  <c r="P98" i="17" a="1"/>
  <c r="P135" i="17" a="1"/>
  <c r="P134" i="17" a="1"/>
  <c r="V41" i="17" a="1"/>
  <c r="V43" i="17" a="1"/>
  <c r="W171" i="17" a="1"/>
  <c r="W169" i="17" a="1"/>
  <c r="P210" i="17" a="1"/>
  <c r="P211" i="17" a="1"/>
  <c r="X145" i="17" a="1"/>
  <c r="X146" i="17" a="1"/>
  <c r="U95" i="17" a="1"/>
  <c r="U94" i="17" a="1"/>
  <c r="V73" i="17" a="1"/>
  <c r="V75" i="17" a="1"/>
  <c r="W229" i="17" a="1"/>
  <c r="W231" i="17" a="1"/>
  <c r="S173" i="17" a="1"/>
  <c r="S174" i="17" a="1"/>
  <c r="O218" i="17" a="1"/>
  <c r="O219" i="17" a="1"/>
  <c r="W123" i="17" a="1"/>
  <c r="W121" i="17" a="1"/>
  <c r="W55" i="17" a="1"/>
  <c r="W53" i="17" a="1"/>
  <c r="O226" i="17" a="1"/>
  <c r="O227" i="17" a="1"/>
  <c r="Q237" i="17" a="1"/>
  <c r="Q239" i="17" a="1"/>
  <c r="W17" i="17" a="1"/>
  <c r="W19" i="17" a="1"/>
  <c r="R177" i="17" a="1"/>
  <c r="R179" i="17" a="1"/>
  <c r="S82" i="17" a="1"/>
  <c r="S81" i="17" a="1"/>
  <c r="O63" i="17" a="1"/>
  <c r="O62" i="17" a="1"/>
  <c r="S70" i="17" a="1"/>
  <c r="S69" i="17" a="1"/>
  <c r="X82" i="17" a="1"/>
  <c r="X81" i="17" a="1"/>
  <c r="U63" i="17" a="1"/>
  <c r="U62" i="17" a="1"/>
  <c r="S21" i="17" a="1"/>
  <c r="S22" i="17" a="1"/>
  <c r="S178" i="17" a="1"/>
  <c r="S177" i="17" a="1"/>
  <c r="S73" i="17" a="1"/>
  <c r="S74" i="17" a="1"/>
  <c r="O123" i="17" a="1"/>
  <c r="O122" i="17" a="1"/>
  <c r="V251" i="17" a="1"/>
  <c r="V249" i="17" a="1"/>
  <c r="S190" i="17" a="1"/>
  <c r="S189" i="17" a="1"/>
  <c r="S230" i="17" a="1"/>
  <c r="S229" i="17" a="1"/>
  <c r="T250" i="17" a="1"/>
  <c r="T251" i="17" a="1"/>
  <c r="P34" i="17" a="1"/>
  <c r="P35" i="17" a="1"/>
  <c r="T114" i="17" a="1"/>
  <c r="T115" i="17" a="1"/>
  <c r="O139" i="17" a="1"/>
  <c r="O138" i="17" a="1"/>
  <c r="R17" i="17" a="1"/>
  <c r="R19" i="17" a="1"/>
  <c r="U211" i="17" a="1"/>
  <c r="U210" i="17" a="1"/>
  <c r="W119" i="17" a="1"/>
  <c r="W117" i="17" a="1"/>
  <c r="P50" i="17" a="1"/>
  <c r="P51" i="17" a="1"/>
  <c r="T47" i="17" a="1"/>
  <c r="T46" i="17" a="1"/>
  <c r="R123" i="17" a="1"/>
  <c r="R121" i="17" a="1"/>
  <c r="S129" i="17" a="1"/>
  <c r="S130" i="17" a="1"/>
  <c r="T135" i="17" a="1"/>
  <c r="T134" i="17" a="1"/>
  <c r="Q25" i="17" a="1"/>
  <c r="Q27" i="17" a="1"/>
  <c r="O111" i="17" a="1"/>
  <c r="O110" i="17" a="1"/>
  <c r="R13" i="17" a="1"/>
  <c r="R15" i="17" a="1"/>
  <c r="V235" i="17" a="1"/>
  <c r="V233" i="17" a="1"/>
  <c r="U35" i="17" a="1"/>
  <c r="U34" i="17" a="1"/>
  <c r="U83" i="17" a="1"/>
  <c r="U82" i="17" a="1"/>
  <c r="W35" i="17" a="1"/>
  <c r="W33" i="17" a="1"/>
  <c r="P142" i="17" a="1"/>
  <c r="P143" i="17" a="1"/>
  <c r="O147" i="17" a="1"/>
  <c r="O146" i="17" a="1"/>
  <c r="R87" i="17" a="1"/>
  <c r="R85" i="17" a="1"/>
  <c r="P18" i="17" a="1"/>
  <c r="P19" i="17" a="1"/>
  <c r="R113" i="17" a="1"/>
  <c r="R115" i="17" a="1"/>
  <c r="V93" i="17" a="1"/>
  <c r="V95" i="17" a="1"/>
  <c r="O186" i="17" a="1"/>
  <c r="O187" i="17" a="1"/>
  <c r="W75" i="17" a="1"/>
  <c r="W73" i="17" a="1"/>
  <c r="U79" i="17" a="1"/>
  <c r="U78" i="17" a="1"/>
  <c r="W251" i="17" a="1"/>
  <c r="W249" i="17" a="1"/>
  <c r="P231" i="17" a="1"/>
  <c r="P230" i="17" a="1"/>
  <c r="U178" i="17" a="1"/>
  <c r="U179" i="17" a="1"/>
  <c r="O74" i="17" a="1"/>
  <c r="O75" i="17" a="1"/>
  <c r="R187" i="17" a="1"/>
  <c r="R185" i="17" a="1"/>
  <c r="T154" i="17" a="1"/>
  <c r="T155" i="17" a="1"/>
  <c r="P195" i="17" a="1"/>
  <c r="P194" i="17" a="1"/>
  <c r="V129" i="17" a="1"/>
  <c r="V131" i="17" a="1"/>
  <c r="X98" i="17" a="1"/>
  <c r="X97" i="17" a="1"/>
  <c r="W113" i="17" a="1"/>
  <c r="W115" i="17" a="1"/>
  <c r="R151" i="17" a="1"/>
  <c r="R149" i="17" a="1"/>
  <c r="W151" i="17" a="1"/>
  <c r="W149" i="17" a="1"/>
  <c r="V155" i="17" a="1"/>
  <c r="V153" i="17" a="1"/>
  <c r="U158" i="17" a="1"/>
  <c r="U159" i="17" a="1"/>
  <c r="X217" i="17" a="1"/>
  <c r="X218" i="17" a="1"/>
  <c r="T247" i="17" a="1"/>
  <c r="T246" i="17" a="1"/>
  <c r="U55" i="17" a="1"/>
  <c r="U54" i="17" a="1"/>
  <c r="U218" i="17" a="1"/>
  <c r="U219" i="17" a="1"/>
  <c r="X233" i="17" a="1"/>
  <c r="X234" i="17" a="1"/>
  <c r="T146" i="17" a="1"/>
  <c r="T147" i="17" a="1"/>
  <c r="S209" i="17" a="1"/>
  <c r="S210" i="17" a="1"/>
  <c r="R203" i="17" a="1"/>
  <c r="R201" i="17" a="1"/>
  <c r="Q203" i="17" a="1"/>
  <c r="Q201" i="17" a="1"/>
  <c r="O242" i="17" a="1"/>
  <c r="O243" i="17" a="1"/>
  <c r="S46" i="17" a="1"/>
  <c r="S45" i="17" a="1"/>
  <c r="W79" i="17" a="1"/>
  <c r="W77" i="17" a="1"/>
  <c r="S218" i="17" a="1"/>
  <c r="S217" i="17" a="1"/>
  <c r="R75" i="17" a="1"/>
  <c r="R73" i="17" a="1"/>
  <c r="W93" i="17" a="1"/>
  <c r="W95" i="17" a="1"/>
  <c r="O171" i="17" a="1"/>
  <c r="O170" i="17" a="1"/>
  <c r="W43" i="17" a="1"/>
  <c r="W41" i="17" a="1"/>
  <c r="O134" i="17" a="1"/>
  <c r="O135" i="17" a="1"/>
  <c r="Q77" i="17" a="1"/>
  <c r="Q79" i="17" a="1"/>
  <c r="O203" i="17" a="1"/>
  <c r="O202" i="17" a="1"/>
  <c r="V77" i="17" a="1"/>
  <c r="V79" i="17" a="1"/>
  <c r="X102" i="17" a="1"/>
  <c r="X101" i="17" a="1"/>
  <c r="P171" i="17" a="1"/>
  <c r="P170" i="17" a="1"/>
  <c r="O14" i="17" a="1"/>
  <c r="O15" i="17" a="1"/>
  <c r="O214" i="17" a="1"/>
  <c r="O215" i="17" a="1"/>
  <c r="V127" i="17" a="1"/>
  <c r="V125" i="17" a="1"/>
  <c r="T158" i="17" a="1"/>
  <c r="T159" i="17" a="1"/>
  <c r="X229" i="17" a="1"/>
  <c r="X230" i="17" a="1"/>
  <c r="V97" i="17" a="1"/>
  <c r="V99" i="17" a="1"/>
  <c r="P139" i="17" a="1"/>
  <c r="P138" i="17" a="1"/>
  <c r="O206" i="17" a="1"/>
  <c r="O207" i="17" a="1"/>
  <c r="T58" i="17" a="1"/>
  <c r="T59" i="17" a="1"/>
  <c r="S169" i="17" a="1"/>
  <c r="S170" i="17" a="1"/>
  <c r="T138" i="17" a="1"/>
  <c r="T139" i="17" a="1"/>
  <c r="R173" i="17" a="1"/>
  <c r="R175" i="17" a="1"/>
  <c r="T142" i="17" a="1"/>
  <c r="T143" i="17" a="1"/>
  <c r="U90" i="17" a="1"/>
  <c r="U91" i="17" a="1"/>
  <c r="P23" i="17" a="1"/>
  <c r="P22" i="17" a="1"/>
  <c r="T71" i="17" a="1"/>
  <c r="T70" i="17" a="1"/>
  <c r="X182" i="17" a="1"/>
  <c r="X181" i="17" a="1"/>
  <c r="Q153" i="17" a="1"/>
  <c r="Q155" i="17" a="1"/>
  <c r="W135" i="17" a="1"/>
  <c r="W133" i="17" a="1"/>
  <c r="V187" i="17" a="1"/>
  <c r="V185" i="17" a="1"/>
  <c r="T83" i="17" a="1"/>
  <c r="T82" i="17" a="1"/>
  <c r="V45" i="17" a="1"/>
  <c r="V47" i="17" a="1"/>
  <c r="U102" i="17" a="1"/>
  <c r="U103" i="17" a="1"/>
  <c r="U162" i="17" a="1"/>
  <c r="U163" i="17" a="1"/>
  <c r="O143" i="17" a="1"/>
  <c r="O142" i="17" a="1"/>
  <c r="V113" i="17" a="1"/>
  <c r="V115" i="17" a="1"/>
  <c r="Q247" i="17" a="1"/>
  <c r="Q245" i="17" a="1"/>
  <c r="T235" i="17" a="1"/>
  <c r="T234" i="17" a="1"/>
  <c r="W237" i="17" a="1"/>
  <c r="W239" i="17" a="1"/>
  <c r="W139" i="17" a="1"/>
  <c r="W137" i="17" a="1"/>
  <c r="U138" i="17" a="1"/>
  <c r="U139" i="17" a="1"/>
  <c r="W173" i="17" a="1"/>
  <c r="W175" i="17" a="1"/>
  <c r="U19" i="17" a="1"/>
  <c r="U18" i="17" a="1"/>
  <c r="U243" i="17" a="1"/>
  <c r="U242" i="17" a="1"/>
  <c r="Q89" i="17" a="1"/>
  <c r="Q91" i="17" a="1"/>
  <c r="S49" i="17" a="1"/>
  <c r="S50" i="17" a="1"/>
  <c r="O98" i="17" a="1"/>
  <c r="O99" i="17" a="1"/>
  <c r="Q227" i="17" a="1"/>
  <c r="Q225" i="17" a="1"/>
  <c r="V161" i="17" a="1"/>
  <c r="V163" i="17" a="1"/>
  <c r="U202" i="17" a="1"/>
  <c r="U203" i="17" a="1"/>
  <c r="O90" i="17" a="1"/>
  <c r="O91" i="17" a="1"/>
  <c r="W107" i="17" a="1"/>
  <c r="W105" i="17" a="1"/>
  <c r="X13" i="17" a="1"/>
  <c r="X14" i="17" a="1"/>
  <c r="T214" i="17" a="1"/>
  <c r="T215" i="17" a="1"/>
  <c r="X118" i="17" a="1"/>
  <c r="X117" i="17" a="1"/>
  <c r="P79" i="17" a="1"/>
  <c r="P78" i="17" a="1"/>
  <c r="W51" i="17" a="1"/>
  <c r="W49" i="17" a="1"/>
  <c r="X134" i="17" a="1"/>
  <c r="X133" i="17" a="1"/>
  <c r="P190" i="17" a="1"/>
  <c r="P191" i="17" a="1"/>
  <c r="S206" i="17" a="1"/>
  <c r="S205" i="17" a="1"/>
  <c r="V39" i="17" a="1"/>
  <c r="V37" i="17" a="1"/>
  <c r="R91" i="17" a="1"/>
  <c r="R89" i="17" a="1"/>
  <c r="V83" i="17" a="1"/>
  <c r="V81" i="17" a="1"/>
  <c r="P15" i="17" a="1"/>
  <c r="P14" i="17" a="1"/>
  <c r="P86" i="17" a="1"/>
  <c r="P87" i="17" a="1"/>
  <c r="V173" i="17" a="1"/>
  <c r="V175" i="17" a="1"/>
  <c r="U46" i="17" a="1"/>
  <c r="U47" i="17" a="1"/>
  <c r="P251" i="17" a="1"/>
  <c r="P250" i="17" a="1"/>
  <c r="U30" i="17" a="1"/>
  <c r="U31" i="17" a="1"/>
  <c r="R153" i="17" a="1"/>
  <c r="R155" i="17" a="1"/>
  <c r="S102" i="17" a="1"/>
  <c r="S101" i="17" a="1"/>
  <c r="T211" i="17" a="1"/>
  <c r="T210" i="17" a="1"/>
  <c r="X18" i="17" a="1"/>
  <c r="X17" i="17" a="1"/>
  <c r="Q127" i="17" a="1"/>
  <c r="Q125" i="17" a="1"/>
  <c r="X109" i="17" a="1"/>
  <c r="X110" i="17" a="1"/>
  <c r="V171" i="17" a="1"/>
  <c r="V169" i="17" a="1"/>
  <c r="Q81" i="17" a="1"/>
  <c r="Q83" i="17" a="1"/>
  <c r="V147" i="17" a="1"/>
  <c r="V145" i="17" a="1"/>
  <c r="P43" i="17" a="1"/>
  <c r="P42" i="17" a="1"/>
  <c r="O46" i="17" a="1"/>
  <c r="O47" i="17" a="1"/>
  <c r="S42" i="17" a="1"/>
  <c r="S41" i="17" a="1"/>
  <c r="R93" i="17" a="1"/>
  <c r="R95" i="17" a="1"/>
  <c r="X73" i="17" a="1"/>
  <c r="X74" i="17" a="1"/>
  <c r="O167" i="17" a="1"/>
  <c r="O166" i="17" a="1"/>
  <c r="P234" i="17" a="1"/>
  <c r="P235" i="17" a="1"/>
  <c r="T162" i="17" a="1"/>
  <c r="T163" i="17" a="1"/>
  <c r="O127" i="17" a="1"/>
  <c r="O126" i="17" a="1"/>
  <c r="U15" i="17" a="1"/>
  <c r="U14" i="17" a="1"/>
  <c r="O27" i="17" a="1"/>
  <c r="O26" i="17" a="1"/>
  <c r="V219" i="17" a="1"/>
  <c r="V217" i="17" a="1"/>
  <c r="R11" i="17" a="1"/>
  <c r="R9" i="17" a="1"/>
  <c r="W205" i="17" a="1"/>
  <c r="W207" i="17" a="1"/>
  <c r="O235" i="17" a="1"/>
  <c r="O234" i="17" a="1"/>
  <c r="Q113" i="17" a="1"/>
  <c r="Q115" i="17" a="1"/>
  <c r="S114" i="17" a="1"/>
  <c r="S113" i="17" a="1"/>
  <c r="Q101" i="17" a="1"/>
  <c r="Q103" i="17" a="1"/>
  <c r="T199" i="17" a="1"/>
  <c r="T198" i="17" a="1"/>
  <c r="O11" i="17" a="1"/>
  <c r="O10" i="17" a="1"/>
  <c r="U39" i="17" a="1"/>
  <c r="U38" i="17" a="1"/>
  <c r="U115" i="17" a="1"/>
  <c r="U114" i="17" a="1"/>
  <c r="R35" i="17" a="1"/>
  <c r="R33" i="17" a="1"/>
  <c r="W61" i="17" a="1"/>
  <c r="W63" i="17" a="1"/>
  <c r="Q213" i="17" a="1"/>
  <c r="Q215" i="17" a="1"/>
  <c r="O251" i="17" a="1"/>
  <c r="O250" i="17" a="1"/>
  <c r="U122" i="17" a="1"/>
  <c r="U123" i="17" a="1"/>
  <c r="T126" i="17" a="1"/>
  <c r="T127" i="17" a="1"/>
  <c r="P158" i="17" a="1"/>
  <c r="P159" i="17" a="1"/>
  <c r="O195" i="17" a="1"/>
  <c r="O194" i="17" a="1"/>
  <c r="X130" i="17" a="1"/>
  <c r="X129" i="17" a="1"/>
  <c r="S202" i="17" a="1"/>
  <c r="S201" i="17" a="1"/>
  <c r="W67" i="17" a="1"/>
  <c r="W65" i="17" a="1"/>
  <c r="X185" i="17" a="1"/>
  <c r="X186" i="17" a="1"/>
  <c r="U206" i="17" a="1"/>
  <c r="U207" i="17" a="1"/>
  <c r="V139" i="17" a="1"/>
  <c r="V137" i="17" a="1"/>
  <c r="Q29" i="17" a="1"/>
  <c r="Q31" i="17" a="1"/>
  <c r="P215" i="17" a="1"/>
  <c r="P214" i="17" a="1"/>
  <c r="U226" i="17" a="1"/>
  <c r="U227" i="17" a="1"/>
  <c r="S38" i="17" a="1"/>
  <c r="S37" i="17" a="1"/>
  <c r="R117" i="17" a="1"/>
  <c r="R119" i="17" a="1"/>
  <c r="S125" i="17" a="1"/>
  <c r="S126" i="17" a="1"/>
  <c r="R189" i="17" a="1"/>
  <c r="R191" i="17" a="1"/>
  <c r="S197" i="17" a="1"/>
  <c r="S198" i="17" a="1"/>
  <c r="W157" i="17" a="1"/>
  <c r="W159" i="17" a="1"/>
  <c r="U198" i="17" a="1"/>
  <c r="U199" i="17" a="1"/>
  <c r="X85" i="17" a="1"/>
  <c r="X86" i="17" a="1"/>
  <c r="P111" i="17" a="1"/>
  <c r="P110" i="17" a="1"/>
  <c r="O95" i="17" a="1"/>
  <c r="O94" i="17" a="1"/>
  <c r="P186" i="17" a="1"/>
  <c r="P187" i="17" a="1"/>
  <c r="T102" i="17" a="1"/>
  <c r="T103" i="17" a="1"/>
  <c r="Q111" i="17" a="1"/>
  <c r="Q109" i="17" a="1"/>
  <c r="T223" i="17" a="1"/>
  <c r="T222" i="17" a="1"/>
  <c r="U87" i="17" a="1"/>
  <c r="U86" i="17" a="1"/>
  <c r="T10" i="17" a="1"/>
  <c r="T11" i="17" a="1"/>
  <c r="U110" i="17" a="1"/>
  <c r="U111" i="17" a="1"/>
  <c r="V19" i="17" a="1"/>
  <c r="V17" i="17" a="1"/>
  <c r="Q179" i="17" a="1"/>
  <c r="Q177" i="17" a="1"/>
  <c r="U215" i="17" a="1"/>
  <c r="U214" i="17" a="1"/>
  <c r="O182" i="17" a="1"/>
  <c r="O183" i="17" a="1"/>
  <c r="X69" i="17" a="1"/>
  <c r="X70" i="17" a="1"/>
  <c r="V157" i="17" a="1"/>
  <c r="V159" i="17" a="1"/>
  <c r="P226" i="17" a="1"/>
  <c r="P227" i="17" a="1"/>
  <c r="S162" i="17" a="1"/>
  <c r="S161" i="17" a="1"/>
  <c r="S138" i="17" a="1"/>
  <c r="S137" i="17" a="1"/>
  <c r="R37" i="17" a="1"/>
  <c r="R39" i="17" a="1"/>
  <c r="P70" i="17" a="1"/>
  <c r="P71" i="17" a="1"/>
  <c r="V151" i="17" a="1"/>
  <c r="V149" i="17" a="1"/>
  <c r="S122" i="17" a="1"/>
  <c r="S121" i="17" a="1"/>
  <c r="Q221" i="17" a="1"/>
  <c r="Q223" i="17" a="1"/>
  <c r="W221" i="17" a="1"/>
  <c r="W223" i="17" a="1"/>
  <c r="X222" i="17" a="1"/>
  <c r="X221" i="17" a="1"/>
  <c r="W189" i="17" a="1"/>
  <c r="W191" i="17" a="1"/>
  <c r="O83" i="17" a="1"/>
  <c r="O82" i="17" a="1"/>
  <c r="P62" i="17" a="1"/>
  <c r="P63" i="17" a="1"/>
  <c r="W179" i="17" a="1"/>
  <c r="W177" i="17" a="1"/>
  <c r="V69" i="17" a="1"/>
  <c r="V71" i="17" a="1"/>
  <c r="R139" i="17" a="1"/>
  <c r="R137" i="17" a="1"/>
  <c r="W125" i="17" a="1"/>
  <c r="W127" i="17" a="1"/>
  <c r="Q169" i="17" a="1"/>
  <c r="Q171" i="17" a="1"/>
  <c r="R107" i="17" a="1"/>
  <c r="R105" i="17" a="1"/>
  <c r="Q87" i="17" a="1"/>
  <c r="Q85" i="17" a="1"/>
  <c r="W147" i="17" a="1"/>
  <c r="W145" i="17" a="1"/>
  <c r="O247" i="17" a="1"/>
  <c r="O246" i="17" a="1"/>
  <c r="Q71" i="17" a="1"/>
  <c r="Q69" i="17" a="1"/>
  <c r="R55" i="17" a="1"/>
  <c r="R53" i="17" a="1"/>
  <c r="R31" i="17" a="1"/>
  <c r="R29" i="17" a="1"/>
  <c r="O230" i="17" a="1"/>
  <c r="O231" i="17" a="1"/>
  <c r="Q199" i="17" a="1"/>
  <c r="Q197" i="17" a="1"/>
  <c r="T194" i="17" a="1"/>
  <c r="T195" i="17" a="1"/>
  <c r="X105" i="17" a="1"/>
  <c r="X106" i="17" a="1"/>
  <c r="X237" i="17" a="1"/>
  <c r="X238" i="17" a="1"/>
  <c r="O19" i="17" a="1"/>
  <c r="O18" i="17" a="1"/>
  <c r="Q45" i="17" a="1"/>
  <c r="Q47" i="17" a="1"/>
  <c r="V133" i="17" a="1"/>
  <c r="V135" i="17" a="1"/>
  <c r="U247" i="17" a="1"/>
  <c r="U246" i="17" a="1"/>
  <c r="R131" i="17" a="1"/>
  <c r="R129" i="17" a="1"/>
  <c r="T183" i="17" a="1"/>
  <c r="T182" i="17" a="1"/>
  <c r="V61" i="17" a="1"/>
  <c r="V63" i="17" a="1"/>
  <c r="P163" i="17" a="1"/>
  <c r="P162" i="17" a="1"/>
  <c r="R83" i="17" a="1"/>
  <c r="R81" i="17" a="1"/>
  <c r="V107" i="17" a="1"/>
  <c r="V105" i="17" a="1"/>
  <c r="R21" i="17" a="1"/>
  <c r="R23" i="17" a="1"/>
  <c r="S93" i="17" a="1"/>
  <c r="S94" i="17" a="1"/>
  <c r="R239" i="17" a="1"/>
  <c r="R237" i="17" a="1"/>
  <c r="T19" i="17" a="1"/>
  <c r="T18" i="17" a="1"/>
  <c r="W155" i="17" a="1"/>
  <c r="W153" i="17" a="1"/>
  <c r="W153" i="17" l="1"/>
  <c r="W155" i="17"/>
  <c r="T18" i="17"/>
  <c r="T19" i="17"/>
  <c r="R237" i="17"/>
  <c r="R239" i="17"/>
  <c r="S94" i="17"/>
  <c r="S93" i="17"/>
  <c r="R23" i="17"/>
  <c r="R21" i="17"/>
  <c r="V105" i="17"/>
  <c r="V107" i="17"/>
  <c r="R81" i="17"/>
  <c r="R83" i="17"/>
  <c r="P162" i="17"/>
  <c r="P163" i="17"/>
  <c r="V63" i="17"/>
  <c r="V61" i="17"/>
  <c r="T182" i="17"/>
  <c r="T183" i="17"/>
  <c r="R129" i="17"/>
  <c r="R131" i="17"/>
  <c r="U246" i="17"/>
  <c r="U247" i="17"/>
  <c r="V135" i="17"/>
  <c r="V133" i="17"/>
  <c r="Q47" i="17"/>
  <c r="Q45" i="17"/>
  <c r="O18" i="17"/>
  <c r="O19" i="17"/>
  <c r="X238" i="17"/>
  <c r="X237" i="17"/>
  <c r="X106" i="17"/>
  <c r="X105" i="17"/>
  <c r="T195" i="17"/>
  <c r="T194" i="17"/>
  <c r="Q197" i="17"/>
  <c r="Q199" i="17"/>
  <c r="O231" i="17"/>
  <c r="O230" i="17"/>
  <c r="R29" i="17"/>
  <c r="R31" i="17"/>
  <c r="R53" i="17"/>
  <c r="R55" i="17"/>
  <c r="Q69" i="17"/>
  <c r="Q71" i="17"/>
  <c r="O246" i="17"/>
  <c r="O247" i="17"/>
  <c r="W145" i="17"/>
  <c r="W147" i="17"/>
  <c r="Q85" i="17"/>
  <c r="Q87" i="17"/>
  <c r="R105" i="17"/>
  <c r="R107" i="17"/>
  <c r="Q171" i="17"/>
  <c r="Q169" i="17"/>
  <c r="W127" i="17"/>
  <c r="W125" i="17"/>
  <c r="R137" i="17"/>
  <c r="R139" i="17"/>
  <c r="V71" i="17"/>
  <c r="V69" i="17"/>
  <c r="W177" i="17"/>
  <c r="W179" i="17"/>
  <c r="P63" i="17"/>
  <c r="P62" i="17"/>
  <c r="O82" i="17"/>
  <c r="O83" i="17"/>
  <c r="W191" i="17"/>
  <c r="W189" i="17"/>
  <c r="X221" i="17"/>
  <c r="X222" i="17"/>
  <c r="W223" i="17"/>
  <c r="W221" i="17"/>
  <c r="Q223" i="17"/>
  <c r="Q221" i="17"/>
  <c r="S121" i="17"/>
  <c r="S122" i="17"/>
  <c r="V149" i="17"/>
  <c r="V151" i="17"/>
  <c r="P71" i="17"/>
  <c r="P70" i="17"/>
  <c r="R39" i="17"/>
  <c r="R37" i="17"/>
  <c r="S137" i="17"/>
  <c r="S138" i="17"/>
  <c r="S161" i="17"/>
  <c r="S162" i="17"/>
  <c r="P227" i="17"/>
  <c r="P226" i="17"/>
  <c r="V159" i="17"/>
  <c r="V157" i="17"/>
  <c r="X70" i="17"/>
  <c r="X69" i="17"/>
  <c r="O183" i="17"/>
  <c r="O182" i="17"/>
  <c r="U214" i="17"/>
  <c r="U215" i="17"/>
  <c r="Q177" i="17"/>
  <c r="Q179" i="17"/>
  <c r="V17" i="17"/>
  <c r="V19" i="17"/>
  <c r="U111" i="17"/>
  <c r="U110" i="17"/>
  <c r="T11" i="17"/>
  <c r="T10" i="17"/>
  <c r="U86" i="17"/>
  <c r="U87" i="17"/>
  <c r="T222" i="17"/>
  <c r="T223" i="17"/>
  <c r="Q109" i="17"/>
  <c r="Q111" i="17"/>
  <c r="T103" i="17"/>
  <c r="T102" i="17"/>
  <c r="P187" i="17"/>
  <c r="P186" i="17"/>
  <c r="O94" i="17"/>
  <c r="O95" i="17"/>
  <c r="P110" i="17"/>
  <c r="P111" i="17"/>
  <c r="X86" i="17"/>
  <c r="X85" i="17"/>
  <c r="U199" i="17"/>
  <c r="U198" i="17"/>
  <c r="W159" i="17"/>
  <c r="W157" i="17"/>
  <c r="S198" i="17"/>
  <c r="S197" i="17"/>
  <c r="R191" i="17"/>
  <c r="R189" i="17"/>
  <c r="S126" i="17"/>
  <c r="S125" i="17"/>
  <c r="R119" i="17"/>
  <c r="R117" i="17"/>
  <c r="S37" i="17"/>
  <c r="S38" i="17"/>
  <c r="U227" i="17"/>
  <c r="U226" i="17"/>
  <c r="P214" i="17"/>
  <c r="P215" i="17"/>
  <c r="Q31" i="17"/>
  <c r="Q29" i="17"/>
  <c r="V137" i="17"/>
  <c r="V139" i="17"/>
  <c r="U207" i="17"/>
  <c r="U206" i="17"/>
  <c r="X186" i="17"/>
  <c r="X185" i="17"/>
  <c r="W65" i="17"/>
  <c r="W67" i="17"/>
  <c r="S201" i="17"/>
  <c r="S202" i="17"/>
  <c r="X129" i="17"/>
  <c r="X130" i="17"/>
  <c r="O194" i="17"/>
  <c r="O195" i="17"/>
  <c r="P159" i="17"/>
  <c r="P158" i="17"/>
  <c r="T127" i="17"/>
  <c r="T126" i="17"/>
  <c r="U123" i="17"/>
  <c r="U122" i="17"/>
  <c r="O250" i="17"/>
  <c r="O251" i="17"/>
  <c r="Q215" i="17"/>
  <c r="Q213" i="17"/>
  <c r="W63" i="17"/>
  <c r="W61" i="17"/>
  <c r="R33" i="17"/>
  <c r="R35" i="17"/>
  <c r="U114" i="17"/>
  <c r="U115" i="17"/>
  <c r="U38" i="17"/>
  <c r="U39" i="17"/>
  <c r="O10" i="17"/>
  <c r="O11" i="17"/>
  <c r="T198" i="17"/>
  <c r="T199" i="17"/>
  <c r="Q103" i="17"/>
  <c r="Q101" i="17"/>
  <c r="S113" i="17"/>
  <c r="S114" i="17"/>
  <c r="Q115" i="17"/>
  <c r="Q113" i="17"/>
  <c r="O234" i="17"/>
  <c r="O235" i="17"/>
  <c r="W207" i="17"/>
  <c r="W205" i="17"/>
  <c r="R9" i="17"/>
  <c r="R11" i="17"/>
  <c r="V217" i="17"/>
  <c r="V219" i="17"/>
  <c r="O26" i="17"/>
  <c r="O27" i="17"/>
  <c r="U14" i="17"/>
  <c r="U15" i="17"/>
  <c r="O126" i="17"/>
  <c r="O127" i="17"/>
  <c r="T163" i="17"/>
  <c r="T162" i="17"/>
  <c r="P235" i="17"/>
  <c r="P234" i="17"/>
  <c r="O166" i="17"/>
  <c r="O167" i="17"/>
  <c r="X74" i="17"/>
  <c r="X73" i="17"/>
  <c r="R95" i="17"/>
  <c r="R93" i="17"/>
  <c r="S41" i="17"/>
  <c r="S42" i="17"/>
  <c r="O47" i="17"/>
  <c r="O46" i="17"/>
  <c r="P42" i="17"/>
  <c r="P43" i="17"/>
  <c r="V145" i="17"/>
  <c r="V147" i="17"/>
  <c r="Q83" i="17"/>
  <c r="Q81" i="17"/>
  <c r="V169" i="17"/>
  <c r="V171" i="17"/>
  <c r="X110" i="17"/>
  <c r="X109" i="17"/>
  <c r="Q125" i="17"/>
  <c r="Q127" i="17"/>
  <c r="X17" i="17"/>
  <c r="X18" i="17"/>
  <c r="T210" i="17"/>
  <c r="T211" i="17"/>
  <c r="S101" i="17"/>
  <c r="S102" i="17"/>
  <c r="R155" i="17"/>
  <c r="R153" i="17"/>
  <c r="U31" i="17"/>
  <c r="U30" i="17"/>
  <c r="P250" i="17"/>
  <c r="P251" i="17"/>
  <c r="U47" i="17"/>
  <c r="U46" i="17"/>
  <c r="V175" i="17"/>
  <c r="V173" i="17"/>
  <c r="P87" i="17"/>
  <c r="P86" i="17"/>
  <c r="P14" i="17"/>
  <c r="P15" i="17"/>
  <c r="V81" i="17"/>
  <c r="V83" i="17"/>
  <c r="R89" i="17"/>
  <c r="R91" i="17"/>
  <c r="V37" i="17"/>
  <c r="V39" i="17"/>
  <c r="S205" i="17"/>
  <c r="S206" i="17"/>
  <c r="P191" i="17"/>
  <c r="P190" i="17"/>
  <c r="X133" i="17"/>
  <c r="X134" i="17"/>
  <c r="W49" i="17"/>
  <c r="W51" i="17"/>
  <c r="P78" i="17"/>
  <c r="P79" i="17"/>
  <c r="X117" i="17"/>
  <c r="X118" i="17"/>
  <c r="T215" i="17"/>
  <c r="T214" i="17"/>
  <c r="X14" i="17"/>
  <c r="X13" i="17"/>
  <c r="W105" i="17"/>
  <c r="W107" i="17"/>
  <c r="O91" i="17"/>
  <c r="O90" i="17"/>
  <c r="U203" i="17"/>
  <c r="U202" i="17"/>
  <c r="V163" i="17"/>
  <c r="V161" i="17"/>
  <c r="Q225" i="17"/>
  <c r="Q227" i="17"/>
  <c r="O99" i="17"/>
  <c r="O98" i="17"/>
  <c r="S50" i="17"/>
  <c r="S49" i="17"/>
  <c r="Q91" i="17"/>
  <c r="Q89" i="17"/>
  <c r="U242" i="17"/>
  <c r="U243" i="17"/>
  <c r="U18" i="17"/>
  <c r="U19" i="17"/>
  <c r="W175" i="17"/>
  <c r="W173" i="17"/>
  <c r="U139" i="17"/>
  <c r="U138" i="17"/>
  <c r="W137" i="17"/>
  <c r="W139" i="17"/>
  <c r="W239" i="17"/>
  <c r="W237" i="17"/>
  <c r="T234" i="17"/>
  <c r="T235" i="17"/>
  <c r="Q245" i="17"/>
  <c r="Q247" i="17"/>
  <c r="V115" i="17"/>
  <c r="V113" i="17"/>
  <c r="O142" i="17"/>
  <c r="O143" i="17"/>
  <c r="U163" i="17"/>
  <c r="U162" i="17"/>
  <c r="U103" i="17"/>
  <c r="U102" i="17"/>
  <c r="V47" i="17"/>
  <c r="V45" i="17"/>
  <c r="T82" i="17"/>
  <c r="T83" i="17"/>
  <c r="V185" i="17"/>
  <c r="V187" i="17"/>
  <c r="W133" i="17"/>
  <c r="W135" i="17"/>
  <c r="Q155" i="17"/>
  <c r="Q153" i="17"/>
  <c r="X181" i="17"/>
  <c r="X182" i="17"/>
  <c r="T70" i="17"/>
  <c r="T71" i="17"/>
  <c r="P22" i="17"/>
  <c r="P23" i="17"/>
  <c r="U91" i="17"/>
  <c r="U90" i="17"/>
  <c r="T143" i="17"/>
  <c r="T142" i="17"/>
  <c r="R175" i="17"/>
  <c r="R173" i="17"/>
  <c r="T139" i="17"/>
  <c r="T138" i="17"/>
  <c r="S170" i="17"/>
  <c r="S169" i="17"/>
  <c r="T59" i="17"/>
  <c r="T58" i="17"/>
  <c r="O207" i="17"/>
  <c r="O206" i="17"/>
  <c r="P138" i="17"/>
  <c r="P139" i="17"/>
  <c r="V99" i="17"/>
  <c r="V97" i="17"/>
  <c r="X230" i="17"/>
  <c r="X229" i="17"/>
  <c r="T159" i="17"/>
  <c r="T158" i="17"/>
  <c r="V125" i="17"/>
  <c r="V127" i="17"/>
  <c r="O215" i="17"/>
  <c r="O214" i="17"/>
  <c r="O15" i="17"/>
  <c r="O14" i="17"/>
  <c r="P170" i="17"/>
  <c r="P171" i="17"/>
  <c r="X101" i="17"/>
  <c r="X102" i="17"/>
  <c r="V79" i="17"/>
  <c r="V77" i="17"/>
  <c r="O202" i="17"/>
  <c r="O203" i="17"/>
  <c r="Q79" i="17"/>
  <c r="Q77" i="17"/>
  <c r="O135" i="17"/>
  <c r="O134" i="17"/>
  <c r="W41" i="17"/>
  <c r="W43" i="17"/>
  <c r="O170" i="17"/>
  <c r="O171" i="17"/>
  <c r="W95" i="17"/>
  <c r="W93" i="17"/>
  <c r="R73" i="17"/>
  <c r="R75" i="17"/>
  <c r="S217" i="17"/>
  <c r="S218" i="17"/>
  <c r="W77" i="17"/>
  <c r="W79" i="17"/>
  <c r="S45" i="17"/>
  <c r="S46" i="17"/>
  <c r="O243" i="17"/>
  <c r="O242" i="17"/>
  <c r="Q201" i="17"/>
  <c r="Q203" i="17"/>
  <c r="R201" i="17"/>
  <c r="R203" i="17"/>
  <c r="S210" i="17"/>
  <c r="S209" i="17"/>
  <c r="T147" i="17"/>
  <c r="T146" i="17"/>
  <c r="X234" i="17"/>
  <c r="X233" i="17"/>
  <c r="U219" i="17"/>
  <c r="U218" i="17"/>
  <c r="U54" i="17"/>
  <c r="U55" i="17"/>
  <c r="T246" i="17"/>
  <c r="T247" i="17"/>
  <c r="X218" i="17"/>
  <c r="X217" i="17"/>
  <c r="U159" i="17"/>
  <c r="U158" i="17"/>
  <c r="V153" i="17"/>
  <c r="V155" i="17"/>
  <c r="W149" i="17"/>
  <c r="W151" i="17"/>
  <c r="R149" i="17"/>
  <c r="R151" i="17"/>
  <c r="W115" i="17"/>
  <c r="W113" i="17"/>
  <c r="X97" i="17"/>
  <c r="X98" i="17"/>
  <c r="V131" i="17"/>
  <c r="V129" i="17"/>
  <c r="P194" i="17"/>
  <c r="P195" i="17"/>
  <c r="T155" i="17"/>
  <c r="T154" i="17"/>
  <c r="R185" i="17"/>
  <c r="R187" i="17"/>
  <c r="O75" i="17"/>
  <c r="O74" i="17"/>
  <c r="U179" i="17"/>
  <c r="U178" i="17"/>
  <c r="P230" i="17"/>
  <c r="P231" i="17"/>
  <c r="W249" i="17"/>
  <c r="W251" i="17"/>
  <c r="U78" i="17"/>
  <c r="U79" i="17"/>
  <c r="W73" i="17"/>
  <c r="W75" i="17"/>
  <c r="O187" i="17"/>
  <c r="O186" i="17"/>
  <c r="V95" i="17"/>
  <c r="V93" i="17"/>
  <c r="R115" i="17"/>
  <c r="R113" i="17"/>
  <c r="P19" i="17"/>
  <c r="P18" i="17"/>
  <c r="R85" i="17"/>
  <c r="R87" i="17"/>
  <c r="O146" i="17"/>
  <c r="O147" i="17"/>
  <c r="P143" i="17"/>
  <c r="P142" i="17"/>
  <c r="W33" i="17"/>
  <c r="W35" i="17"/>
  <c r="U82" i="17"/>
  <c r="U83" i="17"/>
  <c r="U34" i="17"/>
  <c r="U35" i="17"/>
  <c r="V233" i="17"/>
  <c r="V235" i="17"/>
  <c r="R15" i="17"/>
  <c r="R13" i="17"/>
  <c r="O110" i="17"/>
  <c r="O111" i="17"/>
  <c r="Q27" i="17"/>
  <c r="Q25" i="17"/>
  <c r="T134" i="17"/>
  <c r="T135" i="17"/>
  <c r="S130" i="17"/>
  <c r="S129" i="17"/>
  <c r="R121" i="17"/>
  <c r="R123" i="17"/>
  <c r="T46" i="17"/>
  <c r="T47" i="17"/>
  <c r="P51" i="17"/>
  <c r="P50" i="17"/>
  <c r="W117" i="17"/>
  <c r="W119" i="17"/>
  <c r="U210" i="17"/>
  <c r="U211" i="17"/>
  <c r="R19" i="17"/>
  <c r="R17" i="17"/>
  <c r="O138" i="17"/>
  <c r="O139" i="17"/>
  <c r="T115" i="17"/>
  <c r="T114" i="17"/>
  <c r="P35" i="17"/>
  <c r="P34" i="17"/>
  <c r="T251" i="17"/>
  <c r="T250" i="17"/>
  <c r="S229" i="17"/>
  <c r="S230" i="17"/>
  <c r="S189" i="17"/>
  <c r="S190" i="17"/>
  <c r="V249" i="17"/>
  <c r="V251" i="17"/>
  <c r="O122" i="17"/>
  <c r="O123" i="17"/>
  <c r="S74" i="17"/>
  <c r="S73" i="17"/>
  <c r="S177" i="17"/>
  <c r="S178" i="17"/>
  <c r="S22" i="17"/>
  <c r="S21" i="17"/>
  <c r="U62" i="17"/>
  <c r="U63" i="17"/>
  <c r="X81" i="17"/>
  <c r="X82" i="17"/>
  <c r="S69" i="17"/>
  <c r="S70" i="17"/>
  <c r="O62" i="17"/>
  <c r="O63" i="17"/>
  <c r="S81" i="17"/>
  <c r="S82" i="17"/>
  <c r="R179" i="17"/>
  <c r="R177" i="17"/>
  <c r="W19" i="17"/>
  <c r="W17" i="17"/>
  <c r="Q239" i="17"/>
  <c r="Q237" i="17"/>
  <c r="O227" i="17"/>
  <c r="O226" i="17"/>
  <c r="W53" i="17"/>
  <c r="W55" i="17"/>
  <c r="W121" i="17"/>
  <c r="W123" i="17"/>
  <c r="O219" i="17"/>
  <c r="O218" i="17"/>
  <c r="S174" i="17"/>
  <c r="S173" i="17"/>
  <c r="W231" i="17"/>
  <c r="W229" i="17"/>
  <c r="V75" i="17"/>
  <c r="V73" i="17"/>
  <c r="U94" i="17"/>
  <c r="U95" i="17"/>
  <c r="X146" i="17"/>
  <c r="X145" i="17"/>
  <c r="P211" i="17"/>
  <c r="P210" i="17"/>
  <c r="W169" i="17"/>
  <c r="W171" i="17"/>
  <c r="V43" i="17"/>
  <c r="V41" i="17"/>
  <c r="P134" i="17"/>
  <c r="P135" i="17"/>
  <c r="P98" i="17"/>
  <c r="P99" i="17"/>
  <c r="W39" i="17"/>
  <c r="W37" i="17"/>
  <c r="V231" i="17"/>
  <c r="V229" i="17"/>
  <c r="R217" i="17"/>
  <c r="R219" i="17"/>
  <c r="R127" i="17"/>
  <c r="R125" i="17"/>
  <c r="X45" i="17"/>
  <c r="X46" i="17"/>
  <c r="W245" i="17"/>
  <c r="W247" i="17"/>
  <c r="Q145" i="17"/>
  <c r="Q147" i="17"/>
  <c r="X138" i="17"/>
  <c r="X137" i="17"/>
  <c r="U51" i="17"/>
  <c r="U50" i="17"/>
  <c r="T191" i="17"/>
  <c r="T190" i="17"/>
  <c r="V13" i="17"/>
  <c r="V15" i="17"/>
  <c r="T227" i="17"/>
  <c r="T226" i="17"/>
  <c r="S54" i="17"/>
  <c r="S53" i="17"/>
  <c r="U74" i="17"/>
  <c r="U75" i="17"/>
  <c r="Q129" i="17"/>
  <c r="Q131" i="17"/>
  <c r="W99" i="17"/>
  <c r="W97" i="17"/>
  <c r="P103" i="17"/>
  <c r="P102" i="17"/>
  <c r="Q251" i="17"/>
  <c r="Q249" i="17"/>
  <c r="O190" i="17"/>
  <c r="O191" i="17"/>
  <c r="S117" i="17"/>
  <c r="S118" i="17"/>
  <c r="W45" i="17"/>
  <c r="W47" i="17"/>
  <c r="P114" i="17"/>
  <c r="P115" i="17"/>
  <c r="P223" i="17"/>
  <c r="P222" i="17"/>
  <c r="O103" i="17"/>
  <c r="O102" i="17"/>
  <c r="O54" i="17"/>
  <c r="O55" i="17"/>
  <c r="Q65" i="17"/>
  <c r="Q67" i="17"/>
  <c r="T151" i="17"/>
  <c r="T150" i="17"/>
  <c r="U43" i="17"/>
  <c r="U42" i="17"/>
  <c r="R207" i="17"/>
  <c r="R205" i="17"/>
  <c r="S109" i="17"/>
  <c r="S110" i="17"/>
  <c r="Q105" i="17"/>
  <c r="Q107" i="17"/>
  <c r="S10" i="17"/>
  <c r="S9" i="17"/>
  <c r="O58" i="17"/>
  <c r="O59" i="17"/>
  <c r="V213" i="17"/>
  <c r="V215" i="17"/>
  <c r="R141" i="17"/>
  <c r="R143" i="17"/>
  <c r="S13" i="17"/>
  <c r="S14" i="17"/>
  <c r="V117" i="17"/>
  <c r="V119" i="17"/>
  <c r="U167" i="17"/>
  <c r="U166" i="17"/>
  <c r="X149" i="17"/>
  <c r="X150" i="17"/>
  <c r="X242" i="17"/>
  <c r="X241" i="17"/>
  <c r="X141" i="17"/>
  <c r="X142" i="17"/>
  <c r="T66" i="17"/>
  <c r="T67" i="17"/>
  <c r="U235" i="17"/>
  <c r="U234" i="17"/>
  <c r="V143" i="17"/>
  <c r="V141" i="17"/>
  <c r="T14" i="17"/>
  <c r="T15" i="17"/>
  <c r="R233" i="17"/>
  <c r="R235" i="17"/>
  <c r="T106" i="17"/>
  <c r="T107" i="17"/>
  <c r="S165" i="17"/>
  <c r="S166" i="17"/>
  <c r="X161" i="17"/>
  <c r="X162" i="17"/>
  <c r="R25" i="17"/>
  <c r="R27" i="17"/>
  <c r="V183" i="17"/>
  <c r="V181" i="17"/>
  <c r="P127" i="17"/>
  <c r="P126" i="17"/>
  <c r="U23" i="17"/>
  <c r="U22" i="17"/>
  <c r="V109" i="17"/>
  <c r="V111" i="17"/>
  <c r="V87" i="17"/>
  <c r="V85" i="17"/>
  <c r="W81" i="17"/>
  <c r="W83" i="17"/>
  <c r="U182" i="17"/>
  <c r="U183" i="17"/>
  <c r="P150" i="17"/>
  <c r="P151" i="17"/>
  <c r="P178" i="17"/>
  <c r="P179" i="17"/>
  <c r="T206" i="17"/>
  <c r="T207" i="17"/>
  <c r="W167" i="17"/>
  <c r="W165" i="17"/>
  <c r="W193" i="17"/>
  <c r="W195" i="17"/>
  <c r="X93" i="17"/>
  <c r="X94" i="17"/>
  <c r="U118" i="17"/>
  <c r="U119" i="17"/>
  <c r="U107" i="17"/>
  <c r="U106" i="17"/>
  <c r="S193" i="17"/>
  <c r="S194" i="17"/>
  <c r="V223" i="17"/>
  <c r="V221" i="17"/>
  <c r="Q53" i="17"/>
  <c r="Q55" i="17"/>
  <c r="T123" i="17"/>
  <c r="T122" i="17"/>
  <c r="V27" i="17"/>
  <c r="V25" i="17"/>
  <c r="T22" i="17"/>
  <c r="T23" i="17"/>
  <c r="P91" i="17"/>
  <c r="P90" i="17"/>
  <c r="P38" i="17"/>
  <c r="P39" i="17"/>
  <c r="X170" i="17"/>
  <c r="X169" i="17"/>
  <c r="T171" i="17"/>
  <c r="T170" i="17"/>
  <c r="P239" i="17"/>
  <c r="P238" i="17"/>
  <c r="S234" i="17"/>
  <c r="S233" i="17"/>
  <c r="O155" i="17"/>
  <c r="O154" i="17"/>
  <c r="X54" i="17"/>
  <c r="X53" i="17"/>
  <c r="S133" i="17"/>
  <c r="S134" i="17"/>
  <c r="P167" i="17"/>
  <c r="P166" i="17"/>
  <c r="V51" i="17"/>
  <c r="V49" i="17"/>
  <c r="S250" i="17"/>
  <c r="S249" i="17"/>
  <c r="P246" i="17"/>
  <c r="P247" i="17"/>
  <c r="V177" i="17"/>
  <c r="V179" i="17"/>
  <c r="S238" i="17"/>
  <c r="S237" i="17"/>
  <c r="V203" i="17"/>
  <c r="V201" i="17"/>
  <c r="U230" i="17"/>
  <c r="U231" i="17"/>
  <c r="V57" i="17"/>
  <c r="V59" i="17"/>
  <c r="X197" i="17"/>
  <c r="X198" i="17"/>
  <c r="X246" i="17"/>
  <c r="X245" i="17"/>
  <c r="S78" i="17"/>
  <c r="S77" i="17"/>
  <c r="Q61" i="17"/>
  <c r="Q63" i="17"/>
  <c r="R181" i="17"/>
  <c r="R183" i="17"/>
  <c r="X38" i="17"/>
  <c r="X37" i="17"/>
  <c r="S98" i="17"/>
  <c r="S97" i="17"/>
  <c r="O79" i="17"/>
  <c r="O78" i="17"/>
  <c r="O70" i="17"/>
  <c r="O71" i="17"/>
  <c r="V209" i="17"/>
  <c r="V211" i="17"/>
  <c r="Q143" i="17"/>
  <c r="Q141" i="17"/>
  <c r="U11" i="17"/>
  <c r="U10" i="17"/>
  <c r="Q15" i="17"/>
  <c r="Q13" i="17"/>
  <c r="R197" i="17"/>
  <c r="R199" i="17"/>
  <c r="V191" i="17"/>
  <c r="V189" i="17"/>
  <c r="T54" i="17"/>
  <c r="T55" i="17"/>
  <c r="X122" i="17"/>
  <c r="X121" i="17"/>
  <c r="Q117" i="17"/>
  <c r="Q119" i="17"/>
  <c r="V241" i="17"/>
  <c r="V243" i="17"/>
  <c r="O39" i="17"/>
  <c r="O38" i="17"/>
  <c r="W235" i="17"/>
  <c r="W233" i="17"/>
  <c r="Q205" i="17"/>
  <c r="Q207" i="17"/>
  <c r="S242" i="17"/>
  <c r="S241" i="17"/>
  <c r="P243" i="17"/>
  <c r="P242" i="17"/>
  <c r="W227" i="17"/>
  <c r="W225" i="17"/>
  <c r="S154" i="17"/>
  <c r="S153" i="17"/>
  <c r="S245" i="17"/>
  <c r="S246" i="17"/>
  <c r="U147" i="17"/>
  <c r="U146" i="17"/>
  <c r="V11" i="17"/>
  <c r="V9" i="17"/>
  <c r="P10" i="17"/>
  <c r="P11" i="17"/>
  <c r="R103" i="17"/>
  <c r="R101" i="17"/>
  <c r="W31" i="17"/>
  <c r="W29" i="17"/>
  <c r="V53" i="17"/>
  <c r="V55" i="17"/>
  <c r="Q21" i="17"/>
  <c r="Q23" i="17"/>
  <c r="R45" i="17"/>
  <c r="R47" i="17"/>
  <c r="S18" i="17"/>
  <c r="S17" i="17"/>
  <c r="X66" i="17"/>
  <c r="X65" i="17"/>
  <c r="S142" i="17"/>
  <c r="S141" i="17"/>
  <c r="U142" i="17"/>
  <c r="U143" i="17"/>
  <c r="P31" i="17"/>
  <c r="P30" i="17"/>
  <c r="O66" i="17"/>
  <c r="O67" i="17"/>
  <c r="V31" i="17"/>
  <c r="V29" i="17"/>
  <c r="V227" i="17"/>
  <c r="V225" i="17"/>
  <c r="P122" i="17"/>
  <c r="P123" i="17"/>
  <c r="T50" i="17"/>
  <c r="T51" i="17"/>
  <c r="W215" i="17"/>
  <c r="W213" i="17"/>
  <c r="W91" i="17"/>
  <c r="W89" i="17"/>
  <c r="X62" i="17"/>
  <c r="X61" i="17"/>
  <c r="P58" i="17"/>
  <c r="P59" i="17"/>
  <c r="O131" i="17"/>
  <c r="O130" i="17"/>
  <c r="Q33" i="17"/>
  <c r="Q35" i="17"/>
  <c r="T39" i="17"/>
  <c r="T38" i="17"/>
  <c r="Q49" i="17"/>
  <c r="Q51" i="17"/>
  <c r="X30" i="17"/>
  <c r="X29" i="17"/>
  <c r="T186" i="17"/>
  <c r="T187" i="17"/>
  <c r="T75" i="17"/>
  <c r="T74" i="17"/>
  <c r="X214" i="17"/>
  <c r="X213" i="17"/>
  <c r="O22" i="17"/>
  <c r="O23" i="17"/>
  <c r="W109" i="17"/>
  <c r="W111" i="17"/>
  <c r="S61" i="17"/>
  <c r="S62" i="17"/>
  <c r="O86" i="17"/>
  <c r="O87" i="17"/>
  <c r="O162" i="17"/>
  <c r="O163" i="17"/>
  <c r="Q163" i="17"/>
  <c r="Q161" i="17"/>
  <c r="X190" i="17"/>
  <c r="X189" i="17"/>
  <c r="W219" i="17"/>
  <c r="W217" i="17"/>
  <c r="S89" i="17"/>
  <c r="S90" i="17"/>
  <c r="T62" i="17"/>
  <c r="T63" i="17"/>
  <c r="Q233" i="17"/>
  <c r="Q235" i="17"/>
  <c r="W59" i="17"/>
  <c r="W57" i="17"/>
  <c r="Q167" i="17"/>
  <c r="Q165" i="17"/>
  <c r="R157" i="17"/>
  <c r="R159" i="17"/>
  <c r="Q209" i="17"/>
  <c r="Q211" i="17"/>
  <c r="T230" i="17"/>
  <c r="T231" i="17"/>
  <c r="T91" i="17"/>
  <c r="T90" i="17"/>
  <c r="Q173" i="17"/>
  <c r="Q175" i="17"/>
  <c r="U195" i="17"/>
  <c r="U194" i="17"/>
  <c r="T98" i="17"/>
  <c r="T99" i="17"/>
  <c r="W181" i="17"/>
  <c r="W183" i="17"/>
  <c r="P67" i="17"/>
  <c r="P66" i="17"/>
  <c r="X34" i="17"/>
  <c r="X33" i="17"/>
  <c r="W15" i="17"/>
  <c r="W13" i="17"/>
  <c r="X42" i="17"/>
  <c r="X41" i="17"/>
  <c r="R135" i="17"/>
  <c r="R133" i="17"/>
  <c r="R163" i="17"/>
  <c r="R161" i="17"/>
  <c r="X194" i="17"/>
  <c r="X193" i="17"/>
  <c r="X153" i="17"/>
  <c r="X154" i="17"/>
  <c r="R221" i="17"/>
  <c r="R223" i="17"/>
  <c r="O118" i="17"/>
  <c r="O119" i="17"/>
  <c r="T179" i="17"/>
  <c r="T178" i="17"/>
  <c r="S225" i="17"/>
  <c r="S226" i="17"/>
  <c r="Q93" i="17"/>
  <c r="Q95" i="17"/>
  <c r="T119" i="17"/>
  <c r="T118" i="17"/>
  <c r="R213" i="17"/>
  <c r="R215" i="17"/>
  <c r="T95" i="17"/>
  <c r="T94" i="17"/>
  <c r="R243" i="17"/>
  <c r="R241" i="17"/>
  <c r="Q151" i="17"/>
  <c r="Q149" i="17"/>
  <c r="P174" i="17"/>
  <c r="P175" i="17"/>
  <c r="R63" i="17"/>
  <c r="R61" i="17"/>
  <c r="O114" i="17"/>
  <c r="O115" i="17"/>
  <c r="U239" i="17"/>
  <c r="U238" i="17"/>
  <c r="S57" i="17"/>
  <c r="S58" i="17"/>
  <c r="R51" i="17"/>
  <c r="R49" i="17"/>
  <c r="Q135" i="17"/>
  <c r="Q133" i="17"/>
  <c r="X126" i="17"/>
  <c r="X125" i="17"/>
  <c r="P155" i="17"/>
  <c r="P154" i="17"/>
  <c r="S30" i="17"/>
  <c r="S29" i="17"/>
  <c r="W243" i="17"/>
  <c r="W241" i="17"/>
  <c r="P119" i="17"/>
  <c r="P118" i="17"/>
  <c r="V91" i="17"/>
  <c r="V89" i="17"/>
  <c r="T42" i="17"/>
  <c r="T43" i="17"/>
  <c r="W141" i="17"/>
  <c r="W143" i="17"/>
  <c r="X9" i="17"/>
  <c r="X10" i="17"/>
  <c r="V205" i="17"/>
  <c r="V207" i="17"/>
  <c r="R171" i="17"/>
  <c r="R169" i="17"/>
  <c r="P46" i="17"/>
  <c r="P47" i="17"/>
  <c r="S106" i="17"/>
  <c r="S105" i="17"/>
  <c r="X174" i="17"/>
  <c r="X173" i="17"/>
  <c r="T87" i="17"/>
  <c r="T86" i="17"/>
  <c r="P199" i="17"/>
  <c r="P198" i="17"/>
  <c r="O159" i="17"/>
  <c r="O158" i="17"/>
  <c r="R99" i="17"/>
  <c r="R97" i="17"/>
  <c r="R247" i="17"/>
  <c r="R245" i="17"/>
  <c r="X114" i="17"/>
  <c r="X113" i="17"/>
  <c r="W87" i="17"/>
  <c r="W85" i="17"/>
  <c r="V199" i="17"/>
  <c r="V197" i="17"/>
  <c r="V165" i="17"/>
  <c r="V167" i="17"/>
  <c r="U98" i="17"/>
  <c r="U99" i="17"/>
  <c r="S185" i="17"/>
  <c r="S186" i="17"/>
  <c r="W187" i="17"/>
  <c r="W185" i="17"/>
  <c r="T219" i="17"/>
  <c r="T218" i="17"/>
  <c r="O150" i="17"/>
  <c r="O151" i="17"/>
  <c r="R41" i="17"/>
  <c r="R43" i="17"/>
  <c r="O238" i="17"/>
  <c r="O239" i="17"/>
  <c r="R109" i="17"/>
  <c r="R111" i="17"/>
  <c r="R145" i="17"/>
  <c r="R147" i="17"/>
  <c r="R59" i="17"/>
  <c r="R57" i="17"/>
  <c r="W163" i="17"/>
  <c r="W161" i="17"/>
  <c r="U127" i="17"/>
  <c r="U126" i="17"/>
  <c r="X202" i="17"/>
  <c r="X201" i="17"/>
  <c r="X158" i="17"/>
  <c r="X157" i="17"/>
  <c r="R193" i="17"/>
  <c r="R195" i="17"/>
  <c r="W101" i="17"/>
  <c r="W103" i="17"/>
  <c r="S146" i="17"/>
  <c r="S145" i="17"/>
  <c r="V245" i="17"/>
  <c r="V247" i="17"/>
  <c r="O107" i="17"/>
  <c r="O106" i="17"/>
  <c r="X25" i="17"/>
  <c r="X26" i="17"/>
  <c r="Q137" i="17"/>
  <c r="Q139" i="17"/>
  <c r="R167" i="17"/>
  <c r="R165" i="17"/>
  <c r="P26" i="17"/>
  <c r="P27" i="17"/>
  <c r="Q9" i="17"/>
  <c r="Q11" i="17"/>
  <c r="W23" i="17"/>
  <c r="W21" i="17"/>
  <c r="U66" i="17"/>
  <c r="U67" i="17"/>
  <c r="S213" i="17"/>
  <c r="S214" i="17"/>
  <c r="Q39" i="17"/>
  <c r="Q37" i="17"/>
  <c r="Q181" i="17"/>
  <c r="Q183" i="17"/>
  <c r="P218" i="17"/>
  <c r="P219" i="17"/>
  <c r="T26" i="17"/>
  <c r="T27" i="17"/>
  <c r="R77" i="17"/>
  <c r="R79" i="17"/>
  <c r="W209" i="17"/>
  <c r="W211" i="17"/>
  <c r="U223" i="17"/>
  <c r="U222" i="17"/>
  <c r="Q243" i="17"/>
  <c r="Q241" i="17"/>
  <c r="P54" i="17"/>
  <c r="P55" i="17"/>
  <c r="X210" i="17"/>
  <c r="X209" i="17"/>
  <c r="U250" i="17"/>
  <c r="U251" i="17"/>
  <c r="T111" i="17"/>
  <c r="T110" i="17"/>
  <c r="P203" i="17"/>
  <c r="P202" i="17"/>
  <c r="P82" i="17"/>
  <c r="P83" i="17"/>
  <c r="V23" i="17"/>
  <c r="V21" i="17"/>
  <c r="S25" i="17"/>
  <c r="S26" i="17"/>
  <c r="Q187" i="17"/>
  <c r="Q185" i="17"/>
  <c r="X78" i="17"/>
  <c r="X77" i="17"/>
  <c r="U186" i="17"/>
  <c r="U187" i="17"/>
  <c r="S181" i="17"/>
  <c r="S182" i="17"/>
  <c r="P94" i="17"/>
  <c r="P95" i="17"/>
  <c r="Q231" i="17"/>
  <c r="Q229" i="17"/>
  <c r="R229" i="17"/>
  <c r="R231" i="17"/>
  <c r="Q189" i="17"/>
  <c r="Q191" i="17"/>
  <c r="V121" i="17"/>
  <c r="V123" i="17"/>
  <c r="X89" i="17"/>
  <c r="X90" i="17"/>
  <c r="O178" i="17"/>
  <c r="O179" i="17"/>
  <c r="P147" i="17"/>
  <c r="P146" i="17"/>
  <c r="Q193" i="17"/>
  <c r="Q195" i="17"/>
  <c r="Q123" i="17"/>
  <c r="Q121" i="17"/>
  <c r="Q157" i="17"/>
  <c r="Q159" i="17"/>
  <c r="O31" i="17"/>
  <c r="O30" i="17"/>
  <c r="Q75" i="17"/>
  <c r="Q73" i="17"/>
  <c r="R69" i="17"/>
  <c r="R71" i="17"/>
  <c r="V67" i="17"/>
  <c r="V65" i="17"/>
  <c r="O174" i="17"/>
  <c r="O175" i="17"/>
  <c r="T203" i="17"/>
  <c r="T202" i="17"/>
  <c r="S34" i="17"/>
  <c r="S33" i="17"/>
  <c r="X58" i="17"/>
  <c r="X57" i="17"/>
  <c r="V103" i="17"/>
  <c r="V101" i="17"/>
  <c r="T166" i="17"/>
  <c r="T167" i="17"/>
  <c r="S149" i="17"/>
  <c r="S150" i="17"/>
  <c r="Q219" i="17"/>
  <c r="Q217" i="17"/>
  <c r="X50" i="17"/>
  <c r="X49" i="17"/>
  <c r="P75" i="17"/>
  <c r="P74" i="17"/>
  <c r="X22" i="17"/>
  <c r="X21" i="17"/>
  <c r="U70" i="17"/>
  <c r="U71" i="17"/>
  <c r="X206" i="17"/>
  <c r="X205" i="17"/>
  <c r="O210" i="17"/>
  <c r="O211" i="17"/>
  <c r="U59" i="17"/>
  <c r="U58" i="17"/>
  <c r="U170" i="17"/>
  <c r="U171" i="17"/>
  <c r="T174" i="17"/>
  <c r="T175" i="17"/>
  <c r="W131" i="17"/>
  <c r="W129" i="17"/>
  <c r="S221" i="17"/>
  <c r="S222" i="17"/>
  <c r="R227" i="17"/>
  <c r="R225" i="17"/>
  <c r="P130" i="17"/>
  <c r="P131" i="17"/>
  <c r="R251" i="17"/>
  <c r="R249" i="17"/>
  <c r="Q97" i="17"/>
  <c r="Q99" i="17"/>
  <c r="W27" i="17"/>
  <c r="W25" i="17"/>
  <c r="W69" i="17"/>
  <c r="W71" i="17"/>
  <c r="X177" i="17"/>
  <c r="X178" i="17"/>
  <c r="Q17" i="17"/>
  <c r="Q19" i="17"/>
  <c r="T243" i="17"/>
  <c r="T242" i="17"/>
  <c r="U174" i="17"/>
  <c r="U175" i="17"/>
  <c r="T35" i="17"/>
  <c r="T34" i="17"/>
  <c r="U151" i="17"/>
  <c r="U150" i="17"/>
  <c r="V237" i="17"/>
  <c r="V239" i="17"/>
  <c r="W201" i="17"/>
  <c r="W203" i="17"/>
  <c r="P107" i="17"/>
  <c r="P106" i="17"/>
  <c r="X165" i="17"/>
  <c r="X166" i="17"/>
  <c r="O50" i="17"/>
  <c r="O51" i="17"/>
  <c r="U155" i="17"/>
  <c r="U154" i="17"/>
  <c r="S65" i="17"/>
  <c r="S66" i="17"/>
  <c r="T238" i="17"/>
  <c r="T239" i="17"/>
  <c r="O198" i="17"/>
  <c r="O199" i="17"/>
  <c r="V193" i="17"/>
  <c r="V195" i="17"/>
  <c r="U134" i="17"/>
  <c r="U135" i="17"/>
  <c r="P182" i="17"/>
  <c r="P183" i="17"/>
  <c r="X249" i="17"/>
  <c r="X250" i="17"/>
  <c r="U26" i="17"/>
  <c r="U27" i="17"/>
  <c r="Q41" i="17"/>
  <c r="Q43" i="17"/>
  <c r="R209" i="17"/>
  <c r="R211" i="17"/>
  <c r="R65" i="17"/>
  <c r="R67" i="17"/>
  <c r="P206" i="17"/>
  <c r="P207" i="17"/>
  <c r="W9" i="17"/>
  <c r="W11" i="17"/>
  <c r="O42" i="17"/>
  <c r="O43" i="17"/>
  <c r="S158" i="17"/>
  <c r="S157" i="17"/>
  <c r="T30" i="17"/>
  <c r="T31" i="17"/>
  <c r="W199" i="17"/>
  <c r="W197" i="17"/>
  <c r="U130" i="17"/>
  <c r="U131" i="17"/>
  <c r="O222" i="17"/>
  <c r="O223" i="17"/>
  <c r="U191" i="17"/>
  <c r="U190" i="17"/>
  <c r="S85" i="17"/>
  <c r="S86" i="17"/>
  <c r="V35" i="17"/>
  <c r="V33" i="17"/>
  <c r="T79" i="17"/>
  <c r="T78" i="17"/>
  <c r="T131" i="17"/>
  <c r="T130" i="17"/>
  <c r="X225" i="17"/>
  <c r="X226" i="17"/>
  <c r="O35" i="17"/>
  <c r="O34" i="17"/>
  <c r="Q59" i="17"/>
  <c r="Q57" i="17"/>
</calcChain>
</file>

<file path=xl/sharedStrings.xml><?xml version="1.0" encoding="utf-8"?>
<sst xmlns="http://schemas.openxmlformats.org/spreadsheetml/2006/main" count="7432" uniqueCount="81">
  <si>
    <t>TT</t>
  </si>
  <si>
    <t>M max</t>
  </si>
  <si>
    <t>M min</t>
  </si>
  <si>
    <t xml:space="preserve"> N tư</t>
  </si>
  <si>
    <t>Tên</t>
  </si>
  <si>
    <t xml:space="preserve">Vị </t>
  </si>
  <si>
    <t>trí</t>
  </si>
  <si>
    <t>Nội</t>
  </si>
  <si>
    <t>lực</t>
  </si>
  <si>
    <t>Dầm</t>
  </si>
  <si>
    <t>M (kN.m)</t>
  </si>
  <si>
    <t>N (kN)</t>
  </si>
  <si>
    <t>Q (kN)</t>
  </si>
  <si>
    <t>Vị trí</t>
  </si>
  <si>
    <t>Nội lực</t>
  </si>
  <si>
    <t>Tổ hợp loại 1</t>
  </si>
  <si>
    <t>Tổ hợp loại 2</t>
  </si>
  <si>
    <t>HT</t>
  </si>
  <si>
    <t>GX</t>
  </si>
  <si>
    <t>GXX</t>
  </si>
  <si>
    <t>GY</t>
  </si>
  <si>
    <t>GYY</t>
  </si>
  <si>
    <r>
      <rPr>
        <sz val="10"/>
        <color indexed="8"/>
        <rFont val="Times New Roman"/>
        <family val="1"/>
      </rPr>
      <t>|</t>
    </r>
    <r>
      <rPr>
        <sz val="10"/>
        <color indexed="8"/>
        <rFont val="Arial"/>
        <family val="2"/>
      </rPr>
      <t>Q| max</t>
    </r>
  </si>
  <si>
    <t>MY max</t>
  </si>
  <si>
    <t>MX max</t>
  </si>
  <si>
    <t>MX min</t>
  </si>
  <si>
    <t>MY min</t>
  </si>
  <si>
    <t xml:space="preserve"> MX tư</t>
  </si>
  <si>
    <t>MY tư</t>
  </si>
  <si>
    <t>MX tư</t>
  </si>
  <si>
    <t>MX (kN.m)</t>
  </si>
  <si>
    <t>MY (kN.m)</t>
  </si>
  <si>
    <t>N min</t>
  </si>
  <si>
    <t>BẢNG TỔ HỢP NỘI LỰC CỘT KHUNG KHÔNG GIAN - TCVN 2737:2023</t>
  </si>
  <si>
    <t>BẢNG TỔ HỢP NỘI LỰC DẦM KHUNG KHÔNG GIAN - TCVN 2737:2023</t>
  </si>
  <si>
    <t>Written by Phan Minh Tuan - Dept. of Concrete Structures - HUCE</t>
  </si>
  <si>
    <t>Tổ hợp</t>
  </si>
  <si>
    <t>Comb1</t>
  </si>
  <si>
    <t>Comb2</t>
  </si>
  <si>
    <t>Comb3</t>
  </si>
  <si>
    <t>Comb4</t>
  </si>
  <si>
    <t>Comb5</t>
  </si>
  <si>
    <t>Comb6</t>
  </si>
  <si>
    <t>Comb7</t>
  </si>
  <si>
    <t>Comb8</t>
  </si>
  <si>
    <t>Comb9</t>
  </si>
  <si>
    <t>Comb10</t>
  </si>
  <si>
    <t>Comb11</t>
  </si>
  <si>
    <t>Comb12</t>
  </si>
  <si>
    <t>Comb13</t>
  </si>
  <si>
    <t>Story</t>
  </si>
  <si>
    <t>Column</t>
  </si>
  <si>
    <t>Load</t>
  </si>
  <si>
    <t>Loc</t>
  </si>
  <si>
    <t>P</t>
  </si>
  <si>
    <t>V2</t>
  </si>
  <si>
    <t>V3</t>
  </si>
  <si>
    <t>T</t>
  </si>
  <si>
    <t>M2</t>
  </si>
  <si>
    <t>M3</t>
  </si>
  <si>
    <t>GIOX</t>
  </si>
  <si>
    <t>GIOY</t>
  </si>
  <si>
    <t>GIOYY</t>
  </si>
  <si>
    <t>GIOXX</t>
  </si>
  <si>
    <t>Beam</t>
  </si>
  <si>
    <t>T7</t>
  </si>
  <si>
    <t>B2</t>
  </si>
  <si>
    <t>T6</t>
  </si>
  <si>
    <t>T5</t>
  </si>
  <si>
    <t>T4</t>
  </si>
  <si>
    <t>T3</t>
  </si>
  <si>
    <t>T2</t>
  </si>
  <si>
    <t>T1</t>
  </si>
  <si>
    <t>B27</t>
  </si>
  <si>
    <t>TTUM</t>
  </si>
  <si>
    <t>B46</t>
  </si>
  <si>
    <t>C3</t>
  </si>
  <si>
    <t>C4</t>
  </si>
  <si>
    <t>C18</t>
  </si>
  <si>
    <t>C26</t>
  </si>
  <si>
    <t>Tầng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</si>
</sst>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"/>
    <numFmt numFmtId="173" formatCode="0.0000"/>
  </numFmts>
  <fonts count="1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b/>
      <sz val="10"/>
      <color theme="1"/>
      <name val="Arial"/>
      <family val="2"/>
    </font>
    <font>
      <sz val="11"/>
      <color theme="1"/>
      <name val=".VnTime"/>
      <family val="2"/>
    </font>
    <font>
      <b/>
      <sz val="10"/>
      <color theme="1"/>
      <name val=".VnTime"/>
      <family val="2"/>
    </font>
    <font>
      <b/>
      <sz val="14"/>
      <color theme="1"/>
      <name val=".VnTime"/>
      <family val="2"/>
    </font>
    <font>
      <sz val="10"/>
      <color theme="1"/>
      <name val="Arial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7" fillId="0" borderId="12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2" fontId="7" fillId="0" borderId="11" xfId="0" applyNumberFormat="1" applyFont="1" applyFill="1" applyBorder="1" applyAlignment="1">
      <alignment horizontal="center" vertical="center"/>
    </xf>
    <xf numFmtId="2" fontId="6" fillId="0" borderId="6" xfId="0" applyNumberFormat="1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" fontId="6" fillId="0" borderId="14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0" fillId="0" borderId="0" xfId="0" applyFont="1" applyFill="1" applyBorder="1"/>
    <xf numFmtId="1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173" fontId="7" fillId="0" borderId="0" xfId="0" applyNumberFormat="1" applyFont="1" applyFill="1" applyBorder="1"/>
    <xf numFmtId="0" fontId="7" fillId="0" borderId="0" xfId="0" applyFont="1" applyFill="1" applyBorder="1"/>
    <xf numFmtId="2" fontId="7" fillId="0" borderId="2" xfId="0" applyNumberFormat="1" applyFont="1" applyFill="1" applyBorder="1" applyAlignment="1">
      <alignment horizontal="center" vertical="center"/>
    </xf>
    <xf numFmtId="2" fontId="7" fillId="0" borderId="12" xfId="0" applyNumberFormat="1" applyFont="1" applyFill="1" applyBorder="1" applyAlignment="1">
      <alignment horizontal="center" vertical="center"/>
    </xf>
    <xf numFmtId="2" fontId="7" fillId="0" borderId="10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1" fontId="6" fillId="0" borderId="13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2" fontId="9" fillId="0" borderId="14" xfId="0" applyNumberFormat="1" applyFont="1" applyFill="1" applyBorder="1" applyAlignment="1">
      <alignment horizontal="center" vertical="center"/>
    </xf>
    <xf numFmtId="172" fontId="7" fillId="0" borderId="0" xfId="0" applyNumberFormat="1" applyFont="1" applyFill="1" applyBorder="1" applyAlignment="1">
      <alignment horizontal="center" vertical="center"/>
    </xf>
    <xf numFmtId="172" fontId="7" fillId="0" borderId="12" xfId="0" applyNumberFormat="1" applyFont="1" applyFill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/>
    </xf>
    <xf numFmtId="2" fontId="9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2" fontId="9" fillId="0" borderId="2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2" fillId="0" borderId="11" xfId="0" applyNumberFormat="1" applyFont="1" applyFill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7" fillId="0" borderId="5" xfId="0" applyNumberFormat="1" applyFont="1" applyFill="1" applyBorder="1" applyAlignment="1">
      <alignment horizontal="center" vertical="center"/>
    </xf>
    <xf numFmtId="2" fontId="9" fillId="0" borderId="12" xfId="0" applyNumberFormat="1" applyFont="1" applyFill="1" applyBorder="1" applyAlignment="1">
      <alignment horizontal="center" vertical="center"/>
    </xf>
    <xf numFmtId="0" fontId="14" fillId="0" borderId="0" xfId="0" applyFont="1" applyFill="1"/>
    <xf numFmtId="0" fontId="7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textRotation="90"/>
    </xf>
    <xf numFmtId="0" fontId="9" fillId="0" borderId="11" xfId="0" applyFont="1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horizontal="center" vertical="center" textRotation="90"/>
    </xf>
    <xf numFmtId="0" fontId="7" fillId="0" borderId="6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/>
    </xf>
    <xf numFmtId="2" fontId="7" fillId="0" borderId="7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E0AF-DE99-43EC-8688-2ADD2E512711}">
  <sheetPr codeName="Sheet9"/>
  <dimension ref="A1:AN1933"/>
  <sheetViews>
    <sheetView tabSelected="1" view="pageBreakPreview" topLeftCell="A61" zoomScale="85" zoomScaleNormal="100" zoomScaleSheetLayoutView="85" workbookViewId="0">
      <selection activeCell="S194" sqref="S194"/>
    </sheetView>
  </sheetViews>
  <sheetFormatPr defaultColWidth="9" defaultRowHeight="13.2"/>
  <cols>
    <col min="1" max="1" width="16.33203125" style="37" customWidth="1"/>
    <col min="2" max="2" width="9.109375" style="37" customWidth="1"/>
    <col min="3" max="5" width="6.44140625" style="37" customWidth="1"/>
    <col min="6" max="6" width="4.88671875" style="1" bestFit="1" customWidth="1"/>
    <col min="7" max="7" width="6.5546875" style="1" customWidth="1"/>
    <col min="8" max="8" width="9.33203125" style="1" customWidth="1"/>
    <col min="9" max="16" width="9.109375" style="1" customWidth="1"/>
    <col min="17" max="17" width="9.109375" style="26" customWidth="1"/>
    <col min="18" max="20" width="9.109375" style="27" customWidth="1"/>
    <col min="21" max="22" width="1.6640625" customWidth="1"/>
    <col min="23" max="23" width="8.109375" customWidth="1"/>
    <col min="24" max="29" width="5.88671875" customWidth="1"/>
    <col min="30" max="30" width="18.109375" customWidth="1"/>
  </cols>
  <sheetData>
    <row r="1" spans="1:40">
      <c r="F1" s="98" t="s">
        <v>34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W1" s="81" t="s">
        <v>35</v>
      </c>
      <c r="AE1" t="s">
        <v>50</v>
      </c>
      <c r="AF1" t="s">
        <v>64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</row>
    <row r="2" spans="1:40">
      <c r="AD2" t="str">
        <f>AE2&amp;AF2&amp;AH2&amp;AG2</f>
        <v>T7B20.275HT</v>
      </c>
      <c r="AE2" t="s">
        <v>65</v>
      </c>
      <c r="AF2" t="s">
        <v>66</v>
      </c>
      <c r="AG2" t="s">
        <v>17</v>
      </c>
      <c r="AH2">
        <v>0.27500000000000002</v>
      </c>
      <c r="AI2">
        <v>-5.37</v>
      </c>
      <c r="AJ2">
        <v>-35.54</v>
      </c>
      <c r="AK2">
        <v>-0.12</v>
      </c>
      <c r="AL2">
        <v>0.69499999999999995</v>
      </c>
      <c r="AM2">
        <v>-4.8000000000000001E-2</v>
      </c>
      <c r="AN2">
        <v>-44.518999999999998</v>
      </c>
    </row>
    <row r="3" spans="1:40" ht="15" customHeight="1">
      <c r="E3" s="97" t="s">
        <v>80</v>
      </c>
      <c r="F3" s="5" t="s">
        <v>4</v>
      </c>
      <c r="G3" s="9" t="s">
        <v>5</v>
      </c>
      <c r="H3" s="13" t="s">
        <v>7</v>
      </c>
      <c r="I3" s="87" t="s">
        <v>0</v>
      </c>
      <c r="J3" s="87" t="s">
        <v>17</v>
      </c>
      <c r="K3" s="87" t="s">
        <v>60</v>
      </c>
      <c r="L3" s="87" t="s">
        <v>63</v>
      </c>
      <c r="M3" s="87" t="s">
        <v>61</v>
      </c>
      <c r="N3" s="87" t="s">
        <v>62</v>
      </c>
      <c r="O3" s="99" t="s">
        <v>15</v>
      </c>
      <c r="P3" s="100"/>
      <c r="Q3" s="100"/>
      <c r="R3" s="99" t="s">
        <v>16</v>
      </c>
      <c r="S3" s="100"/>
      <c r="T3" s="101"/>
      <c r="W3" s="83" t="s">
        <v>36</v>
      </c>
      <c r="X3" s="83" t="s">
        <v>0</v>
      </c>
      <c r="Y3" s="83" t="s">
        <v>17</v>
      </c>
      <c r="Z3" s="83" t="s">
        <v>18</v>
      </c>
      <c r="AA3" s="83" t="s">
        <v>19</v>
      </c>
      <c r="AB3" s="83" t="s">
        <v>20</v>
      </c>
      <c r="AC3" s="83" t="s">
        <v>21</v>
      </c>
      <c r="AD3" t="str">
        <f t="shared" ref="AD3:AD66" si="0">AE3&amp;AF3&amp;AH3&amp;AG3</f>
        <v>T7B20.975HT</v>
      </c>
      <c r="AE3" t="s">
        <v>65</v>
      </c>
      <c r="AF3" t="s">
        <v>66</v>
      </c>
      <c r="AG3" t="s">
        <v>17</v>
      </c>
      <c r="AH3">
        <v>0.97499999999999998</v>
      </c>
      <c r="AI3">
        <v>-5.37</v>
      </c>
      <c r="AJ3">
        <v>-35.54</v>
      </c>
      <c r="AK3">
        <v>-0.12</v>
      </c>
      <c r="AL3">
        <v>0.69499999999999995</v>
      </c>
      <c r="AM3">
        <v>3.6999999999999998E-2</v>
      </c>
      <c r="AN3">
        <v>-19.640999999999998</v>
      </c>
    </row>
    <row r="4" spans="1:40" ht="15" customHeight="1">
      <c r="E4" s="97"/>
      <c r="F4" s="8" t="s">
        <v>9</v>
      </c>
      <c r="G4" s="3" t="s">
        <v>6</v>
      </c>
      <c r="H4" s="12" t="s">
        <v>8</v>
      </c>
      <c r="I4" s="89"/>
      <c r="J4" s="89"/>
      <c r="K4" s="89"/>
      <c r="L4" s="89"/>
      <c r="M4" s="89"/>
      <c r="N4" s="89"/>
      <c r="O4" s="10" t="s">
        <v>1</v>
      </c>
      <c r="P4" s="2" t="s">
        <v>2</v>
      </c>
      <c r="Q4" s="57" t="s">
        <v>22</v>
      </c>
      <c r="R4" s="28" t="s">
        <v>1</v>
      </c>
      <c r="S4" s="2" t="s">
        <v>2</v>
      </c>
      <c r="T4" s="58" t="s">
        <v>22</v>
      </c>
      <c r="W4" s="83" t="s">
        <v>37</v>
      </c>
      <c r="X4" s="83">
        <v>1</v>
      </c>
      <c r="Y4" s="83">
        <v>1</v>
      </c>
      <c r="Z4" s="83"/>
      <c r="AA4" s="83"/>
      <c r="AB4" s="83"/>
      <c r="AC4" s="83"/>
      <c r="AD4" t="str">
        <f t="shared" si="0"/>
        <v>T7B20.975HT</v>
      </c>
      <c r="AE4" t="s">
        <v>65</v>
      </c>
      <c r="AF4" t="s">
        <v>66</v>
      </c>
      <c r="AG4" t="s">
        <v>17</v>
      </c>
      <c r="AH4">
        <v>0.97499999999999998</v>
      </c>
      <c r="AI4">
        <v>-4.33</v>
      </c>
      <c r="AJ4">
        <v>-31.91</v>
      </c>
      <c r="AK4">
        <v>-0.03</v>
      </c>
      <c r="AL4">
        <v>0.64500000000000002</v>
      </c>
      <c r="AM4">
        <v>-3.0000000000000001E-3</v>
      </c>
      <c r="AN4">
        <v>-19.084</v>
      </c>
    </row>
    <row r="5" spans="1:40" ht="15" customHeight="1">
      <c r="E5" s="86">
        <v>0</v>
      </c>
      <c r="F5" s="15">
        <v>1</v>
      </c>
      <c r="G5" s="11">
        <v>2</v>
      </c>
      <c r="H5" s="7">
        <v>3</v>
      </c>
      <c r="I5" s="11">
        <v>4</v>
      </c>
      <c r="J5" s="7">
        <v>5</v>
      </c>
      <c r="K5" s="11">
        <v>6</v>
      </c>
      <c r="L5" s="7">
        <v>7</v>
      </c>
      <c r="M5" s="11">
        <v>8</v>
      </c>
      <c r="N5" s="11">
        <v>9</v>
      </c>
      <c r="O5" s="11">
        <v>10</v>
      </c>
      <c r="P5" s="22">
        <v>11</v>
      </c>
      <c r="Q5" s="30">
        <v>12</v>
      </c>
      <c r="R5" s="31">
        <v>13</v>
      </c>
      <c r="S5" s="32">
        <v>14</v>
      </c>
      <c r="T5" s="32">
        <v>15</v>
      </c>
      <c r="W5" s="83" t="s">
        <v>38</v>
      </c>
      <c r="X5" s="83">
        <v>1</v>
      </c>
      <c r="Y5" s="83"/>
      <c r="Z5" s="83">
        <v>1</v>
      </c>
      <c r="AA5" s="83"/>
      <c r="AB5" s="83"/>
      <c r="AC5" s="83"/>
      <c r="AD5" t="str">
        <f t="shared" si="0"/>
        <v>T7B21.95HT</v>
      </c>
      <c r="AE5" t="s">
        <v>65</v>
      </c>
      <c r="AF5" t="s">
        <v>66</v>
      </c>
      <c r="AG5" t="s">
        <v>17</v>
      </c>
      <c r="AH5">
        <v>1.95</v>
      </c>
      <c r="AI5">
        <v>-4.33</v>
      </c>
      <c r="AJ5">
        <v>-31.91</v>
      </c>
      <c r="AK5">
        <v>-0.03</v>
      </c>
      <c r="AL5">
        <v>0.64500000000000002</v>
      </c>
      <c r="AM5">
        <v>2.3E-2</v>
      </c>
      <c r="AN5">
        <v>12.026999999999999</v>
      </c>
    </row>
    <row r="6" spans="1:40" ht="15.75" customHeight="1">
      <c r="A6" s="37" t="str">
        <f>B6&amp;C6&amp;D6</f>
        <v>T1B270.275</v>
      </c>
      <c r="B6" s="37" t="str">
        <f>E6</f>
        <v>T1</v>
      </c>
      <c r="C6" s="37" t="str">
        <f>F6</f>
        <v>B27</v>
      </c>
      <c r="D6" s="37">
        <f>G6</f>
        <v>0.27500000000000002</v>
      </c>
      <c r="E6" s="97" t="s">
        <v>72</v>
      </c>
      <c r="F6" s="94" t="s">
        <v>73</v>
      </c>
      <c r="G6" s="87">
        <v>0.27500000000000002</v>
      </c>
      <c r="H6" s="5"/>
      <c r="I6" s="9"/>
      <c r="J6" s="6"/>
      <c r="K6" s="9"/>
      <c r="L6" s="6"/>
      <c r="M6" s="9"/>
      <c r="N6" s="82"/>
      <c r="O6" s="16" t="str">
        <f t="array" ref="O6">_ts1(I7,J7,K7,L7,M7,N7,O7)</f>
        <v>4,8</v>
      </c>
      <c r="P6" s="17" t="str">
        <f t="array" ref="P6">_ts1(I7,J7,K7,L7,M7,N7,P7)</f>
        <v>4,9</v>
      </c>
      <c r="Q6" s="23" t="str">
        <f t="array" ref="Q6">_ts1(I8,J8,K8,L8,M8,N8,Q8)</f>
        <v>4,5</v>
      </c>
      <c r="R6" s="17" t="str">
        <f t="array" ref="R6">_ts2(I7,J7,K7,L7,M7,N7,R7)</f>
        <v>4,5*,8</v>
      </c>
      <c r="S6" s="16" t="str">
        <f t="array" ref="S6">_ts2(I7,J7,K7,L7,M7,N7,S7)</f>
        <v>4,5*,9</v>
      </c>
      <c r="T6" s="17" t="str">
        <f t="array" ref="T6">_ts2(I8,J8,K8,L8,M8,N8,T8)</f>
        <v>4,5,8*</v>
      </c>
      <c r="W6" s="83" t="s">
        <v>39</v>
      </c>
      <c r="X6" s="83">
        <v>1</v>
      </c>
      <c r="Y6" s="83"/>
      <c r="Z6" s="83"/>
      <c r="AA6" s="83">
        <v>1</v>
      </c>
      <c r="AB6" s="83"/>
      <c r="AC6" s="83"/>
      <c r="AD6" t="str">
        <f t="shared" si="0"/>
        <v>T7B21.95HT</v>
      </c>
      <c r="AE6" t="s">
        <v>65</v>
      </c>
      <c r="AF6" t="s">
        <v>66</v>
      </c>
      <c r="AG6" t="s">
        <v>17</v>
      </c>
      <c r="AH6">
        <v>1.95</v>
      </c>
      <c r="AI6">
        <v>-4.13</v>
      </c>
      <c r="AJ6">
        <v>-25.57</v>
      </c>
      <c r="AK6">
        <v>-0.04</v>
      </c>
      <c r="AL6">
        <v>0.55000000000000004</v>
      </c>
      <c r="AM6">
        <v>-0.02</v>
      </c>
      <c r="AN6">
        <v>12.454000000000001</v>
      </c>
    </row>
    <row r="7" spans="1:40" ht="15.75" customHeight="1">
      <c r="A7" s="37" t="str">
        <f>B7&amp;C7&amp;D7</f>
        <v>T1B270.275</v>
      </c>
      <c r="B7" s="37" t="str">
        <f>B6</f>
        <v>T1</v>
      </c>
      <c r="C7" s="37" t="str">
        <f>C6</f>
        <v>B27</v>
      </c>
      <c r="D7" s="37">
        <f>D6</f>
        <v>0.27500000000000002</v>
      </c>
      <c r="E7" s="97"/>
      <c r="F7" s="95"/>
      <c r="G7" s="88"/>
      <c r="H7" s="14" t="s">
        <v>10</v>
      </c>
      <c r="I7" s="35">
        <f>_xlfn.XLOOKUP(A7&amp;$I$3,AD:AD,AN:AN)</f>
        <v>-124.697</v>
      </c>
      <c r="J7" s="35">
        <f>_xlfn.XLOOKUP(A7&amp;$J$3,AD:AD,AN:AN)</f>
        <v>-111.77500000000001</v>
      </c>
      <c r="K7" s="35">
        <f>_xlfn.XLOOKUP(A7&amp;$K$3,AD:AD,AN:AN)</f>
        <v>-1.6419999999999999</v>
      </c>
      <c r="L7" s="35">
        <f>_xlfn.XLOOKUP(A7&amp;$L$3,AD:AD,AN:AN)</f>
        <v>1.6220000000000001</v>
      </c>
      <c r="M7" s="35">
        <f>_xlfn.XLOOKUP(A7&amp;$M$3,AD:AD,AN:AN)</f>
        <v>367.95299999999997</v>
      </c>
      <c r="N7" s="35">
        <f>_xlfn.XLOOKUP(A7&amp;$N$3,AD:AD,AN:AN)</f>
        <v>-367.89100000000002</v>
      </c>
      <c r="O7" s="18">
        <f t="array" ref="O7">IF(cb1max(I7,J7,K7,L7,M7,N7)&gt;0,cb1max(I7,J7,K7,L7,M7,N7),"-")</f>
        <v>243.25599999999997</v>
      </c>
      <c r="P7" s="19">
        <f t="array" ref="P7">IF(cb1min(I7,J7,K7,L7,M7,N7)&lt;0,cb1min(I7,J7,K7,L7,M7,N7),"-")</f>
        <v>-492.58800000000002</v>
      </c>
      <c r="Q7" s="24"/>
      <c r="R7" s="19">
        <f t="array" ref="R7">IF(cb2max(I7,J7,K7,L7,M7,N7)&gt;0,cb2max(I7,J7,K7,L7,M7,N7),"-")</f>
        <v>142.65849999999995</v>
      </c>
      <c r="S7" s="29">
        <f t="array" ref="S7">IF(cb2min(I7,J7,K7,L7,M7,N7)&lt;0,cb2min(I7,J7,K7,L7,M7,N7),"-")</f>
        <v>-593.18550000000005</v>
      </c>
      <c r="T7" s="19"/>
      <c r="W7" s="83" t="s">
        <v>40</v>
      </c>
      <c r="X7" s="83">
        <v>1</v>
      </c>
      <c r="Y7" s="83"/>
      <c r="Z7" s="83"/>
      <c r="AA7" s="83"/>
      <c r="AB7" s="83">
        <v>1</v>
      </c>
      <c r="AC7" s="83"/>
      <c r="AD7" t="str">
        <f t="shared" si="0"/>
        <v>T7B22.925HT</v>
      </c>
      <c r="AE7" t="s">
        <v>65</v>
      </c>
      <c r="AF7" t="s">
        <v>66</v>
      </c>
      <c r="AG7" t="s">
        <v>17</v>
      </c>
      <c r="AH7">
        <v>2.9249999999999998</v>
      </c>
      <c r="AI7">
        <v>-4.13</v>
      </c>
      <c r="AJ7">
        <v>-25.57</v>
      </c>
      <c r="AK7">
        <v>-0.04</v>
      </c>
      <c r="AL7">
        <v>0.55000000000000004</v>
      </c>
      <c r="AM7">
        <v>1.7999999999999999E-2</v>
      </c>
      <c r="AN7">
        <v>37.384</v>
      </c>
    </row>
    <row r="8" spans="1:40" ht="15.75" customHeight="1">
      <c r="A8" s="37" t="str">
        <f>B8&amp;C8&amp;D8</f>
        <v>T1B270.275</v>
      </c>
      <c r="B8" s="37" t="str">
        <f t="shared" ref="B8:B32" si="1">B7</f>
        <v>T1</v>
      </c>
      <c r="C8" s="37" t="str">
        <f>F6</f>
        <v>B27</v>
      </c>
      <c r="D8" s="37">
        <f>D7</f>
        <v>0.27500000000000002</v>
      </c>
      <c r="E8" s="97"/>
      <c r="F8" s="95"/>
      <c r="G8" s="89"/>
      <c r="H8" s="8" t="s">
        <v>12</v>
      </c>
      <c r="I8" s="54">
        <f>_xlfn.XLOOKUP(A8&amp;$I$3,AD:AD,AI:AI)</f>
        <v>26.06</v>
      </c>
      <c r="J8" s="54">
        <f>_xlfn.XLOOKUP(A8&amp;$J$3,AD:AD,AI:AI)</f>
        <v>18.63</v>
      </c>
      <c r="K8" s="54">
        <f>_xlfn.XLOOKUP(A8&amp;$K$3,AD:AD,AI:AI)</f>
        <v>0.65</v>
      </c>
      <c r="L8" s="54">
        <f>_xlfn.XLOOKUP(A8&amp;$L$3,AD:AD,AI:AI)</f>
        <v>-0.05</v>
      </c>
      <c r="M8" s="54">
        <f>_xlfn.XLOOKUP(A8&amp;$M$3,AD:AD,AI:AI)</f>
        <v>3.99</v>
      </c>
      <c r="N8" s="35">
        <f>_xlfn.XLOOKUP(A8&amp;$N$3,AD:AD,AI:AI)</f>
        <v>-6.19</v>
      </c>
      <c r="O8" s="20"/>
      <c r="P8" s="21"/>
      <c r="Q8" s="25">
        <f t="array" ref="Q8">IF(ABS(cb1max(I8,J8,K8,L8,M8,N8))&gt;ABS(cb1min(I8,J8,K8,L8,M8,N8)),cb1max(I8,J8,K8,L8,M8,N8),cb1min(I8,J8,K8,L8,M8,N8))</f>
        <v>44.69</v>
      </c>
      <c r="R8" s="21"/>
      <c r="S8" s="20"/>
      <c r="T8" s="21">
        <f t="array" ref="T8">IF(ABS(cb2max(I8,J8,K8,L8,M8,N8))&gt;ABS(cb2min(I8,J8,K8,L8,M8,N8)),cb2max(I8,J8,K8,L8,M8,N8),cb2min(I8,J8,K8,L8,M8,N8))</f>
        <v>48.280999999999999</v>
      </c>
      <c r="W8" s="83" t="s">
        <v>41</v>
      </c>
      <c r="X8" s="83">
        <v>1</v>
      </c>
      <c r="Y8" s="83"/>
      <c r="Z8" s="83"/>
      <c r="AA8" s="83"/>
      <c r="AB8" s="83"/>
      <c r="AC8" s="83">
        <v>1</v>
      </c>
      <c r="AD8" t="str">
        <f t="shared" si="0"/>
        <v>T7B22.925HT</v>
      </c>
      <c r="AE8" t="s">
        <v>65</v>
      </c>
      <c r="AF8" t="s">
        <v>66</v>
      </c>
      <c r="AG8" t="s">
        <v>17</v>
      </c>
      <c r="AH8">
        <v>2.9249999999999998</v>
      </c>
      <c r="AI8">
        <v>-4.29</v>
      </c>
      <c r="AJ8">
        <v>-20.59</v>
      </c>
      <c r="AK8">
        <v>-0.04</v>
      </c>
      <c r="AL8">
        <v>0.48699999999999999</v>
      </c>
      <c r="AM8">
        <v>-1.2999999999999999E-2</v>
      </c>
      <c r="AN8">
        <v>37.697000000000003</v>
      </c>
    </row>
    <row r="9" spans="1:40" ht="15.75" customHeight="1">
      <c r="A9" s="37" t="str">
        <f t="shared" ref="A9:A72" si="2">B9&amp;C9&amp;D9</f>
        <v>T1B274.1</v>
      </c>
      <c r="B9" s="37" t="str">
        <f t="shared" si="1"/>
        <v>T1</v>
      </c>
      <c r="C9" s="37" t="str">
        <f t="shared" ref="C9:C14" si="3">C8</f>
        <v>B27</v>
      </c>
      <c r="D9" s="37">
        <f>G9</f>
        <v>4.0999999999999996</v>
      </c>
      <c r="E9" s="97"/>
      <c r="F9" s="95"/>
      <c r="G9" s="87">
        <v>4.0999999999999996</v>
      </c>
      <c r="H9" s="4"/>
      <c r="I9" s="9"/>
      <c r="J9" s="6"/>
      <c r="K9" s="9"/>
      <c r="L9" s="6"/>
      <c r="M9" s="9"/>
      <c r="N9" s="82"/>
      <c r="O9" s="16" t="str">
        <f t="array" ref="O9">_ts1(I10,J10,K10,L10,M10,N10,O10)</f>
        <v>4,5</v>
      </c>
      <c r="P9" s="17" t="str">
        <f t="array" ref="P9">_ts1(I10,J10,K10,L10,M10,N10,P10)</f>
        <v>-</v>
      </c>
      <c r="Q9" s="23" t="str">
        <f t="array" ref="Q9">_ts1(I11,J11,K11,L11,M11,N11,Q11)</f>
        <v>4,5</v>
      </c>
      <c r="R9" s="17" t="str">
        <f t="array" ref="R9">_ts2(I10,J10,K10,L10,M10,N10,R10)</f>
        <v>4,5,6*</v>
      </c>
      <c r="S9" s="16" t="str">
        <f>_ts2(I10,J10,K10,L10,M10,N10,S10)</f>
        <v>-</v>
      </c>
      <c r="T9" s="17" t="str">
        <f t="array" ref="T9">_ts2(I11,J11,K11,L11,M11,N11,T11)</f>
        <v>4,5,9*</v>
      </c>
      <c r="W9" s="83" t="s">
        <v>42</v>
      </c>
      <c r="X9" s="83">
        <v>1</v>
      </c>
      <c r="Y9" s="83">
        <v>0.9</v>
      </c>
      <c r="Z9" s="83">
        <v>1</v>
      </c>
      <c r="AA9" s="83"/>
      <c r="AB9" s="83"/>
      <c r="AC9" s="83"/>
      <c r="AD9" t="str">
        <f t="shared" si="0"/>
        <v>T7B23.9HT</v>
      </c>
      <c r="AE9" t="s">
        <v>65</v>
      </c>
      <c r="AF9" t="s">
        <v>66</v>
      </c>
      <c r="AG9" t="s">
        <v>17</v>
      </c>
      <c r="AH9">
        <v>3.9</v>
      </c>
      <c r="AI9">
        <v>-4.29</v>
      </c>
      <c r="AJ9">
        <v>-20.59</v>
      </c>
      <c r="AK9">
        <v>-0.04</v>
      </c>
      <c r="AL9">
        <v>0.48699999999999999</v>
      </c>
      <c r="AM9">
        <v>2.3E-2</v>
      </c>
      <c r="AN9">
        <v>57.774000000000001</v>
      </c>
    </row>
    <row r="10" spans="1:40" ht="15.75" customHeight="1">
      <c r="A10" s="37" t="str">
        <f t="shared" si="2"/>
        <v>T1B274.1</v>
      </c>
      <c r="B10" s="37" t="str">
        <f t="shared" si="1"/>
        <v>T1</v>
      </c>
      <c r="C10" s="37" t="str">
        <f t="shared" si="3"/>
        <v>B27</v>
      </c>
      <c r="D10" s="37">
        <f>D9</f>
        <v>4.0999999999999996</v>
      </c>
      <c r="E10" s="97"/>
      <c r="F10" s="95"/>
      <c r="G10" s="88"/>
      <c r="H10" s="14" t="s">
        <v>10</v>
      </c>
      <c r="I10" s="35">
        <f>_xlfn.XLOOKUP(A10&amp;$I$3,AD:AD,AN:AN)</f>
        <v>161.131</v>
      </c>
      <c r="J10" s="35">
        <f>_xlfn.XLOOKUP(A10&amp;$J$3,AD:AD,AN:AN)</f>
        <v>155.11600000000001</v>
      </c>
      <c r="K10" s="35">
        <f>_xlfn.XLOOKUP(A10&amp;$K$3,AD:AD,AN:AN)</f>
        <v>2.3759999999999999</v>
      </c>
      <c r="L10" s="35">
        <f>_xlfn.XLOOKUP(A10&amp;$L$3,AD:AD,AN:AN)</f>
        <v>-2.3740000000000001</v>
      </c>
      <c r="M10" s="35">
        <f>_xlfn.XLOOKUP(A10&amp;$M$3,AD:AD,AN:AN)</f>
        <v>1.5369999999999999</v>
      </c>
      <c r="N10" s="35">
        <f>_xlfn.XLOOKUP(A10&amp;$N$3,AD:AD,AN:AN)</f>
        <v>-1.5249999999999999</v>
      </c>
      <c r="O10" s="18">
        <f t="array" ref="O10">IF(cb1max(I10,J10,K10,L10,M10,N10)&gt;0,cb1max(I10,J10,K10,L10,M10,N10),"-")</f>
        <v>316.24700000000001</v>
      </c>
      <c r="P10" s="19" t="str">
        <f t="array" ref="P10">IF(cb1min(I10,J10,K10,L10,M10,N10)&lt;0,cb1min(I10,J10,K10,L10,M10,N10),"-")</f>
        <v>-</v>
      </c>
      <c r="Q10" s="24"/>
      <c r="R10" s="19">
        <f t="array" ref="R10">IF(cb2max(I10,J10,K10,L10,M10,N10)&gt;0,cb2max(I10,J10,K10,L10,M10,N10),"-")</f>
        <v>318.3854</v>
      </c>
      <c r="S10" s="29" t="str">
        <f t="array" ref="S10">IF(cb2min(I10,J10,K10,L10,M10,N10)&lt;0,cb2min(I10,J10,K10,L10,M10,N10),"-")</f>
        <v>-</v>
      </c>
      <c r="T10" s="19"/>
      <c r="W10" s="83" t="s">
        <v>43</v>
      </c>
      <c r="X10" s="83">
        <v>1</v>
      </c>
      <c r="Y10" s="83">
        <v>0.9</v>
      </c>
      <c r="Z10" s="83"/>
      <c r="AA10" s="83">
        <v>1</v>
      </c>
      <c r="AB10" s="83"/>
      <c r="AC10" s="83"/>
      <c r="AD10" t="str">
        <f t="shared" si="0"/>
        <v>T7B23.9HT</v>
      </c>
      <c r="AE10" t="s">
        <v>65</v>
      </c>
      <c r="AF10" t="s">
        <v>66</v>
      </c>
      <c r="AG10" t="s">
        <v>17</v>
      </c>
      <c r="AH10">
        <v>3.9</v>
      </c>
      <c r="AI10">
        <v>-4.8099999999999996</v>
      </c>
      <c r="AJ10">
        <v>13.46</v>
      </c>
      <c r="AK10">
        <v>-0.02</v>
      </c>
      <c r="AL10">
        <v>8.3000000000000004E-2</v>
      </c>
      <c r="AM10">
        <v>-7.0000000000000001E-3</v>
      </c>
      <c r="AN10">
        <v>58.042000000000002</v>
      </c>
    </row>
    <row r="11" spans="1:40" ht="15.75" customHeight="1">
      <c r="A11" s="37" t="str">
        <f t="shared" si="2"/>
        <v>T1B274.1</v>
      </c>
      <c r="B11" s="37" t="str">
        <f t="shared" si="1"/>
        <v>T1</v>
      </c>
      <c r="C11" s="37" t="str">
        <f t="shared" si="3"/>
        <v>B27</v>
      </c>
      <c r="D11" s="37">
        <f>D10</f>
        <v>4.0999999999999996</v>
      </c>
      <c r="E11" s="97"/>
      <c r="F11" s="95"/>
      <c r="G11" s="89"/>
      <c r="H11" s="8" t="s">
        <v>12</v>
      </c>
      <c r="I11" s="54">
        <f>_xlfn.XLOOKUP(A11&amp;$I$3,AD:AD,AI:AI)</f>
        <v>11.16</v>
      </c>
      <c r="J11" s="54">
        <f>_xlfn.XLOOKUP(A11&amp;$J$3,AD:AD,AI:AI)</f>
        <v>8.14</v>
      </c>
      <c r="K11" s="54">
        <f>_xlfn.XLOOKUP(A11&amp;$K$3,AD:AD,AI:AI)</f>
        <v>1.56</v>
      </c>
      <c r="L11" s="54">
        <f>_xlfn.XLOOKUP(A11&amp;$L$3,AD:AD,AI:AI)</f>
        <v>-0.26</v>
      </c>
      <c r="M11" s="54">
        <f>_xlfn.XLOOKUP(A11&amp;$M$3,AD:AD,AI:AI)</f>
        <v>-7.65</v>
      </c>
      <c r="N11" s="35">
        <f>_xlfn.XLOOKUP(A11&amp;$N$3,AD:AD,AI:AI)</f>
        <v>3.65</v>
      </c>
      <c r="O11" s="20"/>
      <c r="P11" s="21"/>
      <c r="Q11" s="25">
        <f t="array" ref="Q11">IF(ABS(cb1max(I11,J11,K11,L11,M11,N11))&gt;ABS(cb1min(I11,J11,K11,L11,M11,N11)),cb1max(I11,J11,K11,L11,M11,N11),cb1min(I11,J11,K11,L11,M11,N11))</f>
        <v>19.3</v>
      </c>
      <c r="R11" s="21"/>
      <c r="S11" s="20"/>
      <c r="T11" s="21">
        <f t="array" ref="T11">IF(ABS(cb2max(I11,J11,K11,L11,M11,N11))&gt;ABS(cb2min(I11,J11,K11,L11,M11,N11)),cb2max(I11,J11,K11,L11,M11,N11),cb2min(I11,J11,K11,L11,M11,N11))</f>
        <v>22.585000000000001</v>
      </c>
      <c r="W11" s="83" t="s">
        <v>44</v>
      </c>
      <c r="X11" s="83">
        <v>1</v>
      </c>
      <c r="Y11" s="83">
        <v>0.9</v>
      </c>
      <c r="Z11" s="83"/>
      <c r="AA11" s="83"/>
      <c r="AB11" s="83">
        <v>1</v>
      </c>
      <c r="AC11" s="83"/>
      <c r="AD11" t="str">
        <f t="shared" si="0"/>
        <v>T7B23.925HT</v>
      </c>
      <c r="AE11" t="s">
        <v>65</v>
      </c>
      <c r="AF11" t="s">
        <v>66</v>
      </c>
      <c r="AG11" t="s">
        <v>17</v>
      </c>
      <c r="AH11">
        <v>3.9249999999999998</v>
      </c>
      <c r="AI11">
        <v>-4.8099999999999996</v>
      </c>
      <c r="AJ11">
        <v>13.46</v>
      </c>
      <c r="AK11">
        <v>-0.02</v>
      </c>
      <c r="AL11">
        <v>8.3000000000000004E-2</v>
      </c>
      <c r="AM11">
        <v>-6.0000000000000001E-3</v>
      </c>
      <c r="AN11">
        <v>57.706000000000003</v>
      </c>
    </row>
    <row r="12" spans="1:40" ht="15.75" customHeight="1">
      <c r="A12" s="37" t="str">
        <f t="shared" si="2"/>
        <v>T1B277.875</v>
      </c>
      <c r="B12" s="37" t="str">
        <f t="shared" si="1"/>
        <v>T1</v>
      </c>
      <c r="C12" s="37" t="str">
        <f t="shared" si="3"/>
        <v>B27</v>
      </c>
      <c r="D12" s="37">
        <f>G12</f>
        <v>7.875</v>
      </c>
      <c r="E12" s="97"/>
      <c r="F12" s="95"/>
      <c r="G12" s="87">
        <v>7.875</v>
      </c>
      <c r="H12" s="5"/>
      <c r="I12" s="9"/>
      <c r="J12" s="6"/>
      <c r="K12" s="9"/>
      <c r="L12" s="6"/>
      <c r="M12" s="9"/>
      <c r="N12" s="82"/>
      <c r="O12" s="16" t="str">
        <f t="array" ref="O12">_ts1(I13,J13,K13,L13,M13,N13,O13)</f>
        <v>4,9</v>
      </c>
      <c r="P12" s="17" t="str">
        <f t="array" ref="P12">_ts1(I13,J13,K13,L13,M13,N13,P13)</f>
        <v>4,8</v>
      </c>
      <c r="Q12" s="23" t="str">
        <f t="array" ref="Q12">_ts1(I14,J14,K14,L14,M14,N14,Q14)</f>
        <v>4,9</v>
      </c>
      <c r="R12" s="17" t="str">
        <f t="array" ref="R12">_ts2(I13,J13,K13,L13,M13,N13,R13)</f>
        <v>4,5*,9</v>
      </c>
      <c r="S12" s="16" t="str">
        <f>_ts2(I13,J13,K13,L13,M13,N13,S13)</f>
        <v>4,5*,8</v>
      </c>
      <c r="T12" s="17" t="str">
        <f t="array" ref="T12">_ts2(I14,J14,K14,L14,M14,N14,T14)</f>
        <v>4,5*,9</v>
      </c>
      <c r="W12" s="83" t="s">
        <v>45</v>
      </c>
      <c r="X12" s="83">
        <v>1</v>
      </c>
      <c r="Y12" s="83">
        <v>0.9</v>
      </c>
      <c r="Z12" s="83"/>
      <c r="AA12" s="83"/>
      <c r="AB12" s="83"/>
      <c r="AC12" s="83">
        <v>1</v>
      </c>
      <c r="AD12" t="str">
        <f t="shared" si="0"/>
        <v>T7B24.875HT</v>
      </c>
      <c r="AE12" t="s">
        <v>65</v>
      </c>
      <c r="AF12" t="s">
        <v>66</v>
      </c>
      <c r="AG12" t="s">
        <v>17</v>
      </c>
      <c r="AH12">
        <v>4.875</v>
      </c>
      <c r="AI12">
        <v>-4.8099999999999996</v>
      </c>
      <c r="AJ12">
        <v>13.46</v>
      </c>
      <c r="AK12">
        <v>-0.02</v>
      </c>
      <c r="AL12">
        <v>8.3000000000000004E-2</v>
      </c>
      <c r="AM12">
        <v>0.01</v>
      </c>
      <c r="AN12">
        <v>44.920999999999999</v>
      </c>
    </row>
    <row r="13" spans="1:40" ht="15.75" customHeight="1">
      <c r="A13" s="37" t="str">
        <f t="shared" si="2"/>
        <v>T1B277.875</v>
      </c>
      <c r="B13" s="37" t="str">
        <f t="shared" si="1"/>
        <v>T1</v>
      </c>
      <c r="C13" s="37" t="str">
        <f t="shared" si="3"/>
        <v>B27</v>
      </c>
      <c r="D13" s="37">
        <f>D12</f>
        <v>7.875</v>
      </c>
      <c r="E13" s="97"/>
      <c r="F13" s="95"/>
      <c r="G13" s="88"/>
      <c r="H13" s="14" t="s">
        <v>10</v>
      </c>
      <c r="I13" s="35">
        <f>_xlfn.XLOOKUP(A13&amp;$I$3,AD:AD,AN:AN)</f>
        <v>-138.91</v>
      </c>
      <c r="J13" s="35">
        <f>_xlfn.XLOOKUP(A13&amp;$J$3,AD:AD,AN:AN)</f>
        <v>-128.536</v>
      </c>
      <c r="K13" s="35">
        <f>_xlfn.XLOOKUP(A13&amp;$K$3,AD:AD,AN:AN)</f>
        <v>-1.8149999999999999</v>
      </c>
      <c r="L13" s="35">
        <f>_xlfn.XLOOKUP(A13&amp;$L$3,AD:AD,AN:AN)</f>
        <v>1.8169999999999999</v>
      </c>
      <c r="M13" s="35">
        <f>_xlfn.XLOOKUP(A13&amp;$M$3,AD:AD,AN:AN)</f>
        <v>-382.59</v>
      </c>
      <c r="N13" s="35">
        <f>_xlfn.XLOOKUP(A13&amp;$N$3,AD:AD,AN:AN)</f>
        <v>382.55700000000002</v>
      </c>
      <c r="O13" s="18">
        <f t="array" ref="O13">IF(cb1max(I13,J13,K13,L13,M13,N13)&gt;0,cb1max(I13,J13,K13,L13,M13,N13),"-")</f>
        <v>243.64700000000002</v>
      </c>
      <c r="P13" s="19">
        <f t="array" ref="P13">IF(cb1min(I13,J13,K13,L13,M13,N13)&lt;0,cb1min(I13,J13,K13,L13,M13,N13),"-")</f>
        <v>-521.5</v>
      </c>
      <c r="Q13" s="24"/>
      <c r="R13" s="19">
        <f t="array" ref="R13">IF(cb2max(I13,J13,K13,L13,M13,N13)&gt;0,cb2max(I13,J13,K13,L13,M13,N13),"-")</f>
        <v>127.96460000000002</v>
      </c>
      <c r="S13" s="29">
        <f t="array" ref="S13">IF(cb2min(I13,J13,K13,L13,M13,N13)&lt;0,cb2min(I13,J13,K13,L13,M13,N13),"-")</f>
        <v>-637.18239999999992</v>
      </c>
      <c r="T13" s="19"/>
      <c r="W13" s="83" t="s">
        <v>46</v>
      </c>
      <c r="X13" s="83">
        <v>1</v>
      </c>
      <c r="Y13" s="83">
        <v>1</v>
      </c>
      <c r="Z13" s="83">
        <v>0.9</v>
      </c>
      <c r="AA13" s="83"/>
      <c r="AB13" s="83"/>
      <c r="AC13" s="83"/>
      <c r="AD13" t="str">
        <f t="shared" si="0"/>
        <v>T7B24.875HT</v>
      </c>
      <c r="AE13" t="s">
        <v>65</v>
      </c>
      <c r="AF13" t="s">
        <v>66</v>
      </c>
      <c r="AG13" t="s">
        <v>17</v>
      </c>
      <c r="AH13">
        <v>4.875</v>
      </c>
      <c r="AI13">
        <v>-5.78</v>
      </c>
      <c r="AJ13">
        <v>18.64</v>
      </c>
      <c r="AK13">
        <v>-0.01</v>
      </c>
      <c r="AL13">
        <v>4.2999999999999997E-2</v>
      </c>
      <c r="AM13">
        <v>-3.0000000000000001E-3</v>
      </c>
      <c r="AN13">
        <v>44.713000000000001</v>
      </c>
    </row>
    <row r="14" spans="1:40" ht="15.75" customHeight="1">
      <c r="A14" s="37" t="str">
        <f t="shared" si="2"/>
        <v>T1B277.875</v>
      </c>
      <c r="B14" s="37" t="str">
        <f t="shared" si="1"/>
        <v>T1</v>
      </c>
      <c r="C14" s="37" t="str">
        <f t="shared" si="3"/>
        <v>B27</v>
      </c>
      <c r="D14" s="37">
        <f>D13</f>
        <v>7.875</v>
      </c>
      <c r="E14" s="97"/>
      <c r="F14" s="96"/>
      <c r="G14" s="89"/>
      <c r="H14" s="8" t="s">
        <v>12</v>
      </c>
      <c r="I14" s="54">
        <f>_xlfn.XLOOKUP(A14&amp;$I$3,AD:AD,AI:AI)</f>
        <v>16.34</v>
      </c>
      <c r="J14" s="54">
        <f>_xlfn.XLOOKUP(A14&amp;$J$3,AD:AD,AI:AI)</f>
        <v>12.29</v>
      </c>
      <c r="K14" s="54">
        <f>_xlfn.XLOOKUP(A14&amp;$K$3,AD:AD,AI:AI)</f>
        <v>1.32</v>
      </c>
      <c r="L14" s="54">
        <f>_xlfn.XLOOKUP(A14&amp;$L$3,AD:AD,AI:AI)</f>
        <v>-0.12</v>
      </c>
      <c r="M14" s="54">
        <f>_xlfn.XLOOKUP(A14&amp;$M$3,AD:AD,AI:AI)</f>
        <v>-17.61</v>
      </c>
      <c r="N14" s="35">
        <f>_xlfn.XLOOKUP(A14&amp;$N$3,AD:AD,AI:AI)</f>
        <v>13.88</v>
      </c>
      <c r="O14" s="20"/>
      <c r="P14" s="21"/>
      <c r="Q14" s="25">
        <f t="array" ref="Q14">IF(ABS(cb1max(I14,J14,K14,L14,M14,N14))&gt;ABS(cb1min(I14,J14,K14,L14,M14,N14)),cb1max(I14,J14,K14,L14,M14,N14),cb1min(I14,J14,K14,L14,M14,N14))</f>
        <v>30.22</v>
      </c>
      <c r="R14" s="21"/>
      <c r="S14" s="20"/>
      <c r="T14" s="21">
        <f t="array" ref="T14">IF(ABS(cb2max(I14,J14,K14,L14,M14,N14))&gt;ABS(cb2min(I14,J14,K14,L14,M14,N14)),cb2max(I14,J14,K14,L14,M14,N14),cb2min(I14,J14,K14,L14,M14,N14))</f>
        <v>41.280999999999999</v>
      </c>
      <c r="W14" s="83" t="s">
        <v>47</v>
      </c>
      <c r="X14" s="83">
        <v>1</v>
      </c>
      <c r="Y14" s="83">
        <v>1</v>
      </c>
      <c r="Z14" s="83"/>
      <c r="AA14" s="83">
        <v>0.9</v>
      </c>
      <c r="AB14" s="83"/>
      <c r="AC14" s="83"/>
      <c r="AD14" t="str">
        <f t="shared" si="0"/>
        <v>T7B25.85HT</v>
      </c>
      <c r="AE14" t="s">
        <v>65</v>
      </c>
      <c r="AF14" t="s">
        <v>66</v>
      </c>
      <c r="AG14" t="s">
        <v>17</v>
      </c>
      <c r="AH14">
        <v>5.85</v>
      </c>
      <c r="AI14">
        <v>-5.78</v>
      </c>
      <c r="AJ14">
        <v>18.64</v>
      </c>
      <c r="AK14">
        <v>-0.01</v>
      </c>
      <c r="AL14">
        <v>4.2999999999999997E-2</v>
      </c>
      <c r="AM14">
        <v>6.0000000000000001E-3</v>
      </c>
      <c r="AN14">
        <v>26.535</v>
      </c>
    </row>
    <row r="15" spans="1:40" ht="15.75" customHeight="1">
      <c r="A15" s="37" t="str">
        <f t="shared" si="2"/>
        <v>T1B460.325</v>
      </c>
      <c r="B15" s="37" t="str">
        <f t="shared" si="1"/>
        <v>T1</v>
      </c>
      <c r="C15" s="37" t="str">
        <f>F15</f>
        <v>B46</v>
      </c>
      <c r="D15" s="37">
        <f>G15</f>
        <v>0.32500000000000001</v>
      </c>
      <c r="E15" s="97"/>
      <c r="F15" s="94" t="s">
        <v>75</v>
      </c>
      <c r="G15" s="87">
        <v>0.32500000000000001</v>
      </c>
      <c r="H15" s="5"/>
      <c r="I15" s="9"/>
      <c r="J15" s="6"/>
      <c r="K15" s="9"/>
      <c r="L15" s="6"/>
      <c r="M15" s="9"/>
      <c r="N15" s="82"/>
      <c r="O15" s="16" t="str">
        <f t="array" ref="O15">_ts1(I16,J16,K16,L16,M16,N16,O16)</f>
        <v>4,8</v>
      </c>
      <c r="P15" s="17" t="str">
        <f t="array" ref="P15">_ts1(I16,J16,K16,L16,M16,N16,P16)</f>
        <v>4,9</v>
      </c>
      <c r="Q15" s="23" t="str">
        <f t="array" ref="Q15">_ts1(I17,J17,K17,L17,M17,N17,Q17)</f>
        <v>4,9</v>
      </c>
      <c r="R15" s="17" t="str">
        <f t="array" ref="R15">_ts2(I16,J16,K16,L16,M16,N16,R16)</f>
        <v>4,5*,8</v>
      </c>
      <c r="S15" s="16" t="str">
        <f>_ts2(I16,J16,K16,L16,M16,N16,S16)</f>
        <v>4,5*,9</v>
      </c>
      <c r="T15" s="17" t="str">
        <f t="array" ref="T15">_ts2(I17,J17,K17,L17,M17,N17,T17)</f>
        <v>4,5*,9</v>
      </c>
      <c r="W15" s="83" t="s">
        <v>48</v>
      </c>
      <c r="X15" s="83">
        <v>1</v>
      </c>
      <c r="Y15" s="83">
        <v>1</v>
      </c>
      <c r="Z15" s="83"/>
      <c r="AA15" s="83"/>
      <c r="AB15" s="83">
        <v>0.9</v>
      </c>
      <c r="AC15" s="83"/>
      <c r="AD15" t="str">
        <f t="shared" si="0"/>
        <v>T7B25.85HT</v>
      </c>
      <c r="AE15" t="s">
        <v>65</v>
      </c>
      <c r="AF15" t="s">
        <v>66</v>
      </c>
      <c r="AG15" t="s">
        <v>17</v>
      </c>
      <c r="AH15">
        <v>5.85</v>
      </c>
      <c r="AI15">
        <v>-7.54</v>
      </c>
      <c r="AJ15">
        <v>25.68</v>
      </c>
      <c r="AK15">
        <v>-0.01</v>
      </c>
      <c r="AL15">
        <v>-3.1E-2</v>
      </c>
      <c r="AM15">
        <v>-1E-3</v>
      </c>
      <c r="AN15">
        <v>26.21</v>
      </c>
    </row>
    <row r="16" spans="1:40" ht="15.75" customHeight="1">
      <c r="A16" s="37" t="str">
        <f t="shared" si="2"/>
        <v>T1B460.325</v>
      </c>
      <c r="B16" s="37" t="str">
        <f t="shared" si="1"/>
        <v>T1</v>
      </c>
      <c r="C16" s="37" t="str">
        <f>C15</f>
        <v>B46</v>
      </c>
      <c r="D16" s="37">
        <f>D15</f>
        <v>0.32500000000000001</v>
      </c>
      <c r="E16" s="97"/>
      <c r="F16" s="95"/>
      <c r="G16" s="88"/>
      <c r="H16" s="14" t="s">
        <v>10</v>
      </c>
      <c r="I16" s="35">
        <f>_xlfn.XLOOKUP(A16&amp;$I$3,AD:AD,AN:AN)</f>
        <v>-7.7009999999999996</v>
      </c>
      <c r="J16" s="35">
        <f>_xlfn.XLOOKUP(A16&amp;$J$3,AD:AD,AN:AN)</f>
        <v>-5.88</v>
      </c>
      <c r="K16" s="35">
        <f>_xlfn.XLOOKUP(A16&amp;$K$3,AD:AD,AN:AN)</f>
        <v>-0.13700000000000001</v>
      </c>
      <c r="L16" s="35">
        <f>_xlfn.XLOOKUP(A16&amp;$L$3,AD:AD,AN:AN)</f>
        <v>0.13600000000000001</v>
      </c>
      <c r="M16" s="35">
        <f>_xlfn.XLOOKUP(A16&amp;$M$3,AD:AD,AN:AN)</f>
        <v>83.686000000000007</v>
      </c>
      <c r="N16" s="35">
        <f>_xlfn.XLOOKUP(A16&amp;$N$3,AD:AD,AN:AN)</f>
        <v>-83.685000000000002</v>
      </c>
      <c r="O16" s="18">
        <f t="array" ref="O16">IF(cb1max(I16,J16,K16,L16,M16,N16)&gt;0,cb1max(I16,J16,K16,L16,M16,N16),"-")</f>
        <v>75.985000000000014</v>
      </c>
      <c r="P16" s="19">
        <f t="array" ref="P16">IF(cb1min(I16,J16,K16,L16,M16,N16)&lt;0,cb1min(I16,J16,K16,L16,M16,N16),"-")</f>
        <v>-91.385999999999996</v>
      </c>
      <c r="Q16" s="24"/>
      <c r="R16" s="19">
        <f t="array" ref="R16">IF(cb2max(I16,J16,K16,L16,M16,N16)&gt;0,cb2max(I16,J16,K16,L16,M16,N16),"-")</f>
        <v>70.693000000000012</v>
      </c>
      <c r="S16" s="29">
        <f t="array" ref="S16">IF(cb2min(I16,J16,K16,L16,M16,N16)&lt;0,cb2min(I16,J16,K16,L16,M16,N16),"-")</f>
        <v>-96.677999999999997</v>
      </c>
      <c r="T16" s="19"/>
      <c r="W16" s="83" t="s">
        <v>49</v>
      </c>
      <c r="X16" s="83">
        <v>1</v>
      </c>
      <c r="Y16" s="83">
        <v>1</v>
      </c>
      <c r="Z16" s="83"/>
      <c r="AA16" s="83"/>
      <c r="AB16" s="83"/>
      <c r="AC16" s="83">
        <v>0.9</v>
      </c>
      <c r="AD16" t="str">
        <f t="shared" si="0"/>
        <v>T7B26.825HT</v>
      </c>
      <c r="AE16" t="s">
        <v>65</v>
      </c>
      <c r="AF16" t="s">
        <v>66</v>
      </c>
      <c r="AG16" t="s">
        <v>17</v>
      </c>
      <c r="AH16">
        <v>6.8250000000000002</v>
      </c>
      <c r="AI16">
        <v>-7.54</v>
      </c>
      <c r="AJ16">
        <v>25.68</v>
      </c>
      <c r="AK16">
        <v>-0.01</v>
      </c>
      <c r="AL16">
        <v>-3.1E-2</v>
      </c>
      <c r="AM16">
        <v>4.0000000000000001E-3</v>
      </c>
      <c r="AN16">
        <v>1.1759999999999999</v>
      </c>
    </row>
    <row r="17" spans="1:40" ht="15.75" customHeight="1">
      <c r="A17" s="37" t="str">
        <f t="shared" si="2"/>
        <v>T1B460.325</v>
      </c>
      <c r="B17" s="37" t="str">
        <f t="shared" si="1"/>
        <v>T1</v>
      </c>
      <c r="C17" s="37" t="str">
        <f>F15</f>
        <v>B46</v>
      </c>
      <c r="D17" s="37">
        <f>D16</f>
        <v>0.32500000000000001</v>
      </c>
      <c r="E17" s="97"/>
      <c r="F17" s="95"/>
      <c r="G17" s="89"/>
      <c r="H17" s="8" t="s">
        <v>12</v>
      </c>
      <c r="I17" s="54">
        <f>_xlfn.XLOOKUP(A17&amp;$I$3,AD:AD,AI:AI)</f>
        <v>-6.8</v>
      </c>
      <c r="J17" s="54">
        <f>_xlfn.XLOOKUP(A17&amp;$J$3,AD:AD,AI:AI)</f>
        <v>-4.26</v>
      </c>
      <c r="K17" s="54">
        <f>_xlfn.XLOOKUP(A17&amp;$K$3,AD:AD,AI:AI)</f>
        <v>0.73</v>
      </c>
      <c r="L17" s="54">
        <f>_xlfn.XLOOKUP(A17&amp;$L$3,AD:AD,AI:AI)</f>
        <v>7.0000000000000007E-2</v>
      </c>
      <c r="M17" s="54">
        <f>_xlfn.XLOOKUP(A17&amp;$M$3,AD:AD,AI:AI)</f>
        <v>2.81</v>
      </c>
      <c r="N17" s="35">
        <f>_xlfn.XLOOKUP(A17&amp;$N$3,AD:AD,AI:AI)</f>
        <v>-5.33</v>
      </c>
      <c r="O17" s="20"/>
      <c r="P17" s="21"/>
      <c r="Q17" s="25">
        <f t="array" ref="Q17">IF(ABS(cb1max(I17,J17,K17,L17,M17,N17))&gt;ABS(cb1min(I17,J17,K17,L17,M17,N17)),cb1max(I17,J17,K17,L17,M17,N17),cb1min(I17,J17,K17,L17,M17,N17))</f>
        <v>-12.129999999999999</v>
      </c>
      <c r="R17" s="21"/>
      <c r="S17" s="20"/>
      <c r="T17" s="21">
        <f t="array" ref="T17">IF(ABS(cb2max(I17,J17,K17,L17,M17,N17))&gt;ABS(cb2min(I17,J17,K17,L17,M17,N17)),cb2max(I17,J17,K17,L17,M17,N17),cb2min(I17,J17,K17,L17,M17,N17))</f>
        <v>-15.964</v>
      </c>
      <c r="AD17" t="str">
        <f t="shared" si="0"/>
        <v>T7B26.825HT</v>
      </c>
      <c r="AE17" t="s">
        <v>65</v>
      </c>
      <c r="AF17" t="s">
        <v>66</v>
      </c>
      <c r="AG17" t="s">
        <v>17</v>
      </c>
      <c r="AH17">
        <v>6.8250000000000002</v>
      </c>
      <c r="AI17">
        <v>-11.05</v>
      </c>
      <c r="AJ17">
        <v>31</v>
      </c>
      <c r="AK17">
        <v>0</v>
      </c>
      <c r="AL17">
        <v>-0.11</v>
      </c>
      <c r="AM17">
        <v>6.0000000000000001E-3</v>
      </c>
      <c r="AN17">
        <v>0.73499999999999999</v>
      </c>
    </row>
    <row r="18" spans="1:40" ht="15.75" customHeight="1">
      <c r="A18" s="37" t="str">
        <f t="shared" si="2"/>
        <v>T1B461.5</v>
      </c>
      <c r="B18" s="37" t="str">
        <f t="shared" si="1"/>
        <v>T1</v>
      </c>
      <c r="C18" s="37" t="str">
        <f t="shared" ref="C18:C23" si="4">C17</f>
        <v>B46</v>
      </c>
      <c r="D18" s="37">
        <f>G18</f>
        <v>1.5</v>
      </c>
      <c r="E18" s="97"/>
      <c r="F18" s="95"/>
      <c r="G18" s="87">
        <v>1.5</v>
      </c>
      <c r="H18" s="4"/>
      <c r="I18" s="9"/>
      <c r="J18" s="6"/>
      <c r="K18" s="9"/>
      <c r="L18" s="6"/>
      <c r="M18" s="9"/>
      <c r="N18" s="82"/>
      <c r="O18" s="16" t="str">
        <f t="array" ref="O18">_ts1(I19,J19,K19,L19,M19,N19,O19)</f>
        <v>-</v>
      </c>
      <c r="P18" s="17" t="str">
        <f t="array" ref="P18">_ts1(I19,J19,K19,L19,M19,N19,P19)</f>
        <v>4,5</v>
      </c>
      <c r="Q18" s="23" t="str">
        <f t="array" ref="Q18">_ts1(I20,J20,K20,L20,M20,N20,Q20)</f>
        <v>4,5</v>
      </c>
      <c r="R18" s="17" t="str">
        <f t="array" ref="R18">_ts2(I19,J19,K19,L19,M19,N19,R19)</f>
        <v>-</v>
      </c>
      <c r="S18" s="16" t="str">
        <f>_ts2(I19,J19,K19,L19,M19,N19,S19)</f>
        <v>4,5,9*</v>
      </c>
      <c r="T18" s="17" t="str">
        <f t="array" ref="T18">_ts2(I20,J20,K20,L20,M20,N20,T20)</f>
        <v>4,5,9*</v>
      </c>
      <c r="AD18" t="str">
        <f t="shared" si="0"/>
        <v>T7B27.575HT</v>
      </c>
      <c r="AE18" t="s">
        <v>65</v>
      </c>
      <c r="AF18" t="s">
        <v>66</v>
      </c>
      <c r="AG18" t="s">
        <v>17</v>
      </c>
      <c r="AH18">
        <v>7.5750000000000002</v>
      </c>
      <c r="AI18">
        <v>-11.05</v>
      </c>
      <c r="AJ18">
        <v>31</v>
      </c>
      <c r="AK18">
        <v>0</v>
      </c>
      <c r="AL18">
        <v>-0.11</v>
      </c>
      <c r="AM18">
        <v>6.0000000000000001E-3</v>
      </c>
      <c r="AN18">
        <v>-22.515999999999998</v>
      </c>
    </row>
    <row r="19" spans="1:40" ht="15.75" customHeight="1">
      <c r="A19" s="37" t="str">
        <f t="shared" si="2"/>
        <v>T1B461.5</v>
      </c>
      <c r="B19" s="37" t="str">
        <f t="shared" si="1"/>
        <v>T1</v>
      </c>
      <c r="C19" s="37" t="str">
        <f t="shared" si="4"/>
        <v>B46</v>
      </c>
      <c r="D19" s="37">
        <f>D18</f>
        <v>1.5</v>
      </c>
      <c r="E19" s="97"/>
      <c r="F19" s="95"/>
      <c r="G19" s="88"/>
      <c r="H19" s="14" t="s">
        <v>10</v>
      </c>
      <c r="I19" s="35">
        <f>_xlfn.XLOOKUP(A19&amp;$I$3,AD:AD,AN:AN)</f>
        <v>-1.671</v>
      </c>
      <c r="J19" s="35">
        <f>_xlfn.XLOOKUP(A19&amp;$J$3,AD:AD,AN:AN)</f>
        <v>-1.8180000000000001</v>
      </c>
      <c r="K19" s="35">
        <f>_xlfn.XLOOKUP(A19&amp;$K$3,AD:AD,AN:AN)</f>
        <v>2E-3</v>
      </c>
      <c r="L19" s="35">
        <f>_xlfn.XLOOKUP(A19&amp;$L$3,AD:AD,AN:AN)</f>
        <v>-2E-3</v>
      </c>
      <c r="M19" s="35">
        <f>_xlfn.XLOOKUP(A19&amp;$M$3,AD:AD,AN:AN)</f>
        <v>0.121</v>
      </c>
      <c r="N19" s="35">
        <f>_xlfn.XLOOKUP(A19&amp;$N$3,AD:AD,AN:AN)</f>
        <v>-0.12</v>
      </c>
      <c r="O19" s="18" t="str">
        <f t="array" ref="O19">IF(cb1max(I19,J19,K19,L19,M19,N19)&gt;0,cb1max(I19,J19,K19,L19,M19,N19),"-")</f>
        <v>-</v>
      </c>
      <c r="P19" s="19">
        <f t="array" ref="P19">IF(cb1min(I19,J19,K19,L19,M19,N19)&lt;0,cb1min(I19,J19,K19,L19,M19,N19),"-")</f>
        <v>-3.4889999999999999</v>
      </c>
      <c r="Q19" s="24"/>
      <c r="R19" s="19" t="str">
        <f t="array" ref="R19">IF(cb2max(I19,J19,K19,L19,M19,N19)&gt;0,cb2max(I19,J19,K19,L19,M19,N19),"-")</f>
        <v>-</v>
      </c>
      <c r="S19" s="29">
        <f t="array" ref="S19">IF(cb2min(I19,J19,K19,L19,M19,N19)&lt;0,cb2min(I19,J19,K19,L19,M19,N19),"-")</f>
        <v>-3.597</v>
      </c>
      <c r="T19" s="19"/>
      <c r="AD19" t="str">
        <f t="shared" si="0"/>
        <v>T7B20.275GIOX</v>
      </c>
      <c r="AE19" t="s">
        <v>65</v>
      </c>
      <c r="AF19" t="s">
        <v>66</v>
      </c>
      <c r="AG19" t="s">
        <v>60</v>
      </c>
      <c r="AH19">
        <v>0.27500000000000002</v>
      </c>
      <c r="AI19">
        <v>1.57</v>
      </c>
      <c r="AJ19">
        <v>0.16</v>
      </c>
      <c r="AK19">
        <v>0.12</v>
      </c>
      <c r="AL19">
        <v>-1.3879999999999999</v>
      </c>
      <c r="AM19">
        <v>3.6999999999999998E-2</v>
      </c>
      <c r="AN19">
        <v>0.70799999999999996</v>
      </c>
    </row>
    <row r="20" spans="1:40" ht="15.75" customHeight="1">
      <c r="A20" s="37" t="str">
        <f t="shared" si="2"/>
        <v>T1B461.5</v>
      </c>
      <c r="B20" s="37" t="str">
        <f t="shared" si="1"/>
        <v>T1</v>
      </c>
      <c r="C20" s="37" t="str">
        <f t="shared" si="4"/>
        <v>B46</v>
      </c>
      <c r="D20" s="37">
        <f>D19</f>
        <v>1.5</v>
      </c>
      <c r="E20" s="97"/>
      <c r="F20" s="95"/>
      <c r="G20" s="89"/>
      <c r="H20" s="8" t="s">
        <v>12</v>
      </c>
      <c r="I20" s="54">
        <f>_xlfn.XLOOKUP(A20&amp;$I$3,AD:AD,AI:AI)</f>
        <v>-4.8600000000000003</v>
      </c>
      <c r="J20" s="54">
        <f>_xlfn.XLOOKUP(A20&amp;$J$3,AD:AD,AI:AI)</f>
        <v>-2.38</v>
      </c>
      <c r="K20" s="54">
        <f>_xlfn.XLOOKUP(A20&amp;$K$3,AD:AD,AI:AI)</f>
        <v>0.7</v>
      </c>
      <c r="L20" s="54">
        <f>_xlfn.XLOOKUP(A20&amp;$L$3,AD:AD,AI:AI)</f>
        <v>0.06</v>
      </c>
      <c r="M20" s="54">
        <f>_xlfn.XLOOKUP(A20&amp;$M$3,AD:AD,AI:AI)</f>
        <v>-0.91</v>
      </c>
      <c r="N20" s="35">
        <f>_xlfn.XLOOKUP(A20&amp;$N$3,AD:AD,AI:AI)</f>
        <v>-1.51</v>
      </c>
      <c r="O20" s="20"/>
      <c r="P20" s="21"/>
      <c r="Q20" s="25">
        <f t="array" ref="Q20">IF(ABS(cb1max(I20,J20,K20,L20,M20,N20))&gt;ABS(cb1min(I20,J20,K20,L20,M20,N20)),cb1max(I20,J20,K20,L20,M20,N20),cb1min(I20,J20,K20,L20,M20,N20))</f>
        <v>-7.24</v>
      </c>
      <c r="R20" s="21"/>
      <c r="S20" s="20"/>
      <c r="T20" s="21">
        <f t="array" ref="T20">IF(ABS(cb2max(I20,J20,K20,L20,M20,N20))&gt;ABS(cb2min(I20,J20,K20,L20,M20,N20)),cb2max(I20,J20,K20,L20,M20,N20),cb2min(I20,J20,K20,L20,M20,N20))</f>
        <v>-8.5990000000000002</v>
      </c>
      <c r="AD20" t="str">
        <f t="shared" si="0"/>
        <v>T7B20.975GIOX</v>
      </c>
      <c r="AE20" t="s">
        <v>65</v>
      </c>
      <c r="AF20" t="s">
        <v>66</v>
      </c>
      <c r="AG20" t="s">
        <v>60</v>
      </c>
      <c r="AH20">
        <v>0.97499999999999998</v>
      </c>
      <c r="AI20">
        <v>1.57</v>
      </c>
      <c r="AJ20">
        <v>0.16</v>
      </c>
      <c r="AK20">
        <v>0.12</v>
      </c>
      <c r="AL20">
        <v>-1.3879999999999999</v>
      </c>
      <c r="AM20">
        <v>-4.4999999999999998E-2</v>
      </c>
      <c r="AN20">
        <v>0.59499999999999997</v>
      </c>
    </row>
    <row r="21" spans="1:40" ht="15.75" customHeight="1">
      <c r="A21" s="37" t="str">
        <f t="shared" si="2"/>
        <v>T1B462.675</v>
      </c>
      <c r="B21" s="37" t="str">
        <f t="shared" si="1"/>
        <v>T1</v>
      </c>
      <c r="C21" s="37" t="str">
        <f t="shared" si="4"/>
        <v>B46</v>
      </c>
      <c r="D21" s="37">
        <f>G21</f>
        <v>2.6749999999999998</v>
      </c>
      <c r="E21" s="97"/>
      <c r="F21" s="95"/>
      <c r="G21" s="87">
        <f>3-0.325</f>
        <v>2.6749999999999998</v>
      </c>
      <c r="H21" s="5"/>
      <c r="I21" s="9"/>
      <c r="J21" s="6"/>
      <c r="K21" s="9"/>
      <c r="L21" s="6"/>
      <c r="M21" s="9"/>
      <c r="N21" s="82"/>
      <c r="O21" s="16" t="str">
        <f t="array" ref="O21">_ts1(I22,J22,K22,L22,M22,N22,O22)</f>
        <v>4,9</v>
      </c>
      <c r="P21" s="17" t="str">
        <f t="array" ref="P21">_ts1(I22,J22,K22,L22,M22,N22,P22)</f>
        <v>4,8</v>
      </c>
      <c r="Q21" s="23" t="str">
        <f t="array" ref="Q21">_ts1(I23,J23,K23,L23,M23,N23,Q23)</f>
        <v>4,8</v>
      </c>
      <c r="R21" s="17" t="str">
        <f t="array" ref="R21">_ts2(I22,J22,K22,L22,M22,N22,R22)</f>
        <v>4,5*,9</v>
      </c>
      <c r="S21" s="16" t="str">
        <f>_ts2(I22,J22,K22,L22,M22,N22,S22)</f>
        <v>4,5*,8</v>
      </c>
      <c r="T21" s="17" t="str">
        <f t="array" ref="T21">_ts2(I23,J23,K23,L23,M23,N23,T23)</f>
        <v>4,5*,8</v>
      </c>
      <c r="AD21" t="str">
        <f t="shared" si="0"/>
        <v>T7B20.975GIOX</v>
      </c>
      <c r="AE21" t="s">
        <v>65</v>
      </c>
      <c r="AF21" t="s">
        <v>66</v>
      </c>
      <c r="AG21" t="s">
        <v>60</v>
      </c>
      <c r="AH21">
        <v>0.97499999999999998</v>
      </c>
      <c r="AI21">
        <v>1.54</v>
      </c>
      <c r="AJ21">
        <v>0.16</v>
      </c>
      <c r="AK21">
        <v>-0.01</v>
      </c>
      <c r="AL21">
        <v>-1.075</v>
      </c>
      <c r="AM21">
        <v>-1.7999999999999999E-2</v>
      </c>
      <c r="AN21">
        <v>0.59299999999999997</v>
      </c>
    </row>
    <row r="22" spans="1:40" ht="15.75" customHeight="1">
      <c r="A22" s="37" t="str">
        <f t="shared" si="2"/>
        <v>T1B462.675</v>
      </c>
      <c r="B22" s="37" t="str">
        <f t="shared" si="1"/>
        <v>T1</v>
      </c>
      <c r="C22" s="37" t="str">
        <f t="shared" si="4"/>
        <v>B46</v>
      </c>
      <c r="D22" s="37">
        <f>D21</f>
        <v>2.6749999999999998</v>
      </c>
      <c r="E22" s="97"/>
      <c r="F22" s="95"/>
      <c r="G22" s="88"/>
      <c r="H22" s="14" t="s">
        <v>10</v>
      </c>
      <c r="I22" s="35">
        <f>_xlfn.XLOOKUP(A22&amp;$I$3,AD:AD,AN:AN)</f>
        <v>-9.7330000000000005</v>
      </c>
      <c r="J22" s="35">
        <f>_xlfn.XLOOKUP(A22&amp;$J$3,AD:AD,AN:AN)</f>
        <v>-4.9889999999999999</v>
      </c>
      <c r="K22" s="35">
        <f>_xlfn.XLOOKUP(A22&amp;$K$3,AD:AD,AN:AN)</f>
        <v>-0.125</v>
      </c>
      <c r="L22" s="35">
        <f>_xlfn.XLOOKUP(A22&amp;$L$3,AD:AD,AN:AN)</f>
        <v>0.124</v>
      </c>
      <c r="M22" s="35">
        <f>_xlfn.XLOOKUP(A22&amp;$M$3,AD:AD,AN:AN)</f>
        <v>-83.09</v>
      </c>
      <c r="N22" s="35">
        <f>_xlfn.XLOOKUP(A22&amp;$N$3,AD:AD,AN:AN)</f>
        <v>83.090999999999994</v>
      </c>
      <c r="O22" s="18">
        <f t="array" ref="O22">IF(cb1max(I22,J22,K22,L22,M22,N22)&gt;0,cb1max(I22,J22,K22,L22,M22,N22),"-")</f>
        <v>73.35799999999999</v>
      </c>
      <c r="P22" s="19">
        <f t="array" ref="P22">IF(cb1min(I22,J22,K22,L22,M22,N22)&lt;0,cb1min(I22,J22,K22,L22,M22,N22),"-")</f>
        <v>-92.823000000000008</v>
      </c>
      <c r="Q22" s="24"/>
      <c r="R22" s="19">
        <f t="array" ref="R22">IF(cb2max(I22,J22,K22,L22,M22,N22)&gt;0,cb2max(I22,J22,K22,L22,M22,N22),"-")</f>
        <v>68.867899999999992</v>
      </c>
      <c r="S22" s="29">
        <f t="array" ref="S22">IF(cb2min(I22,J22,K22,L22,M22,N22)&lt;0,cb2min(I22,J22,K22,L22,M22,N22),"-")</f>
        <v>-97.313100000000006</v>
      </c>
      <c r="T22" s="19"/>
      <c r="AD22" t="str">
        <f t="shared" si="0"/>
        <v>T7B21.95GIOX</v>
      </c>
      <c r="AE22" t="s">
        <v>65</v>
      </c>
      <c r="AF22" t="s">
        <v>66</v>
      </c>
      <c r="AG22" t="s">
        <v>60</v>
      </c>
      <c r="AH22">
        <v>1.95</v>
      </c>
      <c r="AI22">
        <v>1.54</v>
      </c>
      <c r="AJ22">
        <v>0.16</v>
      </c>
      <c r="AK22">
        <v>-0.01</v>
      </c>
      <c r="AL22">
        <v>-1.075</v>
      </c>
      <c r="AM22">
        <v>-1.2999999999999999E-2</v>
      </c>
      <c r="AN22">
        <v>0.44</v>
      </c>
    </row>
    <row r="23" spans="1:40" ht="15.75" customHeight="1">
      <c r="A23" s="37" t="str">
        <f t="shared" si="2"/>
        <v>T1B462.675</v>
      </c>
      <c r="B23" s="37" t="str">
        <f t="shared" si="1"/>
        <v>T1</v>
      </c>
      <c r="C23" s="37" t="str">
        <f t="shared" si="4"/>
        <v>B46</v>
      </c>
      <c r="D23" s="37">
        <f>D22</f>
        <v>2.6749999999999998</v>
      </c>
      <c r="E23" s="97"/>
      <c r="F23" s="96"/>
      <c r="G23" s="89"/>
      <c r="H23" s="8" t="s">
        <v>12</v>
      </c>
      <c r="I23" s="54">
        <f>_xlfn.XLOOKUP(A23&amp;$I$3,AD:AD,AI:AI)</f>
        <v>-6.59</v>
      </c>
      <c r="J23" s="54">
        <f>_xlfn.XLOOKUP(A23&amp;$J$3,AD:AD,AI:AI)</f>
        <v>-2.35</v>
      </c>
      <c r="K23" s="54">
        <f>_xlfn.XLOOKUP(A23&amp;$K$3,AD:AD,AI:AI)</f>
        <v>0.73</v>
      </c>
      <c r="L23" s="54">
        <f>_xlfn.XLOOKUP(A23&amp;$L$3,AD:AD,AI:AI)</f>
        <v>0.06</v>
      </c>
      <c r="M23" s="54">
        <f>_xlfn.XLOOKUP(A23&amp;$M$3,AD:AD,AI:AI)</f>
        <v>-4.6100000000000003</v>
      </c>
      <c r="N23" s="54">
        <f>_xlfn.XLOOKUP(A23&amp;$N$3,AD:AD,AI:AI)</f>
        <v>2.09</v>
      </c>
      <c r="O23" s="20"/>
      <c r="P23" s="21"/>
      <c r="Q23" s="25">
        <f t="array" ref="Q23">IF(ABS(cb1max(I23,J23,K23,L23,M23,N23))&gt;ABS(cb1min(I23,J23,K23,L23,M23,N23)),cb1max(I23,J23,K23,L23,M23,N23),cb1min(I23,J23,K23,L23,M23,N23))</f>
        <v>-11.2</v>
      </c>
      <c r="R23" s="21"/>
      <c r="S23" s="20"/>
      <c r="T23" s="21">
        <f t="array" ref="T23">IF(ABS(cb2max(I23,J23,K23,L23,M23,N23))&gt;ABS(cb2min(I23,J23,K23,L23,M23,N23)),cb2max(I23,J23,K23,L23,M23,N23),cb2min(I23,J23,K23,L23,M23,N23))</f>
        <v>-13.315000000000001</v>
      </c>
      <c r="AD23" t="str">
        <f t="shared" si="0"/>
        <v>T7B21.95GIOX</v>
      </c>
      <c r="AE23" t="s">
        <v>65</v>
      </c>
      <c r="AF23" t="s">
        <v>66</v>
      </c>
      <c r="AG23" t="s">
        <v>60</v>
      </c>
      <c r="AH23">
        <v>1.95</v>
      </c>
      <c r="AI23">
        <v>1.49</v>
      </c>
      <c r="AJ23">
        <v>0.16</v>
      </c>
      <c r="AK23">
        <v>0</v>
      </c>
      <c r="AL23">
        <v>-0.872</v>
      </c>
      <c r="AM23">
        <v>-1E-3</v>
      </c>
      <c r="AN23">
        <v>0.438</v>
      </c>
    </row>
    <row r="24" spans="1:40" ht="15.75" customHeight="1">
      <c r="A24" s="37" t="str">
        <f t="shared" si="2"/>
        <v>T1B20.325</v>
      </c>
      <c r="B24" s="37" t="str">
        <f t="shared" si="1"/>
        <v>T1</v>
      </c>
      <c r="C24" s="37" t="str">
        <f>F24</f>
        <v>B2</v>
      </c>
      <c r="D24" s="37">
        <f>G24</f>
        <v>0.32500000000000001</v>
      </c>
      <c r="E24" s="97"/>
      <c r="F24" s="94" t="s">
        <v>66</v>
      </c>
      <c r="G24" s="87">
        <v>0.32500000000000001</v>
      </c>
      <c r="H24" s="5"/>
      <c r="I24" s="9"/>
      <c r="J24" s="6"/>
      <c r="K24" s="9"/>
      <c r="L24" s="6"/>
      <c r="M24" s="9"/>
      <c r="N24" s="82"/>
      <c r="O24" s="16" t="str">
        <f t="array" ref="O24">_ts1(I25,J25,K25,L25,M25,N25,O25)</f>
        <v>4,8</v>
      </c>
      <c r="P24" s="17" t="str">
        <f t="array" ref="P24">_ts1(I25,J25,K25,L25,M25,N25,P25)</f>
        <v>4,9</v>
      </c>
      <c r="Q24" s="23" t="str">
        <f t="array" ref="Q24">_ts1(I26,J26,K26,L26,M26,N26,Q26)</f>
        <v>4,8</v>
      </c>
      <c r="R24" s="17" t="str">
        <f t="array" ref="R24">_ts2(I25,J25,K25,L25,M25,N25,R25)</f>
        <v>4,5*,8</v>
      </c>
      <c r="S24" s="16" t="str">
        <f>_ts2(I25,J25,K25,L25,M25,N25,S25)</f>
        <v>4,5*,9</v>
      </c>
      <c r="T24" s="17" t="str">
        <f t="array" ref="T24">_ts2(I26,J26,K26,L26,M26,N26,T26)</f>
        <v>4,5*,8</v>
      </c>
      <c r="AD24" t="str">
        <f t="shared" si="0"/>
        <v>T7B22.925GIOX</v>
      </c>
      <c r="AE24" t="s">
        <v>65</v>
      </c>
      <c r="AF24" t="s">
        <v>66</v>
      </c>
      <c r="AG24" t="s">
        <v>60</v>
      </c>
      <c r="AH24">
        <v>2.9249999999999998</v>
      </c>
      <c r="AI24">
        <v>1.49</v>
      </c>
      <c r="AJ24">
        <v>0.16</v>
      </c>
      <c r="AK24">
        <v>0</v>
      </c>
      <c r="AL24">
        <v>-0.872</v>
      </c>
      <c r="AM24">
        <v>-4.0000000000000001E-3</v>
      </c>
      <c r="AN24">
        <v>0.28299999999999997</v>
      </c>
    </row>
    <row r="25" spans="1:40" ht="15.75" customHeight="1">
      <c r="A25" s="37" t="str">
        <f t="shared" si="2"/>
        <v>T1B20.325</v>
      </c>
      <c r="B25" s="37" t="str">
        <f t="shared" si="1"/>
        <v>T1</v>
      </c>
      <c r="C25" s="37" t="str">
        <f>C24</f>
        <v>B2</v>
      </c>
      <c r="D25" s="37">
        <f>D24</f>
        <v>0.32500000000000001</v>
      </c>
      <c r="E25" s="97"/>
      <c r="F25" s="95"/>
      <c r="G25" s="88"/>
      <c r="H25" s="14" t="s">
        <v>10</v>
      </c>
      <c r="I25" s="35">
        <f>_xlfn.XLOOKUP(A25&amp;$I$3,AD:AD,AN:AN)</f>
        <v>-161.149</v>
      </c>
      <c r="J25" s="35">
        <f>_xlfn.XLOOKUP(A25&amp;$J$3,AD:AD,AN:AN)</f>
        <v>-58.86</v>
      </c>
      <c r="K25" s="35">
        <f>_xlfn.XLOOKUP(A25&amp;$K$3,AD:AD,AN:AN)</f>
        <v>-1.978</v>
      </c>
      <c r="L25" s="35">
        <f>_xlfn.XLOOKUP(A25&amp;$L$3,AD:AD,AN:AN)</f>
        <v>1.986</v>
      </c>
      <c r="M25" s="35">
        <f>_xlfn.XLOOKUP(A25&amp;$M$3,AD:AD,AN:AN)</f>
        <v>390.87700000000001</v>
      </c>
      <c r="N25" s="35">
        <f>_xlfn.XLOOKUP(A25&amp;$N$3,AD:AD,AN:AN)</f>
        <v>-390.90899999999999</v>
      </c>
      <c r="O25" s="18">
        <f t="array" ref="O25">IF(cb1max(I25,J25,K25,L25,M25,N25)&gt;0,cb1max(I25,J25,K25,L25,M25,N25),"-")</f>
        <v>229.72800000000001</v>
      </c>
      <c r="P25" s="19">
        <f t="array" ref="P25">IF(cb1min(I25,J25,K25,L25,M25,N25)&lt;0,cb1min(I25,J25,K25,L25,M25,N25),"-")</f>
        <v>-552.05799999999999</v>
      </c>
      <c r="Q25" s="24"/>
      <c r="R25" s="19">
        <f t="array" ref="R25">IF(cb2max(I25,J25,K25,L25,M25,N25)&gt;0,cb2max(I25,J25,K25,L25,M25,N25),"-")</f>
        <v>176.75400000000002</v>
      </c>
      <c r="S25" s="29">
        <f t="array" ref="S25">IF(cb2min(I25,J25,K25,L25,M25,N25)&lt;0,cb2min(I25,J25,K25,L25,M25,N25),"-")</f>
        <v>-605.03199999999993</v>
      </c>
      <c r="T25" s="19"/>
      <c r="AD25" t="str">
        <f t="shared" si="0"/>
        <v>T7B22.925GIOX</v>
      </c>
      <c r="AE25" t="s">
        <v>65</v>
      </c>
      <c r="AF25" t="s">
        <v>66</v>
      </c>
      <c r="AG25" t="s">
        <v>60</v>
      </c>
      <c r="AH25">
        <v>2.9249999999999998</v>
      </c>
      <c r="AI25">
        <v>1.39</v>
      </c>
      <c r="AJ25">
        <v>0.16</v>
      </c>
      <c r="AK25">
        <v>-0.02</v>
      </c>
      <c r="AL25">
        <v>-0.72</v>
      </c>
      <c r="AM25">
        <v>-1.4E-2</v>
      </c>
      <c r="AN25">
        <v>0.28100000000000003</v>
      </c>
    </row>
    <row r="26" spans="1:40" ht="15.75" customHeight="1">
      <c r="A26" s="37" t="str">
        <f t="shared" si="2"/>
        <v>T1B20.325</v>
      </c>
      <c r="B26" s="37" t="str">
        <f t="shared" si="1"/>
        <v>T1</v>
      </c>
      <c r="C26" s="37" t="str">
        <f>F24</f>
        <v>B2</v>
      </c>
      <c r="D26" s="37">
        <f>D25</f>
        <v>0.32500000000000001</v>
      </c>
      <c r="E26" s="97"/>
      <c r="F26" s="95"/>
      <c r="G26" s="89"/>
      <c r="H26" s="8" t="s">
        <v>12</v>
      </c>
      <c r="I26" s="54">
        <f>_xlfn.XLOOKUP(A26&amp;$I$3,AD:AD,AI:AI)</f>
        <v>15.07</v>
      </c>
      <c r="J26" s="54">
        <f>_xlfn.XLOOKUP(A26&amp;$J$3,AD:AD,AI:AI)</f>
        <v>4.03</v>
      </c>
      <c r="K26" s="54">
        <f>_xlfn.XLOOKUP(A26&amp;$K$3,AD:AD,AI:AI)</f>
        <v>1.28</v>
      </c>
      <c r="L26" s="54">
        <f>_xlfn.XLOOKUP(A26&amp;$L$3,AD:AD,AI:AI)</f>
        <v>-0.1</v>
      </c>
      <c r="M26" s="54">
        <f>_xlfn.XLOOKUP(A26&amp;$M$3,AD:AD,AI:AI)</f>
        <v>13.2</v>
      </c>
      <c r="N26" s="35">
        <f>_xlfn.XLOOKUP(A26&amp;$N$3,AD:AD,AI:AI)</f>
        <v>-16.940000000000001</v>
      </c>
      <c r="O26" s="20"/>
      <c r="P26" s="21"/>
      <c r="Q26" s="25">
        <f t="array" ref="Q26">IF(ABS(cb1max(I26,J26,K26,L26,M26,N26))&gt;ABS(cb1min(I26,J26,K26,L26,M26,N26)),cb1max(I26,J26,K26,L26,M26,N26),cb1min(I26,J26,K26,L26,M26,N26))</f>
        <v>28.27</v>
      </c>
      <c r="R26" s="21"/>
      <c r="S26" s="20"/>
      <c r="T26" s="21">
        <f t="array" ref="T26">IF(ABS(cb2max(I26,J26,K26,L26,M26,N26))&gt;ABS(cb2min(I26,J26,K26,L26,M26,N26)),cb2max(I26,J26,K26,L26,M26,N26),cb2min(I26,J26,K26,L26,M26,N26))</f>
        <v>31.896999999999998</v>
      </c>
      <c r="AD26" t="str">
        <f t="shared" si="0"/>
        <v>T7B23.9GIOX</v>
      </c>
      <c r="AE26" t="s">
        <v>65</v>
      </c>
      <c r="AF26" t="s">
        <v>66</v>
      </c>
      <c r="AG26" t="s">
        <v>60</v>
      </c>
      <c r="AH26">
        <v>3.9</v>
      </c>
      <c r="AI26">
        <v>1.39</v>
      </c>
      <c r="AJ26">
        <v>0.16</v>
      </c>
      <c r="AK26">
        <v>-0.02</v>
      </c>
      <c r="AL26">
        <v>-0.72</v>
      </c>
      <c r="AM26">
        <v>1E-3</v>
      </c>
      <c r="AN26">
        <v>0.126</v>
      </c>
    </row>
    <row r="27" spans="1:40" ht="15.75" customHeight="1">
      <c r="A27" s="37" t="str">
        <f t="shared" si="2"/>
        <v>T1B23.9</v>
      </c>
      <c r="B27" s="37" t="str">
        <f t="shared" si="1"/>
        <v>T1</v>
      </c>
      <c r="C27" s="37" t="str">
        <f t="shared" ref="C27:C32" si="5">C26</f>
        <v>B2</v>
      </c>
      <c r="D27" s="37">
        <f>G27</f>
        <v>3.9</v>
      </c>
      <c r="E27" s="97"/>
      <c r="F27" s="95"/>
      <c r="G27" s="87">
        <v>3.9</v>
      </c>
      <c r="H27" s="4"/>
      <c r="I27" s="9"/>
      <c r="J27" s="6"/>
      <c r="K27" s="9"/>
      <c r="L27" s="6"/>
      <c r="M27" s="9"/>
      <c r="N27" s="82"/>
      <c r="O27" s="16" t="str">
        <f t="array" ref="O27">_ts1(I28,J28,K28,L28,M28,N28,O28)</f>
        <v>4,5</v>
      </c>
      <c r="P27" s="17" t="str">
        <f t="array" ref="P27">_ts1(I28,J28,K28,L28,M28,N28,P28)</f>
        <v>-</v>
      </c>
      <c r="Q27" s="23" t="str">
        <f t="array" ref="Q27">_ts1(I29,J29,K29,L29,M29,N29,Q29)</f>
        <v>4,8</v>
      </c>
      <c r="R27" s="17" t="str">
        <f t="array" ref="R27">_ts2(I28,J28,K28,L28,M28,N28,R28)</f>
        <v>4,5,6*</v>
      </c>
      <c r="S27" s="16" t="str">
        <f>_ts2(I28,J28,K28,L28,M28,N28,S28)</f>
        <v>-</v>
      </c>
      <c r="T27" s="17" t="str">
        <f t="array" ref="T27">_ts2(I29,J29,K29,L29,M29,N29,T29)</f>
        <v>4,5*,8</v>
      </c>
      <c r="AD27" t="str">
        <f t="shared" si="0"/>
        <v>T7B23.9GIOX</v>
      </c>
      <c r="AE27" t="s">
        <v>65</v>
      </c>
      <c r="AF27" t="s">
        <v>66</v>
      </c>
      <c r="AG27" t="s">
        <v>60</v>
      </c>
      <c r="AH27">
        <v>3.9</v>
      </c>
      <c r="AI27">
        <v>1.23</v>
      </c>
      <c r="AJ27">
        <v>0.24</v>
      </c>
      <c r="AK27">
        <v>-0.06</v>
      </c>
      <c r="AL27">
        <v>0.35499999999999998</v>
      </c>
      <c r="AM27">
        <v>-0.04</v>
      </c>
      <c r="AN27">
        <v>0.107</v>
      </c>
    </row>
    <row r="28" spans="1:40" ht="15.75" customHeight="1">
      <c r="A28" s="37" t="str">
        <f t="shared" si="2"/>
        <v>T1B23.9</v>
      </c>
      <c r="B28" s="37" t="str">
        <f t="shared" si="1"/>
        <v>T1</v>
      </c>
      <c r="C28" s="37" t="str">
        <f t="shared" si="5"/>
        <v>B2</v>
      </c>
      <c r="D28" s="37">
        <f>D27</f>
        <v>3.9</v>
      </c>
      <c r="E28" s="97"/>
      <c r="F28" s="95"/>
      <c r="G28" s="88"/>
      <c r="H28" s="14" t="s">
        <v>10</v>
      </c>
      <c r="I28" s="35">
        <f>_xlfn.XLOOKUP(A28&amp;$I$3,AD:AD,AN:AN)</f>
        <v>198.42500000000001</v>
      </c>
      <c r="J28" s="35">
        <f>_xlfn.XLOOKUP(A28&amp;$J$3,AD:AD,AN:AN)</f>
        <v>70.31</v>
      </c>
      <c r="K28" s="35">
        <f>_xlfn.XLOOKUP(A28&amp;$K$3,AD:AD,AN:AN)</f>
        <v>2.653</v>
      </c>
      <c r="L28" s="35">
        <f>_xlfn.XLOOKUP(A28&amp;$L$3,AD:AD,AN:AN)</f>
        <v>-2.6509999999999998</v>
      </c>
      <c r="M28" s="35">
        <f>_xlfn.XLOOKUP(A28&amp;$M$3,AD:AD,AN:AN)</f>
        <v>-0.501</v>
      </c>
      <c r="N28" s="35">
        <f>_xlfn.XLOOKUP(A28&amp;$N$3,AD:AD,AN:AN)</f>
        <v>0.51300000000000001</v>
      </c>
      <c r="O28" s="18">
        <f t="array" ref="O28">IF(cb1max(I28,J28,K28,L28,M28,N28)&gt;0,cb1max(I28,J28,K28,L28,M28,N28),"-")</f>
        <v>268.73500000000001</v>
      </c>
      <c r="P28" s="19" t="str">
        <f t="array" ref="P28">IF(cb1min(I28,J28,K28,L28,M28,N28)&lt;0,cb1min(I28,J28,K28,L28,M28,N28),"-")</f>
        <v>-</v>
      </c>
      <c r="Q28" s="24"/>
      <c r="R28" s="19">
        <f t="array" ref="R28">IF(cb2max(I28,J28,K28,L28,M28,N28)&gt;0,cb2max(I28,J28,K28,L28,M28,N28),"-")</f>
        <v>271.12270000000001</v>
      </c>
      <c r="S28" s="29" t="str">
        <f t="array" ref="S28">IF(cb2min(I28,J28,K28,L28,M28,N28)&lt;0,cb2min(I28,J28,K28,L28,M28,N28),"-")</f>
        <v>-</v>
      </c>
      <c r="T28" s="19"/>
      <c r="AD28" t="str">
        <f t="shared" si="0"/>
        <v>T7B23.925GIOX</v>
      </c>
      <c r="AE28" t="s">
        <v>65</v>
      </c>
      <c r="AF28" t="s">
        <v>66</v>
      </c>
      <c r="AG28" t="s">
        <v>60</v>
      </c>
      <c r="AH28">
        <v>3.9249999999999998</v>
      </c>
      <c r="AI28">
        <v>1.23</v>
      </c>
      <c r="AJ28">
        <v>0.24</v>
      </c>
      <c r="AK28">
        <v>-0.06</v>
      </c>
      <c r="AL28">
        <v>0.35499999999999998</v>
      </c>
      <c r="AM28">
        <v>-3.7999999999999999E-2</v>
      </c>
      <c r="AN28">
        <v>0.1</v>
      </c>
    </row>
    <row r="29" spans="1:40" ht="15.75" customHeight="1">
      <c r="A29" s="37" t="str">
        <f t="shared" si="2"/>
        <v>T1B23.9</v>
      </c>
      <c r="B29" s="37" t="str">
        <f t="shared" si="1"/>
        <v>T1</v>
      </c>
      <c r="C29" s="37" t="str">
        <f t="shared" si="5"/>
        <v>B2</v>
      </c>
      <c r="D29" s="37">
        <f>D28</f>
        <v>3.9</v>
      </c>
      <c r="E29" s="97"/>
      <c r="F29" s="95"/>
      <c r="G29" s="89"/>
      <c r="H29" s="8" t="s">
        <v>12</v>
      </c>
      <c r="I29" s="54">
        <f>_xlfn.XLOOKUP(A29&amp;$I$3,AD:AD,AI:AI)</f>
        <v>9.9600000000000009</v>
      </c>
      <c r="J29" s="54">
        <f>_xlfn.XLOOKUP(A29&amp;$J$3,AD:AD,AI:AI)</f>
        <v>3.09</v>
      </c>
      <c r="K29" s="54">
        <f>_xlfn.XLOOKUP(A29&amp;$K$3,AD:AD,AI:AI)</f>
        <v>1.54</v>
      </c>
      <c r="L29" s="54">
        <f>_xlfn.XLOOKUP(A29&amp;$L$3,AD:AD,AI:AI)</f>
        <v>-0.25</v>
      </c>
      <c r="M29" s="54">
        <f>_xlfn.XLOOKUP(A29&amp;$M$3,AD:AD,AI:AI)</f>
        <v>5.24</v>
      </c>
      <c r="N29" s="35">
        <f>_xlfn.XLOOKUP(A29&amp;$N$3,AD:AD,AI:AI)</f>
        <v>-9.31</v>
      </c>
      <c r="O29" s="20"/>
      <c r="P29" s="21"/>
      <c r="Q29" s="25">
        <f t="array" ref="Q29">IF(ABS(cb1max(I29,J29,K29,L29,M29,N29))&gt;ABS(cb1min(I29,J29,K29,L29,M29,N29)),cb1max(I29,J29,K29,L29,M29,N29),cb1min(I29,J29,K29,L29,M29,N29))</f>
        <v>15.200000000000001</v>
      </c>
      <c r="R29" s="21"/>
      <c r="S29" s="20"/>
      <c r="T29" s="21">
        <f t="array" ref="T29">IF(ABS(cb2max(I29,J29,K29,L29,M29,N29))&gt;ABS(cb2min(I29,J29,K29,L29,M29,N29)),cb2max(I29,J29,K29,L29,M29,N29),cb2min(I29,J29,K29,L29,M29,N29))</f>
        <v>17.981000000000002</v>
      </c>
      <c r="AD29" t="str">
        <f t="shared" si="0"/>
        <v>T7B24.875GIOX</v>
      </c>
      <c r="AE29" t="s">
        <v>65</v>
      </c>
      <c r="AF29" t="s">
        <v>66</v>
      </c>
      <c r="AG29" t="s">
        <v>60</v>
      </c>
      <c r="AH29">
        <v>4.875</v>
      </c>
      <c r="AI29">
        <v>1.23</v>
      </c>
      <c r="AJ29">
        <v>0.24</v>
      </c>
      <c r="AK29">
        <v>-0.06</v>
      </c>
      <c r="AL29">
        <v>0.35499999999999998</v>
      </c>
      <c r="AM29">
        <v>1.7999999999999999E-2</v>
      </c>
      <c r="AN29">
        <v>-0.13</v>
      </c>
    </row>
    <row r="30" spans="1:40" ht="15.75" customHeight="1">
      <c r="A30" s="37" t="str">
        <f t="shared" si="2"/>
        <v>T1B27.525</v>
      </c>
      <c r="B30" s="37" t="str">
        <f t="shared" si="1"/>
        <v>T1</v>
      </c>
      <c r="C30" s="37" t="str">
        <f t="shared" si="5"/>
        <v>B2</v>
      </c>
      <c r="D30" s="37">
        <f>G30</f>
        <v>7.5249999999999995</v>
      </c>
      <c r="E30" s="97"/>
      <c r="F30" s="95"/>
      <c r="G30" s="90">
        <f>7.8-0.275</f>
        <v>7.5249999999999995</v>
      </c>
      <c r="H30" s="5"/>
      <c r="I30" s="9"/>
      <c r="J30" s="6"/>
      <c r="K30" s="9"/>
      <c r="L30" s="6"/>
      <c r="M30" s="9"/>
      <c r="N30" s="84"/>
      <c r="O30" s="16" t="str">
        <f t="array" ref="O30">_ts1(I31,J31,K31,L31,M31,N31,O31)</f>
        <v>4,9</v>
      </c>
      <c r="P30" s="17" t="str">
        <f t="array" ref="P30">_ts1(I31,J31,K31,L31,M31,N31,P31)</f>
        <v>4,8</v>
      </c>
      <c r="Q30" s="23" t="str">
        <f t="array" ref="Q30">_ts1(I32,J32,K32,L32,M32,N32,Q32)</f>
        <v>4,5</v>
      </c>
      <c r="R30" s="17" t="str">
        <f t="array" ref="R30">_ts2(I31,J31,K31,L31,M31,N31,R31)</f>
        <v>4,5*,9</v>
      </c>
      <c r="S30" s="16" t="str">
        <f>_ts2(I31,J31,K31,L31,M31,N31,S31)</f>
        <v>4,5*,8</v>
      </c>
      <c r="T30" s="17" t="str">
        <f t="array" ref="T30">_ts2(I32,J32,K32,L32,M32,N32,T32)</f>
        <v>4,5,9*</v>
      </c>
      <c r="AD30" t="str">
        <f t="shared" si="0"/>
        <v>T7B24.875GIOX</v>
      </c>
      <c r="AE30" t="s">
        <v>65</v>
      </c>
      <c r="AF30" t="s">
        <v>66</v>
      </c>
      <c r="AG30" t="s">
        <v>60</v>
      </c>
      <c r="AH30">
        <v>4.875</v>
      </c>
      <c r="AI30">
        <v>1</v>
      </c>
      <c r="AJ30">
        <v>0.24</v>
      </c>
      <c r="AK30">
        <v>-7.0000000000000007E-2</v>
      </c>
      <c r="AL30">
        <v>0.46800000000000003</v>
      </c>
      <c r="AM30">
        <v>-3.3000000000000002E-2</v>
      </c>
      <c r="AN30">
        <v>-0.13300000000000001</v>
      </c>
    </row>
    <row r="31" spans="1:40" ht="15.75" customHeight="1">
      <c r="A31" s="37" t="str">
        <f t="shared" si="2"/>
        <v>T1B27.525</v>
      </c>
      <c r="B31" s="37" t="str">
        <f t="shared" si="1"/>
        <v>T1</v>
      </c>
      <c r="C31" s="37" t="str">
        <f t="shared" si="5"/>
        <v>B2</v>
      </c>
      <c r="D31" s="37">
        <f>D30</f>
        <v>7.5249999999999995</v>
      </c>
      <c r="E31" s="97"/>
      <c r="F31" s="95"/>
      <c r="G31" s="88"/>
      <c r="H31" s="14" t="s">
        <v>10</v>
      </c>
      <c r="I31" s="35">
        <f>_xlfn.XLOOKUP(A31&amp;$I$3,AD:AD,AN:AN)</f>
        <v>-133.761</v>
      </c>
      <c r="J31" s="35">
        <f>_xlfn.XLOOKUP(A31&amp;$J$3,AD:AD,AN:AN)</f>
        <v>-47.033999999999999</v>
      </c>
      <c r="K31" s="35">
        <f>_xlfn.XLOOKUP(A31&amp;$K$3,AD:AD,AN:AN)</f>
        <v>-1.7350000000000001</v>
      </c>
      <c r="L31" s="35">
        <f>_xlfn.XLOOKUP(A31&amp;$L$3,AD:AD,AN:AN)</f>
        <v>1.7090000000000001</v>
      </c>
      <c r="M31" s="35">
        <f>_xlfn.XLOOKUP(A31&amp;$M$3,AD:AD,AN:AN)</f>
        <v>-377.43299999999999</v>
      </c>
      <c r="N31" s="35">
        <f>_xlfn.XLOOKUP(A31&amp;$N$3,AD:AD,AN:AN)</f>
        <v>377.49299999999999</v>
      </c>
      <c r="O31" s="18">
        <f t="array" ref="O31">IF(cb1max(I31,J31,K31,L31,M31,N31)&gt;0,cb1max(I31,J31,K31,L31,M31,N31),"-")</f>
        <v>243.732</v>
      </c>
      <c r="P31" s="19">
        <f t="array" ref="P31">IF(cb1min(I31,J31,K31,L31,M31,N31)&lt;0,cb1min(I31,J31,K31,L31,M31,N31),"-")</f>
        <v>-511.19399999999996</v>
      </c>
      <c r="Q31" s="24"/>
      <c r="R31" s="19">
        <f t="array" ref="R31">IF(cb2max(I31,J31,K31,L31,M31,N31)&gt;0,cb2max(I31,J31,K31,L31,M31,N31),"-")</f>
        <v>201.4014</v>
      </c>
      <c r="S31" s="29">
        <f t="array" ref="S31">IF(cb2min(I31,J31,K31,L31,M31,N31)&lt;0,cb2min(I31,J31,K31,L31,M31,N31),"-")</f>
        <v>-553.52459999999996</v>
      </c>
      <c r="T31" s="19"/>
      <c r="AD31" t="str">
        <f t="shared" si="0"/>
        <v>T7B25.85GIOX</v>
      </c>
      <c r="AE31" t="s">
        <v>65</v>
      </c>
      <c r="AF31" t="s">
        <v>66</v>
      </c>
      <c r="AG31" t="s">
        <v>60</v>
      </c>
      <c r="AH31">
        <v>5.85</v>
      </c>
      <c r="AI31">
        <v>1</v>
      </c>
      <c r="AJ31">
        <v>0.24</v>
      </c>
      <c r="AK31">
        <v>-7.0000000000000007E-2</v>
      </c>
      <c r="AL31">
        <v>0.46800000000000003</v>
      </c>
      <c r="AM31">
        <v>3.3000000000000002E-2</v>
      </c>
      <c r="AN31">
        <v>-0.36699999999999999</v>
      </c>
    </row>
    <row r="32" spans="1:40" ht="15.75" customHeight="1">
      <c r="A32" s="37" t="str">
        <f t="shared" si="2"/>
        <v>T1B27.525</v>
      </c>
      <c r="B32" s="37" t="str">
        <f t="shared" si="1"/>
        <v>T1</v>
      </c>
      <c r="C32" s="37" t="str">
        <f t="shared" si="5"/>
        <v>B2</v>
      </c>
      <c r="D32" s="37">
        <f>D31</f>
        <v>7.5249999999999995</v>
      </c>
      <c r="E32" s="97"/>
      <c r="F32" s="96"/>
      <c r="G32" s="89"/>
      <c r="H32" s="8" t="s">
        <v>12</v>
      </c>
      <c r="I32" s="54">
        <f>_xlfn.XLOOKUP(A32&amp;$I$3,AD:AD,AI:AI)</f>
        <v>23.1</v>
      </c>
      <c r="J32" s="54">
        <f>_xlfn.XLOOKUP(A32&amp;$J$3,AD:AD,AI:AI)</f>
        <v>7.71</v>
      </c>
      <c r="K32" s="54">
        <f>_xlfn.XLOOKUP(A32&amp;$K$3,AD:AD,AI:AI)</f>
        <v>0.71</v>
      </c>
      <c r="L32" s="54">
        <f>_xlfn.XLOOKUP(A32&amp;$L$3,AD:AD,AI:AI)</f>
        <v>-0.1</v>
      </c>
      <c r="M32" s="54">
        <f>_xlfn.XLOOKUP(A32&amp;$M$3,AD:AD,AI:AI)</f>
        <v>-4.45</v>
      </c>
      <c r="N32" s="54">
        <f>_xlfn.XLOOKUP(A32&amp;$N$3,AD:AD,AI:AI)</f>
        <v>2.16</v>
      </c>
      <c r="O32" s="20"/>
      <c r="P32" s="21"/>
      <c r="Q32" s="25">
        <f t="array" ref="Q32">IF(ABS(cb1max(I32,J32,K32,L32,M32,N32))&gt;ABS(cb1min(I32,J32,K32,L32,M32,N32)),cb1max(I32,J32,K32,L32,M32,N32),cb1min(I32,J32,K32,L32,M32,N32))</f>
        <v>30.810000000000002</v>
      </c>
      <c r="R32" s="21"/>
      <c r="S32" s="20"/>
      <c r="T32" s="21">
        <f t="array" ref="T32">IF(ABS(cb2max(I32,J32,K32,L32,M32,N32))&gt;ABS(cb2min(I32,J32,K32,L32,M32,N32)),cb2max(I32,J32,K32,L32,M32,N32),cb2min(I32,J32,K32,L32,M32,N32))</f>
        <v>32.754000000000005</v>
      </c>
      <c r="AD32" t="str">
        <f t="shared" si="0"/>
        <v>T7B25.85GIOX</v>
      </c>
      <c r="AE32" t="s">
        <v>65</v>
      </c>
      <c r="AF32" t="s">
        <v>66</v>
      </c>
      <c r="AG32" t="s">
        <v>60</v>
      </c>
      <c r="AH32">
        <v>5.85</v>
      </c>
      <c r="AI32">
        <v>0.72</v>
      </c>
      <c r="AJ32">
        <v>0.24</v>
      </c>
      <c r="AK32">
        <v>-0.03</v>
      </c>
      <c r="AL32">
        <v>0.61299999999999999</v>
      </c>
      <c r="AM32">
        <v>-3.7999999999999999E-2</v>
      </c>
      <c r="AN32">
        <v>-0.37</v>
      </c>
    </row>
    <row r="33" spans="1:40" ht="15.75" customHeight="1">
      <c r="A33" s="37" t="str">
        <f t="shared" si="2"/>
        <v>T2B270.275</v>
      </c>
      <c r="B33" s="37" t="str">
        <f>E33</f>
        <v>T2</v>
      </c>
      <c r="C33" s="37" t="str">
        <f>F33</f>
        <v>B27</v>
      </c>
      <c r="D33" s="37">
        <f>G33</f>
        <v>0.27500000000000002</v>
      </c>
      <c r="E33" s="97" t="s">
        <v>71</v>
      </c>
      <c r="F33" s="94" t="s">
        <v>73</v>
      </c>
      <c r="G33" s="87">
        <v>0.27500000000000002</v>
      </c>
      <c r="H33" s="5"/>
      <c r="I33" s="9"/>
      <c r="J33" s="6"/>
      <c r="K33" s="9"/>
      <c r="L33" s="6"/>
      <c r="M33" s="9"/>
      <c r="N33" s="82"/>
      <c r="O33" s="16" t="str">
        <f t="array" ref="O33">_ts1(I34,J34,K34,L34,M34,N34,O34)</f>
        <v>4,8</v>
      </c>
      <c r="P33" s="17" t="str">
        <f t="array" ref="P33">_ts1(I34,J34,K34,L34,M34,N34,P34)</f>
        <v>4,9</v>
      </c>
      <c r="Q33" s="23" t="str">
        <f t="array" ref="Q33">_ts1(I35,J35,K35,L35,M35,N35,Q35)</f>
        <v>4,8</v>
      </c>
      <c r="R33" s="17" t="str">
        <f t="array" ref="R33">_ts2(I34,J34,K34,L34,M34,N34,R34)</f>
        <v>4,5*,8</v>
      </c>
      <c r="S33" s="16" t="str">
        <f>_ts2(I34,J34,K34,L34,M34,N34,S34)</f>
        <v>4,5*,9</v>
      </c>
      <c r="T33" s="17" t="str">
        <f t="array" ref="T33">_ts2(I35,J35,K35,L35,M35,N35,T35)</f>
        <v>4,5*,8</v>
      </c>
      <c r="AD33" t="str">
        <f t="shared" si="0"/>
        <v>T7B26.825GIOX</v>
      </c>
      <c r="AE33" t="s">
        <v>65</v>
      </c>
      <c r="AF33" t="s">
        <v>66</v>
      </c>
      <c r="AG33" t="s">
        <v>60</v>
      </c>
      <c r="AH33">
        <v>6.8250000000000002</v>
      </c>
      <c r="AI33">
        <v>0.72</v>
      </c>
      <c r="AJ33">
        <v>0.24</v>
      </c>
      <c r="AK33">
        <v>-0.03</v>
      </c>
      <c r="AL33">
        <v>0.61299999999999999</v>
      </c>
      <c r="AM33">
        <v>-1.2E-2</v>
      </c>
      <c r="AN33">
        <v>-0.60199999999999998</v>
      </c>
    </row>
    <row r="34" spans="1:40" ht="15.75" customHeight="1">
      <c r="A34" s="37" t="str">
        <f t="shared" si="2"/>
        <v>T2B270.275</v>
      </c>
      <c r="B34" s="37" t="str">
        <f>B33</f>
        <v>T2</v>
      </c>
      <c r="C34" s="37" t="str">
        <f>C33</f>
        <v>B27</v>
      </c>
      <c r="D34" s="37">
        <f>D33</f>
        <v>0.27500000000000002</v>
      </c>
      <c r="E34" s="97"/>
      <c r="F34" s="95"/>
      <c r="G34" s="88"/>
      <c r="H34" s="14" t="s">
        <v>10</v>
      </c>
      <c r="I34" s="35">
        <f>_xlfn.XLOOKUP(A34&amp;$I$3,AD:AD,AN:AN)</f>
        <v>-190.75200000000001</v>
      </c>
      <c r="J34" s="35">
        <f>_xlfn.XLOOKUP(A34&amp;$J$3,AD:AD,AN:AN)</f>
        <v>-126.024</v>
      </c>
      <c r="K34" s="35">
        <f>_xlfn.XLOOKUP(A34&amp;$K$3,AD:AD,AN:AN)</f>
        <v>-0.98699999999999999</v>
      </c>
      <c r="L34" s="35">
        <f>_xlfn.XLOOKUP(A34&amp;$L$3,AD:AD,AN:AN)</f>
        <v>0.99299999999999999</v>
      </c>
      <c r="M34" s="35">
        <f>_xlfn.XLOOKUP(A34&amp;$M$3,AD:AD,AN:AN)</f>
        <v>333.31599999999997</v>
      </c>
      <c r="N34" s="35">
        <f>_xlfn.XLOOKUP(A34&amp;$N$3,AD:AD,AN:AN)</f>
        <v>-333.33300000000003</v>
      </c>
      <c r="O34" s="18">
        <f t="array" ref="O34">IF(cb1max(I34,J34,K34,L34,M34,N34)&gt;0,cb1max(I34,J34,K34,L34,M34,N34),"-")</f>
        <v>142.56399999999996</v>
      </c>
      <c r="P34" s="19">
        <f t="array" ref="P34">IF(cb1min(I34,J34,K34,L34,M34,N34)&lt;0,cb1min(I34,J34,K34,L34,M34,N34),"-")</f>
        <v>-524.08500000000004</v>
      </c>
      <c r="Q34" s="24"/>
      <c r="R34" s="19">
        <f t="array" ref="R34">IF(cb2max(I34,J34,K34,L34,M34,N34)&gt;0,cb2max(I34,J34,K34,L34,M34,N34),"-")</f>
        <v>29.142399999999952</v>
      </c>
      <c r="S34" s="29">
        <f t="array" ref="S34">IF(cb2min(I34,J34,K34,L34,M34,N34)&lt;0,cb2min(I34,J34,K34,L34,M34,N34),"-")</f>
        <v>-637.50660000000005</v>
      </c>
      <c r="T34" s="19"/>
      <c r="AD34" t="str">
        <f t="shared" si="0"/>
        <v>T7B26.825GIOX</v>
      </c>
      <c r="AE34" t="s">
        <v>65</v>
      </c>
      <c r="AF34" t="s">
        <v>66</v>
      </c>
      <c r="AG34" t="s">
        <v>60</v>
      </c>
      <c r="AH34">
        <v>6.8250000000000002</v>
      </c>
      <c r="AI34">
        <v>0.31</v>
      </c>
      <c r="AJ34">
        <v>0.24</v>
      </c>
      <c r="AK34">
        <v>-0.24</v>
      </c>
      <c r="AL34">
        <v>0.83</v>
      </c>
      <c r="AM34">
        <v>-0.104</v>
      </c>
      <c r="AN34">
        <v>-0.60499999999999998</v>
      </c>
    </row>
    <row r="35" spans="1:40" ht="15.75" customHeight="1">
      <c r="A35" s="37" t="str">
        <f t="shared" si="2"/>
        <v>T2B270.275</v>
      </c>
      <c r="B35" s="37" t="str">
        <f t="shared" ref="B35:B49" si="6">B34</f>
        <v>T2</v>
      </c>
      <c r="C35" s="37" t="str">
        <f>F33</f>
        <v>B27</v>
      </c>
      <c r="D35" s="37">
        <f>D34</f>
        <v>0.27500000000000002</v>
      </c>
      <c r="E35" s="97"/>
      <c r="F35" s="95"/>
      <c r="G35" s="89"/>
      <c r="H35" s="8" t="s">
        <v>12</v>
      </c>
      <c r="I35" s="54">
        <f>_xlfn.XLOOKUP(A35&amp;$I$3,AD:AD,AI:AI)</f>
        <v>7.61</v>
      </c>
      <c r="J35" s="54">
        <f>_xlfn.XLOOKUP(A35&amp;$J$3,AD:AD,AI:AI)</f>
        <v>-0.62</v>
      </c>
      <c r="K35" s="54">
        <f>_xlfn.XLOOKUP(A35&amp;$K$3,AD:AD,AI:AI)</f>
        <v>0.48</v>
      </c>
      <c r="L35" s="54">
        <f>_xlfn.XLOOKUP(A35&amp;$L$3,AD:AD,AI:AI)</f>
        <v>0.09</v>
      </c>
      <c r="M35" s="54">
        <f>_xlfn.XLOOKUP(A35&amp;$M$3,AD:AD,AI:AI)</f>
        <v>4.26</v>
      </c>
      <c r="N35" s="35">
        <f>_xlfn.XLOOKUP(A35&amp;$N$3,AD:AD,AI:AI)</f>
        <v>-6.35</v>
      </c>
      <c r="O35" s="20"/>
      <c r="P35" s="21"/>
      <c r="Q35" s="25">
        <f t="array" ref="Q35">IF(ABS(cb1max(I35,J35,K35,L35,M35,N35))&gt;ABS(cb1min(I35,J35,K35,L35,M35,N35)),cb1max(I35,J35,K35,L35,M35,N35),cb1min(I35,J35,K35,L35,M35,N35))</f>
        <v>11.870000000000001</v>
      </c>
      <c r="R35" s="21"/>
      <c r="S35" s="20"/>
      <c r="T35" s="21">
        <f t="array" ref="T35">IF(ABS(cb2max(I35,J35,K35,L35,M35,N35))&gt;ABS(cb2min(I35,J35,K35,L35,M35,N35)),cb2max(I35,J35,K35,L35,M35,N35),cb2min(I35,J35,K35,L35,M35,N35))</f>
        <v>11.312000000000001</v>
      </c>
      <c r="AD35" t="str">
        <f t="shared" si="0"/>
        <v>T7B27.575GIOX</v>
      </c>
      <c r="AE35" t="s">
        <v>65</v>
      </c>
      <c r="AF35" t="s">
        <v>66</v>
      </c>
      <c r="AG35" t="s">
        <v>60</v>
      </c>
      <c r="AH35">
        <v>7.5750000000000002</v>
      </c>
      <c r="AI35">
        <v>0.31</v>
      </c>
      <c r="AJ35">
        <v>0.24</v>
      </c>
      <c r="AK35">
        <v>-0.24</v>
      </c>
      <c r="AL35">
        <v>0.83</v>
      </c>
      <c r="AM35">
        <v>7.3999999999999996E-2</v>
      </c>
      <c r="AN35">
        <v>-0.78500000000000003</v>
      </c>
    </row>
    <row r="36" spans="1:40" ht="15.75" customHeight="1">
      <c r="A36" s="37" t="str">
        <f t="shared" si="2"/>
        <v>T2B274.1</v>
      </c>
      <c r="B36" s="37" t="str">
        <f t="shared" si="6"/>
        <v>T2</v>
      </c>
      <c r="C36" s="37" t="str">
        <f t="shared" ref="C36:C41" si="7">C35</f>
        <v>B27</v>
      </c>
      <c r="D36" s="37">
        <f>G36</f>
        <v>4.0999999999999996</v>
      </c>
      <c r="E36" s="97"/>
      <c r="F36" s="95"/>
      <c r="G36" s="87">
        <v>4.0999999999999996</v>
      </c>
      <c r="H36" s="4"/>
      <c r="I36" s="9"/>
      <c r="J36" s="6"/>
      <c r="K36" s="9"/>
      <c r="L36" s="6"/>
      <c r="M36" s="9"/>
      <c r="N36" s="82"/>
      <c r="O36" s="16" t="str">
        <f t="array" ref="O36">_ts1(I37,J37,K37,L37,M37,N37,O37)</f>
        <v>4,5</v>
      </c>
      <c r="P36" s="17" t="str">
        <f t="array" ref="P36">_ts1(I37,J37,K37,L37,M37,N37,P37)</f>
        <v>-</v>
      </c>
      <c r="Q36" s="23" t="str">
        <f t="array" ref="Q36">_ts1(I38,J38,K38,L38,M38,N38,Q38)</f>
        <v>4,9</v>
      </c>
      <c r="R36" s="17" t="str">
        <f t="array" ref="R36">_ts2(I37,J37,K37,L37,M37,N37,R37)</f>
        <v>4,5,8*</v>
      </c>
      <c r="S36" s="16" t="str">
        <f>_ts2(I37,J37,K37,L37,M37,N37,S37)</f>
        <v>-</v>
      </c>
      <c r="T36" s="17" t="str">
        <f t="array" ref="T36">_ts2(I38,J38,K38,L38,M38,N38,T38)</f>
        <v>4,5*,9</v>
      </c>
      <c r="AD36" t="str">
        <f t="shared" si="0"/>
        <v>T7B20.275GIOY</v>
      </c>
      <c r="AE36" t="s">
        <v>65</v>
      </c>
      <c r="AF36" t="s">
        <v>66</v>
      </c>
      <c r="AG36" t="s">
        <v>61</v>
      </c>
      <c r="AH36">
        <v>0.27500000000000002</v>
      </c>
      <c r="AI36">
        <v>3.95</v>
      </c>
      <c r="AJ36">
        <v>17.47</v>
      </c>
      <c r="AK36">
        <v>0.06</v>
      </c>
      <c r="AL36">
        <v>-2.8000000000000001E-2</v>
      </c>
      <c r="AM36">
        <v>1.9E-2</v>
      </c>
      <c r="AN36">
        <v>59.762999999999998</v>
      </c>
    </row>
    <row r="37" spans="1:40" ht="15.75" customHeight="1">
      <c r="A37" s="37" t="str">
        <f t="shared" si="2"/>
        <v>T2B274.1</v>
      </c>
      <c r="B37" s="37" t="str">
        <f t="shared" si="6"/>
        <v>T2</v>
      </c>
      <c r="C37" s="37" t="str">
        <f t="shared" si="7"/>
        <v>B27</v>
      </c>
      <c r="D37" s="37">
        <f>D36</f>
        <v>4.0999999999999996</v>
      </c>
      <c r="E37" s="97"/>
      <c r="F37" s="95"/>
      <c r="G37" s="88"/>
      <c r="H37" s="14" t="s">
        <v>10</v>
      </c>
      <c r="I37" s="35">
        <f>_xlfn.XLOOKUP(A37&amp;$I$3,AD:AD,AN:AN)</f>
        <v>229.95599999999999</v>
      </c>
      <c r="J37" s="35">
        <f>_xlfn.XLOOKUP(A37&amp;$J$3,AD:AD,AN:AN)</f>
        <v>147.96600000000001</v>
      </c>
      <c r="K37" s="35">
        <f>_xlfn.XLOOKUP(A37&amp;$K$3,AD:AD,AN:AN)</f>
        <v>1.444</v>
      </c>
      <c r="L37" s="35">
        <f>_xlfn.XLOOKUP(A37&amp;$L$3,AD:AD,AN:AN)</f>
        <v>-1.4450000000000001</v>
      </c>
      <c r="M37" s="35">
        <f>_xlfn.XLOOKUP(A37&amp;$M$3,AD:AD,AN:AN)</f>
        <v>2.19</v>
      </c>
      <c r="N37" s="35">
        <f>_xlfn.XLOOKUP(A37&amp;$N$3,AD:AD,AN:AN)</f>
        <v>-2.1930000000000001</v>
      </c>
      <c r="O37" s="18">
        <f t="array" ref="O37">IF(cb1max(I37,J37,K37,L37,M37,N37)&gt;0,cb1max(I37,J37,K37,L37,M37,N37),"-")</f>
        <v>377.92200000000003</v>
      </c>
      <c r="P37" s="19" t="str">
        <f t="array" ref="P37">IF(cb1min(I37,J37,K37,L37,M37,N37)&lt;0,cb1min(I37,J37,K37,L37,M37,N37),"-")</f>
        <v>-</v>
      </c>
      <c r="Q37" s="24"/>
      <c r="R37" s="19">
        <f t="array" ref="R37">IF(cb2max(I37,J37,K37,L37,M37,N37)&gt;0,cb2max(I37,J37,K37,L37,M37,N37),"-")</f>
        <v>379.89300000000003</v>
      </c>
      <c r="S37" s="29" t="str">
        <f t="array" ref="S37">IF(cb2min(I37,J37,K37,L37,M37,N37)&lt;0,cb2min(I37,J37,K37,L37,M37,N37),"-")</f>
        <v>-</v>
      </c>
      <c r="T37" s="19"/>
      <c r="AD37" t="str">
        <f t="shared" si="0"/>
        <v>T7B20.975GIOY</v>
      </c>
      <c r="AE37" t="s">
        <v>65</v>
      </c>
      <c r="AF37" t="s">
        <v>66</v>
      </c>
      <c r="AG37" t="s">
        <v>61</v>
      </c>
      <c r="AH37">
        <v>0.97499999999999998</v>
      </c>
      <c r="AI37">
        <v>3.95</v>
      </c>
      <c r="AJ37">
        <v>17.47</v>
      </c>
      <c r="AK37">
        <v>0.06</v>
      </c>
      <c r="AL37">
        <v>-2.8000000000000001E-2</v>
      </c>
      <c r="AM37">
        <v>-2.4E-2</v>
      </c>
      <c r="AN37">
        <v>47.530999999999999</v>
      </c>
    </row>
    <row r="38" spans="1:40" ht="15.75" customHeight="1">
      <c r="A38" s="37" t="str">
        <f t="shared" si="2"/>
        <v>T2B274.1</v>
      </c>
      <c r="B38" s="37" t="str">
        <f t="shared" si="6"/>
        <v>T2</v>
      </c>
      <c r="C38" s="37" t="str">
        <f t="shared" si="7"/>
        <v>B27</v>
      </c>
      <c r="D38" s="37">
        <f>D37</f>
        <v>4.0999999999999996</v>
      </c>
      <c r="E38" s="97"/>
      <c r="F38" s="95"/>
      <c r="G38" s="89"/>
      <c r="H38" s="8" t="s">
        <v>12</v>
      </c>
      <c r="I38" s="54">
        <f>_xlfn.XLOOKUP(A38&amp;$I$3,AD:AD,AI:AI)</f>
        <v>3.36</v>
      </c>
      <c r="J38" s="54">
        <f>_xlfn.XLOOKUP(A38&amp;$J$3,AD:AD,AI:AI)</f>
        <v>-0.26</v>
      </c>
      <c r="K38" s="54">
        <f>_xlfn.XLOOKUP(A38&amp;$K$3,AD:AD,AI:AI)</f>
        <v>1.35</v>
      </c>
      <c r="L38" s="54">
        <f>_xlfn.XLOOKUP(A38&amp;$L$3,AD:AD,AI:AI)</f>
        <v>-0.15</v>
      </c>
      <c r="M38" s="54">
        <f>_xlfn.XLOOKUP(A38&amp;$M$3,AD:AD,AI:AI)</f>
        <v>-6.77</v>
      </c>
      <c r="N38" s="35">
        <f>_xlfn.XLOOKUP(A38&amp;$N$3,AD:AD,AI:AI)</f>
        <v>3.08</v>
      </c>
      <c r="O38" s="20"/>
      <c r="P38" s="21"/>
      <c r="Q38" s="25">
        <f t="array" ref="Q38">IF(ABS(cb1max(I38,J38,K38,L38,M38,N38))&gt;ABS(cb1min(I38,J38,K38,L38,M38,N38)),cb1max(I38,J38,K38,L38,M38,N38),cb1min(I38,J38,K38,L38,M38,N38))</f>
        <v>6.4399999999999995</v>
      </c>
      <c r="R38" s="21"/>
      <c r="S38" s="20"/>
      <c r="T38" s="21">
        <f t="array" ref="T38">IF(ABS(cb2max(I38,J38,K38,L38,M38,N38))&gt;ABS(cb2min(I38,J38,K38,L38,M38,N38)),cb2max(I38,J38,K38,L38,M38,N38),cb2min(I38,J38,K38,L38,M38,N38))</f>
        <v>6.2059999999999995</v>
      </c>
      <c r="AD38" t="str">
        <f t="shared" si="0"/>
        <v>T7B20.975GIOY</v>
      </c>
      <c r="AE38" t="s">
        <v>65</v>
      </c>
      <c r="AF38" t="s">
        <v>66</v>
      </c>
      <c r="AG38" t="s">
        <v>61</v>
      </c>
      <c r="AH38">
        <v>0.97499999999999998</v>
      </c>
      <c r="AI38">
        <v>2.5</v>
      </c>
      <c r="AJ38">
        <v>15.39</v>
      </c>
      <c r="AK38">
        <v>0.04</v>
      </c>
      <c r="AL38">
        <v>-4.2999999999999997E-2</v>
      </c>
      <c r="AM38">
        <v>1.4E-2</v>
      </c>
      <c r="AN38">
        <v>47.322000000000003</v>
      </c>
    </row>
    <row r="39" spans="1:40" ht="15.75" customHeight="1">
      <c r="A39" s="37" t="str">
        <f t="shared" si="2"/>
        <v>T2B277.875</v>
      </c>
      <c r="B39" s="37" t="str">
        <f t="shared" si="6"/>
        <v>T2</v>
      </c>
      <c r="C39" s="37" t="str">
        <f t="shared" si="7"/>
        <v>B27</v>
      </c>
      <c r="D39" s="37">
        <f>G39</f>
        <v>7.875</v>
      </c>
      <c r="E39" s="97"/>
      <c r="F39" s="95"/>
      <c r="G39" s="87">
        <v>7.875</v>
      </c>
      <c r="H39" s="5"/>
      <c r="I39" s="9"/>
      <c r="J39" s="6"/>
      <c r="K39" s="9"/>
      <c r="L39" s="6"/>
      <c r="M39" s="9"/>
      <c r="N39" s="82"/>
      <c r="O39" s="16" t="str">
        <f t="array" ref="O39">_ts1(I40,J40,K40,L40,M40,N40,O40)</f>
        <v>4,9</v>
      </c>
      <c r="P39" s="17" t="str">
        <f t="array" ref="P39">_ts1(I40,J40,K40,L40,M40,N40,P40)</f>
        <v>4,8</v>
      </c>
      <c r="Q39" s="23" t="str">
        <f t="array" ref="Q39">_ts1(I41,J41,K41,L41,M41,N41,Q41)</f>
        <v>4,9</v>
      </c>
      <c r="R39" s="17" t="str">
        <f t="array" ref="R39">_ts2(I40,J40,K40,L40,M40,N40,R40)</f>
        <v>4,5*,9</v>
      </c>
      <c r="S39" s="16" t="str">
        <f>_ts2(I40,J40,K40,L40,M40,N40,S40)</f>
        <v>4,5*,8</v>
      </c>
      <c r="T39" s="17" t="str">
        <f t="array" ref="T39">_ts2(I41,J41,K41,L41,M41,N41,T41)</f>
        <v>4,5*,9</v>
      </c>
      <c r="AD39" t="str">
        <f t="shared" si="0"/>
        <v>T7B21.95GIOY</v>
      </c>
      <c r="AE39" t="s">
        <v>65</v>
      </c>
      <c r="AF39" t="s">
        <v>66</v>
      </c>
      <c r="AG39" t="s">
        <v>61</v>
      </c>
      <c r="AH39">
        <v>1.95</v>
      </c>
      <c r="AI39">
        <v>2.5</v>
      </c>
      <c r="AJ39">
        <v>15.39</v>
      </c>
      <c r="AK39">
        <v>0.04</v>
      </c>
      <c r="AL39">
        <v>-4.2999999999999997E-2</v>
      </c>
      <c r="AM39">
        <v>-2.1000000000000001E-2</v>
      </c>
      <c r="AN39">
        <v>32.311999999999998</v>
      </c>
    </row>
    <row r="40" spans="1:40" ht="15.75" customHeight="1">
      <c r="A40" s="37" t="str">
        <f t="shared" si="2"/>
        <v>T2B277.875</v>
      </c>
      <c r="B40" s="37" t="str">
        <f t="shared" si="6"/>
        <v>T2</v>
      </c>
      <c r="C40" s="37" t="str">
        <f t="shared" si="7"/>
        <v>B27</v>
      </c>
      <c r="D40" s="37">
        <f>D39</f>
        <v>7.875</v>
      </c>
      <c r="E40" s="97"/>
      <c r="F40" s="95"/>
      <c r="G40" s="88"/>
      <c r="H40" s="14" t="s">
        <v>10</v>
      </c>
      <c r="I40" s="35">
        <f>_xlfn.XLOOKUP(A40&amp;$I$3,AD:AD,AN:AN)</f>
        <v>-201.62799999999999</v>
      </c>
      <c r="J40" s="35">
        <f>_xlfn.XLOOKUP(A40&amp;$J$3,AD:AD,AN:AN)</f>
        <v>-129.304</v>
      </c>
      <c r="K40" s="35">
        <f>_xlfn.XLOOKUP(A40&amp;$K$3,AD:AD,AN:AN)</f>
        <v>-1.365</v>
      </c>
      <c r="L40" s="35">
        <f>_xlfn.XLOOKUP(A40&amp;$L$3,AD:AD,AN:AN)</f>
        <v>1.3640000000000001</v>
      </c>
      <c r="M40" s="35">
        <f>_xlfn.XLOOKUP(A40&amp;$M$3,AD:AD,AN:AN)</f>
        <v>-345.53800000000001</v>
      </c>
      <c r="N40" s="35">
        <f>_xlfn.XLOOKUP(A40&amp;$N$3,AD:AD,AN:AN)</f>
        <v>345.54700000000003</v>
      </c>
      <c r="O40" s="18">
        <f t="array" ref="O40">IF(cb1max(I40,J40,K40,L40,M40,N40)&gt;0,cb1max(I40,J40,K40,L40,M40,N40),"-")</f>
        <v>143.91900000000004</v>
      </c>
      <c r="P40" s="19">
        <f t="array" ref="P40">IF(cb1min(I40,J40,K40,L40,M40,N40)&lt;0,cb1min(I40,J40,K40,L40,M40,N40),"-")</f>
        <v>-547.16599999999994</v>
      </c>
      <c r="Q40" s="24"/>
      <c r="R40" s="19">
        <f t="array" ref="R40">IF(cb2max(I40,J40,K40,L40,M40,N40)&gt;0,cb2max(I40,J40,K40,L40,M40,N40),"-")</f>
        <v>27.545400000000029</v>
      </c>
      <c r="S40" s="29">
        <f t="array" ref="S40">IF(cb2min(I40,J40,K40,L40,M40,N40)&lt;0,cb2min(I40,J40,K40,L40,M40,N40),"-")</f>
        <v>-663.53960000000006</v>
      </c>
      <c r="T40" s="19"/>
      <c r="AD40" t="str">
        <f t="shared" si="0"/>
        <v>T7B21.95GIOY</v>
      </c>
      <c r="AE40" t="s">
        <v>65</v>
      </c>
      <c r="AF40" t="s">
        <v>66</v>
      </c>
      <c r="AG40" t="s">
        <v>61</v>
      </c>
      <c r="AH40">
        <v>1.95</v>
      </c>
      <c r="AI40">
        <v>1.69</v>
      </c>
      <c r="AJ40">
        <v>14.51</v>
      </c>
      <c r="AK40">
        <v>0.03</v>
      </c>
      <c r="AL40">
        <v>-5.1999999999999998E-2</v>
      </c>
      <c r="AM40">
        <v>1.2E-2</v>
      </c>
      <c r="AN40">
        <v>32.095999999999997</v>
      </c>
    </row>
    <row r="41" spans="1:40" ht="15.75" customHeight="1">
      <c r="A41" s="37" t="str">
        <f t="shared" si="2"/>
        <v>T2B277.875</v>
      </c>
      <c r="B41" s="37" t="str">
        <f t="shared" si="6"/>
        <v>T2</v>
      </c>
      <c r="C41" s="37" t="str">
        <f t="shared" si="7"/>
        <v>B27</v>
      </c>
      <c r="D41" s="37">
        <f>D40</f>
        <v>7.875</v>
      </c>
      <c r="E41" s="97"/>
      <c r="F41" s="96"/>
      <c r="G41" s="89"/>
      <c r="H41" s="8" t="s">
        <v>12</v>
      </c>
      <c r="I41" s="54">
        <f>_xlfn.XLOOKUP(A41&amp;$I$3,AD:AD,AI:AI)</f>
        <v>5.03</v>
      </c>
      <c r="J41" s="54">
        <f>_xlfn.XLOOKUP(A41&amp;$J$3,AD:AD,AI:AI)</f>
        <v>-0.61</v>
      </c>
      <c r="K41" s="54">
        <f>_xlfn.XLOOKUP(A41&amp;$K$3,AD:AD,AI:AI)</f>
        <v>1.26</v>
      </c>
      <c r="L41" s="54">
        <f>_xlfn.XLOOKUP(A41&amp;$L$3,AD:AD,AI:AI)</f>
        <v>-0.16</v>
      </c>
      <c r="M41" s="54">
        <f>_xlfn.XLOOKUP(A41&amp;$M$3,AD:AD,AI:AI)</f>
        <v>-14.33</v>
      </c>
      <c r="N41" s="54">
        <f>_xlfn.XLOOKUP(A41&amp;$N$3,AD:AD,AI:AI)</f>
        <v>10.92</v>
      </c>
      <c r="O41" s="20"/>
      <c r="P41" s="21"/>
      <c r="Q41" s="25">
        <f t="array" ref="Q41">IF(ABS(cb1max(I41,J41,K41,L41,M41,N41))&gt;ABS(cb1min(I41,J41,K41,L41,M41,N41)),cb1max(I41,J41,K41,L41,M41,N41),cb1min(I41,J41,K41,L41,M41,N41))</f>
        <v>15.95</v>
      </c>
      <c r="R41" s="21"/>
      <c r="S41" s="20"/>
      <c r="T41" s="21">
        <f t="array" ref="T41">IF(ABS(cb2max(I41,J41,K41,L41,M41,N41))&gt;ABS(cb2min(I41,J41,K41,L41,M41,N41)),cb2max(I41,J41,K41,L41,M41,N41),cb2min(I41,J41,K41,L41,M41,N41))</f>
        <v>15.401</v>
      </c>
      <c r="AD41" t="str">
        <f t="shared" si="0"/>
        <v>T7B22.925GIOY</v>
      </c>
      <c r="AE41" t="s">
        <v>65</v>
      </c>
      <c r="AF41" t="s">
        <v>66</v>
      </c>
      <c r="AG41" t="s">
        <v>61</v>
      </c>
      <c r="AH41">
        <v>2.9249999999999998</v>
      </c>
      <c r="AI41">
        <v>1.69</v>
      </c>
      <c r="AJ41">
        <v>14.51</v>
      </c>
      <c r="AK41">
        <v>0.03</v>
      </c>
      <c r="AL41">
        <v>-5.1999999999999998E-2</v>
      </c>
      <c r="AM41">
        <v>-1.4999999999999999E-2</v>
      </c>
      <c r="AN41">
        <v>17.946999999999999</v>
      </c>
    </row>
    <row r="42" spans="1:40" ht="15.75" customHeight="1">
      <c r="A42" s="37" t="str">
        <f t="shared" si="2"/>
        <v>T2B460.325</v>
      </c>
      <c r="B42" s="37" t="str">
        <f t="shared" si="6"/>
        <v>T2</v>
      </c>
      <c r="C42" s="37" t="str">
        <f>F42</f>
        <v>B46</v>
      </c>
      <c r="D42" s="37">
        <f>G42</f>
        <v>0.32500000000000001</v>
      </c>
      <c r="E42" s="97"/>
      <c r="F42" s="94" t="s">
        <v>75</v>
      </c>
      <c r="G42" s="87">
        <v>0.32500000000000001</v>
      </c>
      <c r="H42" s="5"/>
      <c r="I42" s="9"/>
      <c r="J42" s="6"/>
      <c r="K42" s="9"/>
      <c r="L42" s="6"/>
      <c r="M42" s="9"/>
      <c r="N42" s="82"/>
      <c r="O42" s="16" t="str">
        <f t="array" ref="O42">_ts1(I43,J43,K43,L43,M43,N43,O43)</f>
        <v>4,8</v>
      </c>
      <c r="P42" s="17" t="str">
        <f t="array" ref="P42">_ts1(I43,J43,K43,L43,M43,N43,P43)</f>
        <v>4,9</v>
      </c>
      <c r="Q42" s="23" t="str">
        <f t="array" ref="Q42">_ts1(I44,J44,K44,L44,M44,N44,Q44)</f>
        <v>4,9</v>
      </c>
      <c r="R42" s="17" t="str">
        <f t="array" ref="R42">_ts2(I43,J43,K43,L43,M43,N43,R43)</f>
        <v>4,5*,8</v>
      </c>
      <c r="S42" s="16" t="str">
        <f>_ts2(I43,J43,K43,L43,M43,N43,S43)</f>
        <v>4,5*,9</v>
      </c>
      <c r="T42" s="17" t="str">
        <f t="array" ref="T42">_ts2(I44,J44,K44,L44,M44,N44,T44)</f>
        <v>4,5*,9</v>
      </c>
      <c r="AD42" t="str">
        <f t="shared" si="0"/>
        <v>T7B22.925GIOY</v>
      </c>
      <c r="AE42" t="s">
        <v>65</v>
      </c>
      <c r="AF42" t="s">
        <v>66</v>
      </c>
      <c r="AG42" t="s">
        <v>61</v>
      </c>
      <c r="AH42">
        <v>2.9249999999999998</v>
      </c>
      <c r="AI42">
        <v>0.98</v>
      </c>
      <c r="AJ42">
        <v>14.12</v>
      </c>
      <c r="AK42">
        <v>0.02</v>
      </c>
      <c r="AL42">
        <v>-4.5999999999999999E-2</v>
      </c>
      <c r="AM42">
        <v>7.0000000000000001E-3</v>
      </c>
      <c r="AN42">
        <v>17.731000000000002</v>
      </c>
    </row>
    <row r="43" spans="1:40" ht="15.75" customHeight="1">
      <c r="A43" s="37" t="str">
        <f t="shared" si="2"/>
        <v>T2B460.325</v>
      </c>
      <c r="B43" s="37" t="str">
        <f t="shared" si="6"/>
        <v>T2</v>
      </c>
      <c r="C43" s="37" t="str">
        <f>C42</f>
        <v>B46</v>
      </c>
      <c r="D43" s="37">
        <f>D42</f>
        <v>0.32500000000000001</v>
      </c>
      <c r="E43" s="97"/>
      <c r="F43" s="95"/>
      <c r="G43" s="88"/>
      <c r="H43" s="14" t="s">
        <v>10</v>
      </c>
      <c r="I43" s="35">
        <f>_xlfn.XLOOKUP(A43&amp;$I$3,AD:AD,AN:AN)</f>
        <v>-9.4459999999999997</v>
      </c>
      <c r="J43" s="35">
        <f>_xlfn.XLOOKUP(A43&amp;$J$3,AD:AD,AN:AN)</f>
        <v>-1.748</v>
      </c>
      <c r="K43" s="35">
        <f>_xlfn.XLOOKUP(A43&amp;$K$3,AD:AD,AN:AN)</f>
        <v>-4.1000000000000002E-2</v>
      </c>
      <c r="L43" s="35">
        <f>_xlfn.XLOOKUP(A43&amp;$L$3,AD:AD,AN:AN)</f>
        <v>4.1000000000000002E-2</v>
      </c>
      <c r="M43" s="35">
        <f>_xlfn.XLOOKUP(A43&amp;$M$3,AD:AD,AN:AN)</f>
        <v>74.361000000000004</v>
      </c>
      <c r="N43" s="35">
        <f>_xlfn.XLOOKUP(A43&amp;$N$3,AD:AD,AN:AN)</f>
        <v>-74.361000000000004</v>
      </c>
      <c r="O43" s="18">
        <f t="array" ref="O43">IF(cb1max(I43,J43,K43,L43,M43,N43)&gt;0,cb1max(I43,J43,K43,L43,M43,N43),"-")</f>
        <v>64.915000000000006</v>
      </c>
      <c r="P43" s="19">
        <f t="array" ref="P43">IF(cb1min(I43,J43,K43,L43,M43,N43)&lt;0,cb1min(I43,J43,K43,L43,M43,N43),"-")</f>
        <v>-83.807000000000002</v>
      </c>
      <c r="Q43" s="24"/>
      <c r="R43" s="19">
        <f t="array" ref="R43">IF(cb2max(I43,J43,K43,L43,M43,N43)&gt;0,cb2max(I43,J43,K43,L43,M43,N43),"-")</f>
        <v>63.341800000000006</v>
      </c>
      <c r="S43" s="29">
        <f t="array" ref="S43">IF(cb2min(I43,J43,K43,L43,M43,N43)&lt;0,cb2min(I43,J43,K43,L43,M43,N43),"-")</f>
        <v>-85.380200000000002</v>
      </c>
      <c r="T43" s="19"/>
      <c r="AD43" t="str">
        <f t="shared" si="0"/>
        <v>T7B23.9GIOY</v>
      </c>
      <c r="AE43" t="s">
        <v>65</v>
      </c>
      <c r="AF43" t="s">
        <v>66</v>
      </c>
      <c r="AG43" t="s">
        <v>61</v>
      </c>
      <c r="AH43">
        <v>3.9</v>
      </c>
      <c r="AI43">
        <v>0.98</v>
      </c>
      <c r="AJ43">
        <v>14.12</v>
      </c>
      <c r="AK43">
        <v>0.02</v>
      </c>
      <c r="AL43">
        <v>-4.5999999999999999E-2</v>
      </c>
      <c r="AM43">
        <v>-1.7000000000000001E-2</v>
      </c>
      <c r="AN43">
        <v>3.9670000000000001</v>
      </c>
    </row>
    <row r="44" spans="1:40" ht="15.75" customHeight="1">
      <c r="A44" s="37" t="str">
        <f t="shared" si="2"/>
        <v>T2B460.325</v>
      </c>
      <c r="B44" s="37" t="str">
        <f t="shared" si="6"/>
        <v>T2</v>
      </c>
      <c r="C44" s="37" t="str">
        <f>F42</f>
        <v>B46</v>
      </c>
      <c r="D44" s="37">
        <f>D43</f>
        <v>0.32500000000000001</v>
      </c>
      <c r="E44" s="97"/>
      <c r="F44" s="95"/>
      <c r="G44" s="89"/>
      <c r="H44" s="8" t="s">
        <v>12</v>
      </c>
      <c r="I44" s="54">
        <f>_xlfn.XLOOKUP(A44&amp;$I$3,AD:AD,AI:AI)</f>
        <v>-1.37</v>
      </c>
      <c r="J44" s="54">
        <f>_xlfn.XLOOKUP(A44&amp;$J$3,AD:AD,AI:AI)</f>
        <v>0.54</v>
      </c>
      <c r="K44" s="54">
        <f>_xlfn.XLOOKUP(A44&amp;$K$3,AD:AD,AI:AI)</f>
        <v>0.89</v>
      </c>
      <c r="L44" s="54">
        <f>_xlfn.XLOOKUP(A44&amp;$L$3,AD:AD,AI:AI)</f>
        <v>-0.15</v>
      </c>
      <c r="M44" s="54">
        <f>_xlfn.XLOOKUP(A44&amp;$M$3,AD:AD,AI:AI)</f>
        <v>1.55</v>
      </c>
      <c r="N44" s="35">
        <f>_xlfn.XLOOKUP(A44&amp;$N$3,AD:AD,AI:AI)</f>
        <v>-3.88</v>
      </c>
      <c r="O44" s="20"/>
      <c r="P44" s="21"/>
      <c r="Q44" s="25">
        <f t="array" ref="Q44">IF(ABS(cb1max(I44,J44,K44,L44,M44,N44))&gt;ABS(cb1min(I44,J44,K44,L44,M44,N44)),cb1max(I44,J44,K44,L44,M44,N44),cb1min(I44,J44,K44,L44,M44,N44))</f>
        <v>-5.25</v>
      </c>
      <c r="R44" s="21"/>
      <c r="S44" s="20"/>
      <c r="T44" s="21">
        <f t="array" ref="T44">IF(ABS(cb2max(I44,J44,K44,L44,M44,N44))&gt;ABS(cb2min(I44,J44,K44,L44,M44,N44)),cb2max(I44,J44,K44,L44,M44,N44),cb2min(I44,J44,K44,L44,M44,N44))</f>
        <v>-4.7640000000000002</v>
      </c>
      <c r="AD44" t="str">
        <f t="shared" si="0"/>
        <v>T7B23.9GIOY</v>
      </c>
      <c r="AE44" t="s">
        <v>65</v>
      </c>
      <c r="AF44" t="s">
        <v>66</v>
      </c>
      <c r="AG44" t="s">
        <v>61</v>
      </c>
      <c r="AH44">
        <v>3.9</v>
      </c>
      <c r="AI44">
        <v>-7.0000000000000007E-2</v>
      </c>
      <c r="AJ44">
        <v>13.06</v>
      </c>
      <c r="AK44">
        <v>-0.01</v>
      </c>
      <c r="AL44">
        <v>6.3E-2</v>
      </c>
      <c r="AM44">
        <v>-7.0000000000000001E-3</v>
      </c>
      <c r="AN44">
        <v>4.08</v>
      </c>
    </row>
    <row r="45" spans="1:40" ht="15.75" customHeight="1">
      <c r="A45" s="37" t="str">
        <f t="shared" si="2"/>
        <v>T2B461.5</v>
      </c>
      <c r="B45" s="37" t="str">
        <f t="shared" si="6"/>
        <v>T2</v>
      </c>
      <c r="C45" s="37" t="str">
        <f t="shared" ref="C45:C50" si="8">C44</f>
        <v>B46</v>
      </c>
      <c r="D45" s="37">
        <f>G45</f>
        <v>1.5</v>
      </c>
      <c r="E45" s="97"/>
      <c r="F45" s="95"/>
      <c r="G45" s="87">
        <v>1.5</v>
      </c>
      <c r="H45" s="4"/>
      <c r="I45" s="9"/>
      <c r="J45" s="6"/>
      <c r="K45" s="9"/>
      <c r="L45" s="6"/>
      <c r="M45" s="9"/>
      <c r="N45" s="82"/>
      <c r="O45" s="16" t="str">
        <f t="array" ref="O45">_ts1(I46,J46,K46,L46,M46,N46,O46)</f>
        <v>-</v>
      </c>
      <c r="P45" s="17" t="str">
        <f t="array" ref="P45">_ts1(I46,J46,K46,L46,M46,N46,P46)</f>
        <v>4,5</v>
      </c>
      <c r="Q45" s="23" t="str">
        <f t="array" ref="Q45">_ts1(I47,J47,K47,L47,M47,N47,Q47)</f>
        <v>4,8</v>
      </c>
      <c r="R45" s="17" t="str">
        <f t="array" ref="R45">_ts2(I46,J46,K46,L46,M46,N46,R46)</f>
        <v>-</v>
      </c>
      <c r="S45" s="16" t="str">
        <f>_ts2(I46,J46,K46,L46,M46,N46,S46)</f>
        <v>4,5,9*</v>
      </c>
      <c r="T45" s="17" t="str">
        <f t="array" ref="T45">_ts2(I47,J47,K47,L47,M47,N47,T47)</f>
        <v>4,5*,8</v>
      </c>
      <c r="AD45" t="str">
        <f t="shared" si="0"/>
        <v>T7B23.925GIOY</v>
      </c>
      <c r="AE45" t="s">
        <v>65</v>
      </c>
      <c r="AF45" t="s">
        <v>66</v>
      </c>
      <c r="AG45" t="s">
        <v>61</v>
      </c>
      <c r="AH45">
        <v>3.9249999999999998</v>
      </c>
      <c r="AI45">
        <v>-7.0000000000000007E-2</v>
      </c>
      <c r="AJ45">
        <v>13.06</v>
      </c>
      <c r="AK45">
        <v>-0.01</v>
      </c>
      <c r="AL45">
        <v>6.3E-2</v>
      </c>
      <c r="AM45">
        <v>-7.0000000000000001E-3</v>
      </c>
      <c r="AN45">
        <v>3.7530000000000001</v>
      </c>
    </row>
    <row r="46" spans="1:40" ht="15.75" customHeight="1">
      <c r="A46" s="37" t="str">
        <f t="shared" si="2"/>
        <v>T2B461.5</v>
      </c>
      <c r="B46" s="37" t="str">
        <f t="shared" si="6"/>
        <v>T2</v>
      </c>
      <c r="C46" s="37" t="str">
        <f t="shared" si="8"/>
        <v>B46</v>
      </c>
      <c r="D46" s="37">
        <f>D45</f>
        <v>1.5</v>
      </c>
      <c r="E46" s="97"/>
      <c r="F46" s="95"/>
      <c r="G46" s="88"/>
      <c r="H46" s="14" t="s">
        <v>10</v>
      </c>
      <c r="I46" s="35">
        <f>_xlfn.XLOOKUP(A46&amp;$I$3,AD:AD,AN:AN)</f>
        <v>-1.9990000000000001</v>
      </c>
      <c r="J46" s="35">
        <f>_xlfn.XLOOKUP(A46&amp;$J$3,AD:AD,AN:AN)</f>
        <v>-0.71799999999999997</v>
      </c>
      <c r="K46" s="35">
        <f>_xlfn.XLOOKUP(A46&amp;$K$3,AD:AD,AN:AN)</f>
        <v>1.7000000000000001E-2</v>
      </c>
      <c r="L46" s="35">
        <f>_xlfn.XLOOKUP(A46&amp;$L$3,AD:AD,AN:AN)</f>
        <v>-1.7000000000000001E-2</v>
      </c>
      <c r="M46" s="35">
        <f>_xlfn.XLOOKUP(A46&amp;$M$3,AD:AD,AN:AN)</f>
        <v>0.13200000000000001</v>
      </c>
      <c r="N46" s="35">
        <f>_xlfn.XLOOKUP(A46&amp;$N$3,AD:AD,AN:AN)</f>
        <v>-0.13200000000000001</v>
      </c>
      <c r="O46" s="18" t="str">
        <f t="array" ref="O46">IF(cb1max(I46,J46,K46,L46,M46,N46)&gt;0,cb1max(I46,J46,K46,L46,M46,N46),"-")</f>
        <v>-</v>
      </c>
      <c r="P46" s="19">
        <f t="array" ref="P46">IF(cb1min(I46,J46,K46,L46,M46,N46)&lt;0,cb1min(I46,J46,K46,L46,M46,N46),"-")</f>
        <v>-2.7170000000000001</v>
      </c>
      <c r="Q46" s="24"/>
      <c r="R46" s="19" t="str">
        <f t="array" ref="R46">IF(cb2max(I46,J46,K46,L46,M46,N46)&gt;0,cb2max(I46,J46,K46,L46,M46,N46),"-")</f>
        <v>-</v>
      </c>
      <c r="S46" s="29">
        <f t="array" ref="S46">IF(cb2min(I46,J46,K46,L46,M46,N46)&lt;0,cb2min(I46,J46,K46,L46,M46,N46),"-")</f>
        <v>-2.8357999999999999</v>
      </c>
      <c r="T46" s="19"/>
      <c r="AD46" t="str">
        <f t="shared" si="0"/>
        <v>T7B24.875GIOY</v>
      </c>
      <c r="AE46" t="s">
        <v>65</v>
      </c>
      <c r="AF46" t="s">
        <v>66</v>
      </c>
      <c r="AG46" t="s">
        <v>61</v>
      </c>
      <c r="AH46">
        <v>4.875</v>
      </c>
      <c r="AI46">
        <v>-7.0000000000000007E-2</v>
      </c>
      <c r="AJ46">
        <v>13.06</v>
      </c>
      <c r="AK46">
        <v>-0.01</v>
      </c>
      <c r="AL46">
        <v>6.3E-2</v>
      </c>
      <c r="AM46">
        <v>0</v>
      </c>
      <c r="AN46">
        <v>-8.6579999999999995</v>
      </c>
    </row>
    <row r="47" spans="1:40" ht="15.75" customHeight="1">
      <c r="A47" s="37" t="str">
        <f t="shared" si="2"/>
        <v>T2B461.5</v>
      </c>
      <c r="B47" s="37" t="str">
        <f t="shared" si="6"/>
        <v>T2</v>
      </c>
      <c r="C47" s="37" t="str">
        <f t="shared" si="8"/>
        <v>B46</v>
      </c>
      <c r="D47" s="37">
        <f>D46</f>
        <v>1.5</v>
      </c>
      <c r="E47" s="97"/>
      <c r="F47" s="95"/>
      <c r="G47" s="89"/>
      <c r="H47" s="8" t="s">
        <v>12</v>
      </c>
      <c r="I47" s="54">
        <f>_xlfn.XLOOKUP(A47&amp;$I$3,AD:AD,AI:AI)</f>
        <v>-0.56999999999999995</v>
      </c>
      <c r="J47" s="54">
        <f>_xlfn.XLOOKUP(A47&amp;$J$3,AD:AD,AI:AI)</f>
        <v>0.46</v>
      </c>
      <c r="K47" s="54">
        <f>_xlfn.XLOOKUP(A47&amp;$K$3,AD:AD,AI:AI)</f>
        <v>0.85</v>
      </c>
      <c r="L47" s="54">
        <f>_xlfn.XLOOKUP(A47&amp;$L$3,AD:AD,AI:AI)</f>
        <v>-0.15</v>
      </c>
      <c r="M47" s="54">
        <f>_xlfn.XLOOKUP(A47&amp;$M$3,AD:AD,AI:AI)</f>
        <v>-1.26</v>
      </c>
      <c r="N47" s="35">
        <f>_xlfn.XLOOKUP(A47&amp;$N$3,AD:AD,AI:AI)</f>
        <v>-0.97</v>
      </c>
      <c r="O47" s="20"/>
      <c r="P47" s="21"/>
      <c r="Q47" s="25">
        <f t="array" ref="Q47">IF(ABS(cb1max(I47,J47,K47,L47,M47,N47))&gt;ABS(cb1min(I47,J47,K47,L47,M47,N47)),cb1max(I47,J47,K47,L47,M47,N47),cb1min(I47,J47,K47,L47,M47,N47))</f>
        <v>-1.83</v>
      </c>
      <c r="R47" s="21"/>
      <c r="S47" s="20"/>
      <c r="T47" s="21">
        <f t="array" ref="T47">IF(ABS(cb2max(I47,J47,K47,L47,M47,N47))&gt;ABS(cb2min(I47,J47,K47,L47,M47,N47)),cb2max(I47,J47,K47,L47,M47,N47),cb2min(I47,J47,K47,L47,M47,N47))</f>
        <v>-1.4159999999999999</v>
      </c>
      <c r="AD47" t="str">
        <f t="shared" si="0"/>
        <v>T7B24.875GIOY</v>
      </c>
      <c r="AE47" t="s">
        <v>65</v>
      </c>
      <c r="AF47" t="s">
        <v>66</v>
      </c>
      <c r="AG47" t="s">
        <v>61</v>
      </c>
      <c r="AH47">
        <v>4.875</v>
      </c>
      <c r="AI47">
        <v>-1.76</v>
      </c>
      <c r="AJ47">
        <v>13.32</v>
      </c>
      <c r="AK47">
        <v>-0.01</v>
      </c>
      <c r="AL47">
        <v>7.4999999999999997E-2</v>
      </c>
      <c r="AM47">
        <v>-7.0000000000000001E-3</v>
      </c>
      <c r="AN47">
        <v>-8.8580000000000005</v>
      </c>
    </row>
    <row r="48" spans="1:40" ht="15.75" customHeight="1">
      <c r="A48" s="37" t="str">
        <f t="shared" si="2"/>
        <v>T2B462.675</v>
      </c>
      <c r="B48" s="37" t="str">
        <f t="shared" si="6"/>
        <v>T2</v>
      </c>
      <c r="C48" s="37" t="str">
        <f t="shared" si="8"/>
        <v>B46</v>
      </c>
      <c r="D48" s="37">
        <f>G48</f>
        <v>2.6749999999999998</v>
      </c>
      <c r="E48" s="97"/>
      <c r="F48" s="95"/>
      <c r="G48" s="87">
        <f>3-0.325</f>
        <v>2.6749999999999998</v>
      </c>
      <c r="H48" s="5"/>
      <c r="I48" s="9"/>
      <c r="J48" s="6"/>
      <c r="K48" s="9"/>
      <c r="L48" s="6"/>
      <c r="M48" s="9"/>
      <c r="N48" s="82"/>
      <c r="O48" s="16" t="str">
        <f t="array" ref="O48">_ts1(I49,J49,K49,L49,M49,N49,O49)</f>
        <v>4,9</v>
      </c>
      <c r="P48" s="17" t="str">
        <f t="array" ref="P48">_ts1(I49,J49,K49,L49,M49,N49,P49)</f>
        <v>4,8</v>
      </c>
      <c r="Q48" s="23" t="str">
        <f t="array" ref="Q48">_ts1(I50,J50,K50,L50,M50,N50,Q50)</f>
        <v>4,8</v>
      </c>
      <c r="R48" s="17" t="str">
        <f t="array" ref="R48">_ts2(I49,J49,K49,L49,M49,N49,R49)</f>
        <v>4,5*,9</v>
      </c>
      <c r="S48" s="16" t="str">
        <f>_ts2(I49,J49,K49,L49,M49,N49,S49)</f>
        <v>4,5*,8</v>
      </c>
      <c r="T48" s="17" t="str">
        <f t="array" ref="T48">_ts2(I50,J50,K50,L50,M50,N50,T50)</f>
        <v>4,5*,8</v>
      </c>
      <c r="AD48" t="str">
        <f t="shared" si="0"/>
        <v>T7B25.85GIOY</v>
      </c>
      <c r="AE48" t="s">
        <v>65</v>
      </c>
      <c r="AF48" t="s">
        <v>66</v>
      </c>
      <c r="AG48" t="s">
        <v>61</v>
      </c>
      <c r="AH48">
        <v>5.85</v>
      </c>
      <c r="AI48">
        <v>-1.76</v>
      </c>
      <c r="AJ48">
        <v>13.32</v>
      </c>
      <c r="AK48">
        <v>-0.01</v>
      </c>
      <c r="AL48">
        <v>7.4999999999999997E-2</v>
      </c>
      <c r="AM48">
        <v>4.0000000000000001E-3</v>
      </c>
      <c r="AN48">
        <v>-21.841000000000001</v>
      </c>
    </row>
    <row r="49" spans="1:40" ht="15.75" customHeight="1">
      <c r="A49" s="37" t="str">
        <f t="shared" si="2"/>
        <v>T2B462.675</v>
      </c>
      <c r="B49" s="37" t="str">
        <f t="shared" si="6"/>
        <v>T2</v>
      </c>
      <c r="C49" s="37" t="str">
        <f t="shared" si="8"/>
        <v>B46</v>
      </c>
      <c r="D49" s="37">
        <f>D48</f>
        <v>2.6749999999999998</v>
      </c>
      <c r="E49" s="97"/>
      <c r="F49" s="95"/>
      <c r="G49" s="88"/>
      <c r="H49" s="14" t="s">
        <v>10</v>
      </c>
      <c r="I49" s="35">
        <f>_xlfn.XLOOKUP(A49&amp;$I$3,AD:AD,AN:AN)</f>
        <v>-7.7</v>
      </c>
      <c r="J49" s="35">
        <f>_xlfn.XLOOKUP(A49&amp;$J$3,AD:AD,AN:AN)</f>
        <v>-6.5129999999999999</v>
      </c>
      <c r="K49" s="35">
        <f>_xlfn.XLOOKUP(A49&amp;$K$3,AD:AD,AN:AN)</f>
        <v>-8.5000000000000006E-2</v>
      </c>
      <c r="L49" s="35">
        <f>_xlfn.XLOOKUP(A49&amp;$L$3,AD:AD,AN:AN)</f>
        <v>8.5000000000000006E-2</v>
      </c>
      <c r="M49" s="35">
        <f>_xlfn.XLOOKUP(A49&amp;$M$3,AD:AD,AN:AN)</f>
        <v>-74.16</v>
      </c>
      <c r="N49" s="35">
        <f>_xlfn.XLOOKUP(A49&amp;$N$3,AD:AD,AN:AN)</f>
        <v>74.16</v>
      </c>
      <c r="O49" s="18">
        <f t="array" ref="O49">IF(cb1max(I49,J49,K49,L49,M49,N49)&gt;0,cb1max(I49,J49,K49,L49,M49,N49),"-")</f>
        <v>66.459999999999994</v>
      </c>
      <c r="P49" s="19">
        <f t="array" ref="P49">IF(cb1min(I49,J49,K49,L49,M49,N49)&lt;0,cb1min(I49,J49,K49,L49,M49,N49),"-")</f>
        <v>-81.86</v>
      </c>
      <c r="Q49" s="24"/>
      <c r="R49" s="19">
        <f t="array" ref="R49">IF(cb2max(I49,J49,K49,L49,M49,N49)&gt;0,cb2max(I49,J49,K49,L49,M49,N49),"-")</f>
        <v>60.598299999999995</v>
      </c>
      <c r="S49" s="29">
        <f t="array" ref="S49">IF(cb2min(I49,J49,K49,L49,M49,N49)&lt;0,cb2min(I49,J49,K49,L49,M49,N49),"-")</f>
        <v>-87.721699999999998</v>
      </c>
      <c r="T49" s="19"/>
      <c r="AD49" t="str">
        <f t="shared" si="0"/>
        <v>T7B25.85GIOY</v>
      </c>
      <c r="AE49" t="s">
        <v>65</v>
      </c>
      <c r="AF49" t="s">
        <v>66</v>
      </c>
      <c r="AG49" t="s">
        <v>61</v>
      </c>
      <c r="AH49">
        <v>5.85</v>
      </c>
      <c r="AI49">
        <v>-4.68</v>
      </c>
      <c r="AJ49">
        <v>13.66</v>
      </c>
      <c r="AK49">
        <v>-0.02</v>
      </c>
      <c r="AL49">
        <v>8.4000000000000005E-2</v>
      </c>
      <c r="AM49">
        <v>-8.0000000000000002E-3</v>
      </c>
      <c r="AN49">
        <v>-22.038</v>
      </c>
    </row>
    <row r="50" spans="1:40" ht="15.75" customHeight="1">
      <c r="A50" s="37" t="str">
        <f t="shared" si="2"/>
        <v>T2B462.675</v>
      </c>
      <c r="B50" s="37" t="str">
        <f t="shared" ref="B50:B59" si="9">B49</f>
        <v>T2</v>
      </c>
      <c r="C50" s="37" t="str">
        <f t="shared" si="8"/>
        <v>B46</v>
      </c>
      <c r="D50" s="37">
        <f>D49</f>
        <v>2.6749999999999998</v>
      </c>
      <c r="E50" s="97"/>
      <c r="F50" s="96"/>
      <c r="G50" s="89"/>
      <c r="H50" s="8" t="s">
        <v>12</v>
      </c>
      <c r="I50" s="54">
        <f>_xlfn.XLOOKUP(A50&amp;$I$3,AD:AD,AI:AI)</f>
        <v>-0.35</v>
      </c>
      <c r="J50" s="54">
        <f>_xlfn.XLOOKUP(A50&amp;$J$3,AD:AD,AI:AI)</f>
        <v>0.63</v>
      </c>
      <c r="K50" s="54">
        <f>_xlfn.XLOOKUP(A50&amp;$K$3,AD:AD,AI:AI)</f>
        <v>0.92</v>
      </c>
      <c r="L50" s="54">
        <f>_xlfn.XLOOKUP(A50&amp;$L$3,AD:AD,AI:AI)</f>
        <v>-0.18</v>
      </c>
      <c r="M50" s="54">
        <f>_xlfn.XLOOKUP(A50&amp;$M$3,AD:AD,AI:AI)</f>
        <v>-4.21</v>
      </c>
      <c r="N50" s="35">
        <f>_xlfn.XLOOKUP(A50&amp;$N$3,AD:AD,AI:AI)</f>
        <v>1.89</v>
      </c>
      <c r="O50" s="20"/>
      <c r="P50" s="21"/>
      <c r="Q50" s="25">
        <f t="array" ref="Q50">IF(ABS(cb1max(I50,J50,K50,L50,M50,N50))&gt;ABS(cb1min(I50,J50,K50,L50,M50,N50)),cb1max(I50,J50,K50,L50,M50,N50),cb1min(I50,J50,K50,L50,M50,N50))</f>
        <v>-4.5599999999999996</v>
      </c>
      <c r="R50" s="21"/>
      <c r="S50" s="20"/>
      <c r="T50" s="21">
        <f t="array" ref="T50">IF(ABS(cb2max(I50,J50,K50,L50,M50,N50))&gt;ABS(cb2min(I50,J50,K50,L50,M50,N50)),cb2max(I50,J50,K50,L50,M50,N50),cb2min(I50,J50,K50,L50,M50,N50))</f>
        <v>-3.9929999999999999</v>
      </c>
      <c r="AD50" t="str">
        <f t="shared" si="0"/>
        <v>T7B26.825GIOY</v>
      </c>
      <c r="AE50" t="s">
        <v>65</v>
      </c>
      <c r="AF50" t="s">
        <v>66</v>
      </c>
      <c r="AG50" t="s">
        <v>61</v>
      </c>
      <c r="AH50">
        <v>6.8250000000000002</v>
      </c>
      <c r="AI50">
        <v>-4.68</v>
      </c>
      <c r="AJ50">
        <v>13.66</v>
      </c>
      <c r="AK50">
        <v>-0.02</v>
      </c>
      <c r="AL50">
        <v>8.4000000000000005E-2</v>
      </c>
      <c r="AM50">
        <v>7.0000000000000001E-3</v>
      </c>
      <c r="AN50">
        <v>-35.357999999999997</v>
      </c>
    </row>
    <row r="51" spans="1:40" ht="15.75" customHeight="1">
      <c r="A51" s="37" t="str">
        <f t="shared" si="2"/>
        <v>T2B20.325</v>
      </c>
      <c r="B51" s="37" t="str">
        <f t="shared" si="9"/>
        <v>T2</v>
      </c>
      <c r="C51" s="37" t="str">
        <f>F51</f>
        <v>B2</v>
      </c>
      <c r="D51" s="37">
        <f>G51</f>
        <v>0.32500000000000001</v>
      </c>
      <c r="E51" s="97"/>
      <c r="F51" s="94" t="s">
        <v>66</v>
      </c>
      <c r="G51" s="87">
        <v>0.32500000000000001</v>
      </c>
      <c r="H51" s="5"/>
      <c r="I51" s="9"/>
      <c r="J51" s="6"/>
      <c r="K51" s="9"/>
      <c r="L51" s="6"/>
      <c r="M51" s="9"/>
      <c r="N51" s="82"/>
      <c r="O51" s="16" t="str">
        <f t="array" ref="O51">_ts1(I52,J52,K52,L52,M52,N52,O52)</f>
        <v>4,8</v>
      </c>
      <c r="P51" s="17" t="str">
        <f t="array" ref="P51">_ts1(I52,J52,K52,L52,M52,N52,P52)</f>
        <v>4,9</v>
      </c>
      <c r="Q51" s="23" t="str">
        <f t="array" ref="Q51">_ts1(I53,J53,K53,L53,M53,N53,Q53)</f>
        <v>4,9</v>
      </c>
      <c r="R51" s="17" t="str">
        <f t="array" ref="R51">_ts2(I52,J52,K52,L52,M52,N52,R52)</f>
        <v>4,5*,8</v>
      </c>
      <c r="S51" s="16" t="str">
        <f>_ts2(I52,J52,K52,L52,M52,N52,S52)</f>
        <v>4,5*,9</v>
      </c>
      <c r="T51" s="17" t="str">
        <f t="array" ref="T51">_ts2(I53,J53,K53,L53,M53,N53,T53)</f>
        <v>4,5*,9</v>
      </c>
      <c r="AD51" t="str">
        <f t="shared" si="0"/>
        <v>T7B26.825GIOY</v>
      </c>
      <c r="AE51" t="s">
        <v>65</v>
      </c>
      <c r="AF51" t="s">
        <v>66</v>
      </c>
      <c r="AG51" t="s">
        <v>61</v>
      </c>
      <c r="AH51">
        <v>6.8250000000000002</v>
      </c>
      <c r="AI51">
        <v>-10.38</v>
      </c>
      <c r="AJ51">
        <v>14.35</v>
      </c>
      <c r="AK51">
        <v>-0.02</v>
      </c>
      <c r="AL51">
        <v>8.8999999999999996E-2</v>
      </c>
      <c r="AM51">
        <v>-8.0000000000000002E-3</v>
      </c>
      <c r="AN51">
        <v>-35.555999999999997</v>
      </c>
    </row>
    <row r="52" spans="1:40" ht="15.75" customHeight="1">
      <c r="A52" s="37" t="str">
        <f t="shared" si="2"/>
        <v>T2B20.325</v>
      </c>
      <c r="B52" s="37" t="str">
        <f t="shared" si="9"/>
        <v>T2</v>
      </c>
      <c r="C52" s="37" t="str">
        <f>C51</f>
        <v>B2</v>
      </c>
      <c r="D52" s="37">
        <f>D51</f>
        <v>0.32500000000000001</v>
      </c>
      <c r="E52" s="97"/>
      <c r="F52" s="95"/>
      <c r="G52" s="88"/>
      <c r="H52" s="14" t="s">
        <v>10</v>
      </c>
      <c r="I52" s="35">
        <f>_xlfn.XLOOKUP(A52&amp;$I$3,AD:AD,AN:AN)</f>
        <v>-186.297</v>
      </c>
      <c r="J52" s="35">
        <f>_xlfn.XLOOKUP(A52&amp;$J$3,AD:AD,AN:AN)</f>
        <v>-60.143000000000001</v>
      </c>
      <c r="K52" s="35">
        <f>_xlfn.XLOOKUP(A52&amp;$K$3,AD:AD,AN:AN)</f>
        <v>-1.218</v>
      </c>
      <c r="L52" s="35">
        <f>_xlfn.XLOOKUP(A52&amp;$L$3,AD:AD,AN:AN)</f>
        <v>1.216</v>
      </c>
      <c r="M52" s="35">
        <f>_xlfn.XLOOKUP(A52&amp;$M$3,AD:AD,AN:AN)</f>
        <v>354.59399999999999</v>
      </c>
      <c r="N52" s="35">
        <f>_xlfn.XLOOKUP(A52&amp;$N$3,AD:AD,AN:AN)</f>
        <v>-354.58499999999998</v>
      </c>
      <c r="O52" s="18">
        <f t="array" ref="O52">IF(cb1max(I52,J52,K52,L52,M52,N52)&gt;0,cb1max(I52,J52,K52,L52,M52,N52),"-")</f>
        <v>168.297</v>
      </c>
      <c r="P52" s="19">
        <f t="array" ref="P52">IF(cb1min(I52,J52,K52,L52,M52,N52)&lt;0,cb1min(I52,J52,K52,L52,M52,N52),"-")</f>
        <v>-540.88199999999995</v>
      </c>
      <c r="Q52" s="24"/>
      <c r="R52" s="19">
        <f t="array" ref="R52">IF(cb2max(I52,J52,K52,L52,M52,N52)&gt;0,cb2max(I52,J52,K52,L52,M52,N52),"-")</f>
        <v>114.16829999999999</v>
      </c>
      <c r="S52" s="29">
        <f t="array" ref="S52">IF(cb2min(I52,J52,K52,L52,M52,N52)&lt;0,cb2min(I52,J52,K52,L52,M52,N52),"-")</f>
        <v>-595.01070000000004</v>
      </c>
      <c r="T52" s="19"/>
      <c r="AD52" t="str">
        <f t="shared" si="0"/>
        <v>T7B27.575GIOY</v>
      </c>
      <c r="AE52" t="s">
        <v>65</v>
      </c>
      <c r="AF52" t="s">
        <v>66</v>
      </c>
      <c r="AG52" t="s">
        <v>61</v>
      </c>
      <c r="AH52">
        <v>7.5750000000000002</v>
      </c>
      <c r="AI52">
        <v>-10.38</v>
      </c>
      <c r="AJ52">
        <v>14.35</v>
      </c>
      <c r="AK52">
        <v>-0.02</v>
      </c>
      <c r="AL52">
        <v>8.8999999999999996E-2</v>
      </c>
      <c r="AM52">
        <v>6.0000000000000001E-3</v>
      </c>
      <c r="AN52">
        <v>-46.317</v>
      </c>
    </row>
    <row r="53" spans="1:40" ht="15.75" customHeight="1">
      <c r="A53" s="37" t="str">
        <f t="shared" si="2"/>
        <v>T2B20.325</v>
      </c>
      <c r="B53" s="37" t="str">
        <f t="shared" si="9"/>
        <v>T2</v>
      </c>
      <c r="C53" s="37" t="str">
        <f>F51</f>
        <v>B2</v>
      </c>
      <c r="D53" s="37">
        <f>D52</f>
        <v>0.32500000000000001</v>
      </c>
      <c r="E53" s="97"/>
      <c r="F53" s="95"/>
      <c r="G53" s="89"/>
      <c r="H53" s="8" t="s">
        <v>12</v>
      </c>
      <c r="I53" s="54">
        <f>_xlfn.XLOOKUP(A53&amp;$I$3,AD:AD,AI:AI)</f>
        <v>0.72</v>
      </c>
      <c r="J53" s="54">
        <f>_xlfn.XLOOKUP(A53&amp;$J$3,AD:AD,AI:AI)</f>
        <v>-0.83</v>
      </c>
      <c r="K53" s="54">
        <f>_xlfn.XLOOKUP(A53&amp;$K$3,AD:AD,AI:AI)</f>
        <v>1.18</v>
      </c>
      <c r="L53" s="54">
        <f>_xlfn.XLOOKUP(A53&amp;$L$3,AD:AD,AI:AI)</f>
        <v>-0.09</v>
      </c>
      <c r="M53" s="54">
        <f>_xlfn.XLOOKUP(A53&amp;$M$3,AD:AD,AI:AI)</f>
        <v>10.74</v>
      </c>
      <c r="N53" s="35">
        <f>_xlfn.XLOOKUP(A53&amp;$N$3,AD:AD,AI:AI)</f>
        <v>-14.16</v>
      </c>
      <c r="O53" s="20"/>
      <c r="P53" s="21"/>
      <c r="Q53" s="25">
        <f t="array" ref="Q53">IF(ABS(cb1max(I53,J53,K53,L53,M53,N53))&gt;ABS(cb1min(I53,J53,K53,L53,M53,N53)),cb1max(I53,J53,K53,L53,M53,N53),cb1min(I53,J53,K53,L53,M53,N53))</f>
        <v>-13.44</v>
      </c>
      <c r="R53" s="21"/>
      <c r="S53" s="20"/>
      <c r="T53" s="21">
        <f t="array" ref="T53">IF(ABS(cb2max(I53,J53,K53,L53,M53,N53))&gt;ABS(cb2min(I53,J53,K53,L53,M53,N53)),cb2max(I53,J53,K53,L53,M53,N53),cb2min(I53,J53,K53,L53,M53,N53))</f>
        <v>-14.186999999999999</v>
      </c>
      <c r="AD53" t="str">
        <f t="shared" si="0"/>
        <v>T7B20.275GIOYY</v>
      </c>
      <c r="AE53" t="s">
        <v>65</v>
      </c>
      <c r="AF53" t="s">
        <v>66</v>
      </c>
      <c r="AG53" t="s">
        <v>62</v>
      </c>
      <c r="AH53">
        <v>0.27500000000000002</v>
      </c>
      <c r="AI53">
        <v>-7.04</v>
      </c>
      <c r="AJ53">
        <v>-17.47</v>
      </c>
      <c r="AK53">
        <v>-0.06</v>
      </c>
      <c r="AL53">
        <v>2.8000000000000001E-2</v>
      </c>
      <c r="AM53">
        <v>-1.4E-2</v>
      </c>
      <c r="AN53">
        <v>-59.756999999999998</v>
      </c>
    </row>
    <row r="54" spans="1:40" ht="15.75" customHeight="1">
      <c r="A54" s="37" t="str">
        <f t="shared" si="2"/>
        <v>T2B23.9</v>
      </c>
      <c r="B54" s="37" t="str">
        <f t="shared" si="9"/>
        <v>T2</v>
      </c>
      <c r="C54" s="37" t="str">
        <f t="shared" ref="C54:C59" si="10">C53</f>
        <v>B2</v>
      </c>
      <c r="D54" s="37">
        <f>G54</f>
        <v>3.9</v>
      </c>
      <c r="E54" s="97"/>
      <c r="F54" s="95"/>
      <c r="G54" s="87">
        <v>3.9</v>
      </c>
      <c r="H54" s="4"/>
      <c r="I54" s="9"/>
      <c r="J54" s="6"/>
      <c r="K54" s="9"/>
      <c r="L54" s="6"/>
      <c r="M54" s="9"/>
      <c r="N54" s="82"/>
      <c r="O54" s="16" t="str">
        <f t="array" ref="O54">_ts1(I55,J55,K55,L55,M55,N55,O55)</f>
        <v>4,5</v>
      </c>
      <c r="P54" s="17" t="str">
        <f t="array" ref="P54">_ts1(I55,J55,K55,L55,M55,N55,P55)</f>
        <v>-</v>
      </c>
      <c r="Q54" s="23" t="str">
        <f t="array" ref="Q54">_ts1(I56,J56,K56,L56,M56,N56,Q56)</f>
        <v>4,9</v>
      </c>
      <c r="R54" s="17" t="str">
        <f t="array" ref="R54">_ts2(I55,J55,K55,L55,M55,N55,R55)</f>
        <v>4,5,9*</v>
      </c>
      <c r="S54" s="16" t="str">
        <f>_ts2(I55,J55,K55,L55,M55,N55,S55)</f>
        <v>-</v>
      </c>
      <c r="T54" s="17" t="str">
        <f t="array" ref="T54">_ts2(I56,J56,K56,L56,M56,N56,T56)</f>
        <v>4,5*,9</v>
      </c>
      <c r="AD54" t="str">
        <f t="shared" si="0"/>
        <v>T7B20.975GIOYY</v>
      </c>
      <c r="AE54" t="s">
        <v>65</v>
      </c>
      <c r="AF54" t="s">
        <v>66</v>
      </c>
      <c r="AG54" t="s">
        <v>62</v>
      </c>
      <c r="AH54">
        <v>0.97499999999999998</v>
      </c>
      <c r="AI54">
        <v>-7.04</v>
      </c>
      <c r="AJ54">
        <v>-17.47</v>
      </c>
      <c r="AK54">
        <v>-0.06</v>
      </c>
      <c r="AL54">
        <v>2.8000000000000001E-2</v>
      </c>
      <c r="AM54">
        <v>2.5000000000000001E-2</v>
      </c>
      <c r="AN54">
        <v>-47.526000000000003</v>
      </c>
    </row>
    <row r="55" spans="1:40" ht="15.75" customHeight="1">
      <c r="A55" s="37" t="str">
        <f t="shared" si="2"/>
        <v>T2B23.9</v>
      </c>
      <c r="B55" s="37" t="str">
        <f t="shared" si="9"/>
        <v>T2</v>
      </c>
      <c r="C55" s="37" t="str">
        <f t="shared" si="10"/>
        <v>B2</v>
      </c>
      <c r="D55" s="37">
        <f>D54</f>
        <v>3.9</v>
      </c>
      <c r="E55" s="97"/>
      <c r="F55" s="95"/>
      <c r="G55" s="88"/>
      <c r="H55" s="14" t="s">
        <v>10</v>
      </c>
      <c r="I55" s="35">
        <f>_xlfn.XLOOKUP(A55&amp;$I$3,AD:AD,AN:AN)</f>
        <v>212.54599999999999</v>
      </c>
      <c r="J55" s="35">
        <f>_xlfn.XLOOKUP(A55&amp;$J$3,AD:AD,AN:AN)</f>
        <v>66.326999999999998</v>
      </c>
      <c r="K55" s="35">
        <f>_xlfn.XLOOKUP(A55&amp;$K$3,AD:AD,AN:AN)</f>
        <v>1.6850000000000001</v>
      </c>
      <c r="L55" s="35">
        <f>_xlfn.XLOOKUP(A55&amp;$L$3,AD:AD,AN:AN)</f>
        <v>-1.6859999999999999</v>
      </c>
      <c r="M55" s="35">
        <f>_xlfn.XLOOKUP(A55&amp;$M$3,AD:AD,AN:AN)</f>
        <v>-2.0659999999999998</v>
      </c>
      <c r="N55" s="35">
        <f>_xlfn.XLOOKUP(A55&amp;$N$3,AD:AD,AN:AN)</f>
        <v>2.0630000000000002</v>
      </c>
      <c r="O55" s="18">
        <f t="array" ref="O55">IF(cb1max(I55,J55,K55,L55,M55,N55)&gt;0,cb1max(I55,J55,K55,L55,M55,N55),"-")</f>
        <v>278.87299999999999</v>
      </c>
      <c r="P55" s="19" t="str">
        <f t="array" ref="P55">IF(cb1min(I55,J55,K55,L55,M55,N55)&lt;0,cb1min(I55,J55,K55,L55,M55,N55),"-")</f>
        <v>-</v>
      </c>
      <c r="Q55" s="24"/>
      <c r="R55" s="19">
        <f t="array" ref="R55">IF(cb2max(I55,J55,K55,L55,M55,N55)&gt;0,cb2max(I55,J55,K55,L55,M55,N55),"-")</f>
        <v>280.72969999999998</v>
      </c>
      <c r="S55" s="29" t="str">
        <f t="array" ref="S55">IF(cb2min(I55,J55,K55,L55,M55,N55)&lt;0,cb2min(I55,J55,K55,L55,M55,N55),"-")</f>
        <v>-</v>
      </c>
      <c r="T55" s="19"/>
      <c r="AD55" t="str">
        <f t="shared" si="0"/>
        <v>T7B20.975GIOYY</v>
      </c>
      <c r="AE55" t="s">
        <v>65</v>
      </c>
      <c r="AF55" t="s">
        <v>66</v>
      </c>
      <c r="AG55" t="s">
        <v>62</v>
      </c>
      <c r="AH55">
        <v>0.97499999999999998</v>
      </c>
      <c r="AI55">
        <v>-5.79</v>
      </c>
      <c r="AJ55">
        <v>-15.39</v>
      </c>
      <c r="AK55">
        <v>-0.04</v>
      </c>
      <c r="AL55">
        <v>4.2999999999999997E-2</v>
      </c>
      <c r="AM55">
        <v>-1.4999999999999999E-2</v>
      </c>
      <c r="AN55">
        <v>-47.317999999999998</v>
      </c>
    </row>
    <row r="56" spans="1:40" ht="15.75" customHeight="1">
      <c r="A56" s="37" t="str">
        <f t="shared" si="2"/>
        <v>T2B23.9</v>
      </c>
      <c r="B56" s="37" t="str">
        <f t="shared" si="9"/>
        <v>T2</v>
      </c>
      <c r="C56" s="37" t="str">
        <f t="shared" si="10"/>
        <v>B2</v>
      </c>
      <c r="D56" s="37">
        <f>D55</f>
        <v>3.9</v>
      </c>
      <c r="E56" s="97"/>
      <c r="F56" s="95"/>
      <c r="G56" s="89"/>
      <c r="H56" s="8" t="s">
        <v>12</v>
      </c>
      <c r="I56" s="54">
        <f>_xlfn.XLOOKUP(A56&amp;$I$3,AD:AD,AI:AI)</f>
        <v>0.79</v>
      </c>
      <c r="J56" s="54">
        <f>_xlfn.XLOOKUP(A56&amp;$J$3,AD:AD,AI:AI)</f>
        <v>-0.28000000000000003</v>
      </c>
      <c r="K56" s="54">
        <f>_xlfn.XLOOKUP(A56&amp;$K$3,AD:AD,AI:AI)</f>
        <v>1.37</v>
      </c>
      <c r="L56" s="54">
        <f>_xlfn.XLOOKUP(A56&amp;$L$3,AD:AD,AI:AI)</f>
        <v>-0.18</v>
      </c>
      <c r="M56" s="54">
        <f>_xlfn.XLOOKUP(A56&amp;$M$3,AD:AD,AI:AI)</f>
        <v>3.99</v>
      </c>
      <c r="N56" s="35">
        <f>_xlfn.XLOOKUP(A56&amp;$N$3,AD:AD,AI:AI)</f>
        <v>-7.73</v>
      </c>
      <c r="O56" s="20"/>
      <c r="P56" s="21"/>
      <c r="Q56" s="25">
        <f t="array" ref="Q56">IF(ABS(cb1max(I56,J56,K56,L56,M56,N56))&gt;ABS(cb1min(I56,J56,K56,L56,M56,N56)),cb1max(I56,J56,K56,L56,M56,N56),cb1min(I56,J56,K56,L56,M56,N56))</f>
        <v>-6.94</v>
      </c>
      <c r="R56" s="21"/>
      <c r="S56" s="20"/>
      <c r="T56" s="21">
        <f t="array" ref="T56">IF(ABS(cb2max(I56,J56,K56,L56,M56,N56))&gt;ABS(cb2min(I56,J56,K56,L56,M56,N56)),cb2max(I56,J56,K56,L56,M56,N56),cb2min(I56,J56,K56,L56,M56,N56))</f>
        <v>-7.1920000000000002</v>
      </c>
      <c r="AD56" t="str">
        <f t="shared" si="0"/>
        <v>T7B21.95GIOYY</v>
      </c>
      <c r="AE56" t="s">
        <v>65</v>
      </c>
      <c r="AF56" t="s">
        <v>66</v>
      </c>
      <c r="AG56" t="s">
        <v>62</v>
      </c>
      <c r="AH56">
        <v>1.95</v>
      </c>
      <c r="AI56">
        <v>-5.79</v>
      </c>
      <c r="AJ56">
        <v>-15.39</v>
      </c>
      <c r="AK56">
        <v>-0.04</v>
      </c>
      <c r="AL56">
        <v>4.2999999999999997E-2</v>
      </c>
      <c r="AM56">
        <v>2.1000000000000001E-2</v>
      </c>
      <c r="AN56">
        <v>-32.31</v>
      </c>
    </row>
    <row r="57" spans="1:40" ht="15.75" customHeight="1">
      <c r="A57" s="37" t="str">
        <f t="shared" si="2"/>
        <v>T2B27.525</v>
      </c>
      <c r="B57" s="37" t="str">
        <f t="shared" si="9"/>
        <v>T2</v>
      </c>
      <c r="C57" s="37" t="str">
        <f t="shared" si="10"/>
        <v>B2</v>
      </c>
      <c r="D57" s="37">
        <f>G57</f>
        <v>7.5249999999999995</v>
      </c>
      <c r="E57" s="97"/>
      <c r="F57" s="95"/>
      <c r="G57" s="90">
        <f>7.8-0.275</f>
        <v>7.5249999999999995</v>
      </c>
      <c r="H57" s="5"/>
      <c r="I57" s="9"/>
      <c r="J57" s="6"/>
      <c r="K57" s="9"/>
      <c r="L57" s="6"/>
      <c r="M57" s="9"/>
      <c r="N57" s="82"/>
      <c r="O57" s="16" t="str">
        <f t="array" ref="O57">_ts1(I58,J58,K58,L58,M58,N58,O58)</f>
        <v>4,9</v>
      </c>
      <c r="P57" s="17" t="str">
        <f t="array" ref="P57">_ts1(I58,J58,K58,L58,M58,N58,P58)</f>
        <v>4,8</v>
      </c>
      <c r="Q57" s="23" t="str">
        <f t="array" ref="Q57">_ts1(I59,J59,K59,L59,M59,N59,Q59)</f>
        <v>4,9</v>
      </c>
      <c r="R57" s="17" t="str">
        <f t="array" ref="R57">_ts2(I58,J58,K58,L58,M58,N58,R58)</f>
        <v>4,5*,9</v>
      </c>
      <c r="S57" s="16" t="str">
        <f>_ts2(I58,J58,K58,L58,M58,N58,S58)</f>
        <v>4,5*,8</v>
      </c>
      <c r="T57" s="17" t="str">
        <f t="array" ref="T57">_ts2(I59,J59,K59,L59,M59,N59,T59)</f>
        <v>4,5*,9</v>
      </c>
      <c r="AD57" t="str">
        <f t="shared" si="0"/>
        <v>T7B21.95GIOYY</v>
      </c>
      <c r="AE57" t="s">
        <v>65</v>
      </c>
      <c r="AF57" t="s">
        <v>66</v>
      </c>
      <c r="AG57" t="s">
        <v>62</v>
      </c>
      <c r="AH57">
        <v>1.95</v>
      </c>
      <c r="AI57">
        <v>-5.0599999999999996</v>
      </c>
      <c r="AJ57">
        <v>-14.51</v>
      </c>
      <c r="AK57">
        <v>-0.03</v>
      </c>
      <c r="AL57">
        <v>5.1999999999999998E-2</v>
      </c>
      <c r="AM57">
        <v>-1.0999999999999999E-2</v>
      </c>
      <c r="AN57">
        <v>-32.093000000000004</v>
      </c>
    </row>
    <row r="58" spans="1:40" ht="15.75" customHeight="1">
      <c r="A58" s="37" t="str">
        <f t="shared" si="2"/>
        <v>T2B27.525</v>
      </c>
      <c r="B58" s="37" t="str">
        <f t="shared" si="9"/>
        <v>T2</v>
      </c>
      <c r="C58" s="37" t="str">
        <f t="shared" si="10"/>
        <v>B2</v>
      </c>
      <c r="D58" s="37">
        <f>D57</f>
        <v>7.5249999999999995</v>
      </c>
      <c r="E58" s="97"/>
      <c r="F58" s="95"/>
      <c r="G58" s="88"/>
      <c r="H58" s="14" t="s">
        <v>10</v>
      </c>
      <c r="I58" s="35">
        <f>_xlfn.XLOOKUP(A58&amp;$I$3,AD:AD,AN:AN)</f>
        <v>-169.31700000000001</v>
      </c>
      <c r="J58" s="35">
        <f>_xlfn.XLOOKUP(A58&amp;$J$3,AD:AD,AN:AN)</f>
        <v>-52.582000000000001</v>
      </c>
      <c r="K58" s="35">
        <f>_xlfn.XLOOKUP(A58&amp;$K$3,AD:AD,AN:AN)</f>
        <v>-1.411</v>
      </c>
      <c r="L58" s="35">
        <f>_xlfn.XLOOKUP(A58&amp;$L$3,AD:AD,AN:AN)</f>
        <v>1.4179999999999999</v>
      </c>
      <c r="M58" s="35">
        <f>_xlfn.XLOOKUP(A58&amp;$M$3,AD:AD,AN:AN)</f>
        <v>-342.46100000000001</v>
      </c>
      <c r="N58" s="35">
        <f>_xlfn.XLOOKUP(A58&amp;$N$3,AD:AD,AN:AN)</f>
        <v>342.44400000000002</v>
      </c>
      <c r="O58" s="18">
        <f t="array" ref="O58">IF(cb1max(I58,J58,K58,L58,M58,N58)&gt;0,cb1max(I58,J58,K58,L58,M58,N58),"-")</f>
        <v>173.12700000000001</v>
      </c>
      <c r="P58" s="19">
        <f t="array" ref="P58">IF(cb1min(I58,J58,K58,L58,M58,N58)&lt;0,cb1min(I58,J58,K58,L58,M58,N58),"-")</f>
        <v>-511.77800000000002</v>
      </c>
      <c r="Q58" s="24"/>
      <c r="R58" s="19">
        <f t="array" ref="R58">IF(cb2max(I58,J58,K58,L58,M58,N58)&gt;0,cb2max(I58,J58,K58,L58,M58,N58),"-")</f>
        <v>125.8032</v>
      </c>
      <c r="S58" s="29">
        <f t="array" ref="S58">IF(cb2min(I58,J58,K58,L58,M58,N58)&lt;0,cb2min(I58,J58,K58,L58,M58,N58),"-")</f>
        <v>-559.10180000000003</v>
      </c>
      <c r="T58" s="19"/>
      <c r="AD58" t="str">
        <f t="shared" si="0"/>
        <v>T7B22.925GIOYY</v>
      </c>
      <c r="AE58" t="s">
        <v>65</v>
      </c>
      <c r="AF58" t="s">
        <v>66</v>
      </c>
      <c r="AG58" t="s">
        <v>62</v>
      </c>
      <c r="AH58">
        <v>2.9249999999999998</v>
      </c>
      <c r="AI58">
        <v>-5.0599999999999996</v>
      </c>
      <c r="AJ58">
        <v>-14.51</v>
      </c>
      <c r="AK58">
        <v>-0.03</v>
      </c>
      <c r="AL58">
        <v>5.1999999999999998E-2</v>
      </c>
      <c r="AM58">
        <v>1.4999999999999999E-2</v>
      </c>
      <c r="AN58">
        <v>-17.946000000000002</v>
      </c>
    </row>
    <row r="59" spans="1:40" ht="15.75" customHeight="1">
      <c r="A59" s="37" t="str">
        <f t="shared" si="2"/>
        <v>T2B27.525</v>
      </c>
      <c r="B59" s="37" t="str">
        <f t="shared" si="9"/>
        <v>T2</v>
      </c>
      <c r="C59" s="37" t="str">
        <f t="shared" si="10"/>
        <v>B2</v>
      </c>
      <c r="D59" s="37">
        <f>D58</f>
        <v>7.5249999999999995</v>
      </c>
      <c r="E59" s="97"/>
      <c r="F59" s="96"/>
      <c r="G59" s="89"/>
      <c r="H59" s="8" t="s">
        <v>12</v>
      </c>
      <c r="I59" s="54">
        <f>_xlfn.XLOOKUP(A59&amp;$I$3,AD:AD,AI:AI)</f>
        <v>2.08</v>
      </c>
      <c r="J59" s="54">
        <f>_xlfn.XLOOKUP(A59&amp;$J$3,AD:AD,AI:AI)</f>
        <v>-0.37</v>
      </c>
      <c r="K59" s="54">
        <f>_xlfn.XLOOKUP(A59&amp;$K$3,AD:AD,AI:AI)</f>
        <v>0.59</v>
      </c>
      <c r="L59" s="54">
        <f>_xlfn.XLOOKUP(A59&amp;$L$3,AD:AD,AI:AI)</f>
        <v>0</v>
      </c>
      <c r="M59" s="54">
        <f>_xlfn.XLOOKUP(A59&amp;$M$3,AD:AD,AI:AI)</f>
        <v>-6.46</v>
      </c>
      <c r="N59" s="54">
        <f>_xlfn.XLOOKUP(A59&amp;$N$3,AD:AD,AI:AI)</f>
        <v>4.3</v>
      </c>
      <c r="O59" s="20"/>
      <c r="P59" s="21"/>
      <c r="Q59" s="25">
        <f t="array" ref="Q59">IF(ABS(cb1max(I59,J59,K59,L59,M59,N59))&gt;ABS(cb1min(I59,J59,K59,L59,M59,N59)),cb1max(I59,J59,K59,L59,M59,N59),cb1min(I59,J59,K59,L59,M59,N59))</f>
        <v>6.38</v>
      </c>
      <c r="R59" s="21"/>
      <c r="S59" s="20"/>
      <c r="T59" s="21">
        <f t="array" ref="T59">IF(ABS(cb2max(I59,J59,K59,L59,M59,N59))&gt;ABS(cb2min(I59,J59,K59,L59,M59,N59)),cb2max(I59,J59,K59,L59,M59,N59),cb2min(I59,J59,K59,L59,M59,N59))</f>
        <v>6.0469999999999997</v>
      </c>
      <c r="AD59" t="str">
        <f t="shared" si="0"/>
        <v>T7B22.925GIOYY</v>
      </c>
      <c r="AE59" t="s">
        <v>65</v>
      </c>
      <c r="AF59" t="s">
        <v>66</v>
      </c>
      <c r="AG59" t="s">
        <v>62</v>
      </c>
      <c r="AH59">
        <v>2.9249999999999998</v>
      </c>
      <c r="AI59">
        <v>-4.3499999999999996</v>
      </c>
      <c r="AJ59">
        <v>-14.12</v>
      </c>
      <c r="AK59">
        <v>-0.02</v>
      </c>
      <c r="AL59">
        <v>4.5999999999999999E-2</v>
      </c>
      <c r="AM59">
        <v>-5.0000000000000001E-3</v>
      </c>
      <c r="AN59">
        <v>-17.73</v>
      </c>
    </row>
    <row r="60" spans="1:40" ht="15.75" customHeight="1">
      <c r="A60" s="37" t="str">
        <f t="shared" si="2"/>
        <v>T3B270.275</v>
      </c>
      <c r="B60" s="37" t="str">
        <f>E60</f>
        <v>T3</v>
      </c>
      <c r="C60" s="37" t="str">
        <f>F60</f>
        <v>B27</v>
      </c>
      <c r="D60" s="37">
        <f>G60</f>
        <v>0.27500000000000002</v>
      </c>
      <c r="E60" s="97" t="s">
        <v>70</v>
      </c>
      <c r="F60" s="94" t="s">
        <v>73</v>
      </c>
      <c r="G60" s="87">
        <v>0.27500000000000002</v>
      </c>
      <c r="H60" s="5"/>
      <c r="I60" s="9"/>
      <c r="J60" s="6"/>
      <c r="K60" s="9"/>
      <c r="L60" s="6"/>
      <c r="M60" s="9"/>
      <c r="N60" s="82"/>
      <c r="O60" s="16" t="str">
        <f t="array" ref="O60">_ts1(I61,J61,K61,L61,M61,N61,O61)</f>
        <v>4,8</v>
      </c>
      <c r="P60" s="17" t="str">
        <f t="array" ref="P60">_ts1(I61,J61,K61,L61,M61,N61,P61)</f>
        <v>4,9</v>
      </c>
      <c r="Q60" s="23" t="str">
        <f t="array" ref="Q60">_ts1(I62,J62,K62,L62,M62,N62,Q62)</f>
        <v>4,9</v>
      </c>
      <c r="R60" s="17" t="str">
        <f t="array" ref="R60">_ts2(I61,J61,K61,L61,M61,N61,R61)</f>
        <v>-</v>
      </c>
      <c r="S60" s="16" t="str">
        <f>_ts2(I61,J61,K61,L61,M61,N61,S61)</f>
        <v>4,5*,9</v>
      </c>
      <c r="T60" s="17" t="str">
        <f t="array" ref="T60">_ts2(I62,J62,K62,L62,M62,N62,T62)</f>
        <v>4,5*,9</v>
      </c>
      <c r="AD60" t="str">
        <f t="shared" si="0"/>
        <v>T7B23.9GIOYY</v>
      </c>
      <c r="AE60" t="s">
        <v>65</v>
      </c>
      <c r="AF60" t="s">
        <v>66</v>
      </c>
      <c r="AG60" t="s">
        <v>62</v>
      </c>
      <c r="AH60">
        <v>3.9</v>
      </c>
      <c r="AI60">
        <v>-4.3499999999999996</v>
      </c>
      <c r="AJ60">
        <v>-14.12</v>
      </c>
      <c r="AK60">
        <v>-0.02</v>
      </c>
      <c r="AL60">
        <v>4.5999999999999999E-2</v>
      </c>
      <c r="AM60">
        <v>1.6E-2</v>
      </c>
      <c r="AN60">
        <v>-3.9670000000000001</v>
      </c>
    </row>
    <row r="61" spans="1:40" ht="15.75" customHeight="1">
      <c r="A61" s="37" t="str">
        <f t="shared" si="2"/>
        <v>T3B270.275</v>
      </c>
      <c r="B61" s="37" t="str">
        <f>B60</f>
        <v>T3</v>
      </c>
      <c r="C61" s="37" t="str">
        <f>C60</f>
        <v>B27</v>
      </c>
      <c r="D61" s="37">
        <f>D60</f>
        <v>0.27500000000000002</v>
      </c>
      <c r="E61" s="97"/>
      <c r="F61" s="95"/>
      <c r="G61" s="88"/>
      <c r="H61" s="14" t="s">
        <v>10</v>
      </c>
      <c r="I61" s="35">
        <f>_xlfn.XLOOKUP(A61&amp;$I$3,AD:AD,AN:AN)</f>
        <v>-180.02</v>
      </c>
      <c r="J61" s="35">
        <f>_xlfn.XLOOKUP(A61&amp;$J$3,AD:AD,AN:AN)</f>
        <v>-116.026</v>
      </c>
      <c r="K61" s="35">
        <f>_xlfn.XLOOKUP(A61&amp;$K$3,AD:AD,AN:AN)</f>
        <v>-0.54800000000000004</v>
      </c>
      <c r="L61" s="35">
        <f>_xlfn.XLOOKUP(A61&amp;$L$3,AD:AD,AN:AN)</f>
        <v>0.54700000000000004</v>
      </c>
      <c r="M61" s="35">
        <f>_xlfn.XLOOKUP(A61&amp;$M$3,AD:AD,AN:AN)</f>
        <v>279.63600000000002</v>
      </c>
      <c r="N61" s="35">
        <f>_xlfn.XLOOKUP(A61&amp;$N$3,AD:AD,AN:AN)</f>
        <v>-279.63200000000001</v>
      </c>
      <c r="O61" s="18">
        <f t="array" ref="O61">IF(cb1max(I61,J61,K61,L61,M61,N61)&gt;0,cb1max(I61,J61,K61,L61,M61,N61),"-")</f>
        <v>99.616000000000014</v>
      </c>
      <c r="P61" s="19">
        <f t="array" ref="P61">IF(cb1min(I61,J61,K61,L61,M61,N61)&lt;0,cb1min(I61,J61,K61,L61,M61,N61),"-")</f>
        <v>-459.65200000000004</v>
      </c>
      <c r="Q61" s="24"/>
      <c r="R61" s="19" t="str">
        <f t="array" ref="R61">IF(cb2max(I61,J61,K61,L61,M61,N61)&gt;0,cb2max(I61,J61,K61,L61,M61,N61),"-")</f>
        <v>-</v>
      </c>
      <c r="S61" s="29">
        <f t="array" ref="S61">IF(cb2min(I61,J61,K61,L61,M61,N61)&lt;0,cb2min(I61,J61,K61,L61,M61,N61),"-")</f>
        <v>-564.07539999999995</v>
      </c>
      <c r="T61" s="19"/>
      <c r="AD61" t="str">
        <f t="shared" si="0"/>
        <v>T7B23.9GIOYY</v>
      </c>
      <c r="AE61" t="s">
        <v>65</v>
      </c>
      <c r="AF61" t="s">
        <v>66</v>
      </c>
      <c r="AG61" t="s">
        <v>62</v>
      </c>
      <c r="AH61">
        <v>3.9</v>
      </c>
      <c r="AI61">
        <v>-3.2</v>
      </c>
      <c r="AJ61">
        <v>-13.06</v>
      </c>
      <c r="AK61">
        <v>0.01</v>
      </c>
      <c r="AL61">
        <v>-6.3E-2</v>
      </c>
      <c r="AM61">
        <v>1.0999999999999999E-2</v>
      </c>
      <c r="AN61">
        <v>-4.0810000000000004</v>
      </c>
    </row>
    <row r="62" spans="1:40" ht="15.75" customHeight="1">
      <c r="A62" s="37" t="str">
        <f t="shared" si="2"/>
        <v>T3B270.275</v>
      </c>
      <c r="B62" s="37" t="str">
        <f t="shared" ref="B62:B71" si="11">B61</f>
        <v>T3</v>
      </c>
      <c r="C62" s="37" t="str">
        <f>F60</f>
        <v>B27</v>
      </c>
      <c r="D62" s="37">
        <f>D61</f>
        <v>0.27500000000000002</v>
      </c>
      <c r="E62" s="97"/>
      <c r="F62" s="95"/>
      <c r="G62" s="89"/>
      <c r="H62" s="8" t="s">
        <v>12</v>
      </c>
      <c r="I62" s="54">
        <f>_xlfn.XLOOKUP(A62&amp;$I$3,AD:AD,AI:AI)</f>
        <v>-12.76</v>
      </c>
      <c r="J62" s="54">
        <f>_xlfn.XLOOKUP(A62&amp;$J$3,AD:AD,AI:AI)</f>
        <v>-7.51</v>
      </c>
      <c r="K62" s="54">
        <f>_xlfn.XLOOKUP(A62&amp;$K$3,AD:AD,AI:AI)</f>
        <v>0.53</v>
      </c>
      <c r="L62" s="54">
        <f>_xlfn.XLOOKUP(A62&amp;$L$3,AD:AD,AI:AI)</f>
        <v>0.05</v>
      </c>
      <c r="M62" s="54">
        <f>_xlfn.XLOOKUP(A62&amp;$M$3,AD:AD,AI:AI)</f>
        <v>7.64</v>
      </c>
      <c r="N62" s="35">
        <f>_xlfn.XLOOKUP(A62&amp;$N$3,AD:AD,AI:AI)</f>
        <v>-9.7200000000000006</v>
      </c>
      <c r="O62" s="20"/>
      <c r="P62" s="21"/>
      <c r="Q62" s="25">
        <f t="array" ref="Q62">IF(ABS(cb1max(I62,J62,K62,L62,M62,N62))&gt;ABS(cb1min(I62,J62,K62,L62,M62,N62)),cb1max(I62,J62,K62,L62,M62,N62),cb1min(I62,J62,K62,L62,M62,N62))</f>
        <v>-22.48</v>
      </c>
      <c r="R62" s="21"/>
      <c r="S62" s="20"/>
      <c r="T62" s="21">
        <f t="array" ref="T62">IF(ABS(cb2max(I62,J62,K62,L62,M62,N62))&gt;ABS(cb2min(I62,J62,K62,L62,M62,N62)),cb2max(I62,J62,K62,L62,M62,N62),cb2min(I62,J62,K62,L62,M62,N62))</f>
        <v>-29.238999999999997</v>
      </c>
      <c r="AD62" t="str">
        <f t="shared" si="0"/>
        <v>T7B23.925GIOYY</v>
      </c>
      <c r="AE62" t="s">
        <v>65</v>
      </c>
      <c r="AF62" t="s">
        <v>66</v>
      </c>
      <c r="AG62" t="s">
        <v>62</v>
      </c>
      <c r="AH62">
        <v>3.9249999999999998</v>
      </c>
      <c r="AI62">
        <v>-3.2</v>
      </c>
      <c r="AJ62">
        <v>-13.06</v>
      </c>
      <c r="AK62">
        <v>0.01</v>
      </c>
      <c r="AL62">
        <v>-6.3E-2</v>
      </c>
      <c r="AM62">
        <v>1.0999999999999999E-2</v>
      </c>
      <c r="AN62">
        <v>-3.754</v>
      </c>
    </row>
    <row r="63" spans="1:40" ht="15.75" customHeight="1">
      <c r="A63" s="37" t="str">
        <f t="shared" si="2"/>
        <v>T3B274.1</v>
      </c>
      <c r="B63" s="37" t="str">
        <f t="shared" si="11"/>
        <v>T3</v>
      </c>
      <c r="C63" s="37" t="str">
        <f t="shared" ref="C63:C68" si="12">C62</f>
        <v>B27</v>
      </c>
      <c r="D63" s="37">
        <f>G63</f>
        <v>4.0999999999999996</v>
      </c>
      <c r="E63" s="97"/>
      <c r="F63" s="95"/>
      <c r="G63" s="87">
        <v>4.0999999999999996</v>
      </c>
      <c r="H63" s="4"/>
      <c r="I63" s="9"/>
      <c r="J63" s="6"/>
      <c r="K63" s="9"/>
      <c r="L63" s="6"/>
      <c r="M63" s="9"/>
      <c r="N63" s="82"/>
      <c r="O63" s="16" t="str">
        <f t="array" ref="O63">_ts1(I64,J64,K64,L64,M64,N64,O64)</f>
        <v>4,5</v>
      </c>
      <c r="P63" s="17" t="str">
        <f t="array" ref="P63">_ts1(I64,J64,K64,L64,M64,N64,P64)</f>
        <v>-</v>
      </c>
      <c r="Q63" s="23" t="str">
        <f t="array" ref="Q63">_ts1(I65,J65,K65,L65,M65,N65,Q65)</f>
        <v>4,8</v>
      </c>
      <c r="R63" s="17" t="str">
        <f t="array" ref="R63">_ts2(I64,J64,K64,L64,M64,N64,R64)</f>
        <v>4,5,6*</v>
      </c>
      <c r="S63" s="16" t="str">
        <f>_ts2(I64,J64,K64,L64,M64,N64,S64)</f>
        <v>-</v>
      </c>
      <c r="T63" s="17" t="str">
        <f t="array" ref="T63">_ts2(I65,J65,K65,L65,M65,N65,T65)</f>
        <v>4,5*,8</v>
      </c>
      <c r="AD63" t="str">
        <f t="shared" si="0"/>
        <v>T7B24.875GIOYY</v>
      </c>
      <c r="AE63" t="s">
        <v>65</v>
      </c>
      <c r="AF63" t="s">
        <v>66</v>
      </c>
      <c r="AG63" t="s">
        <v>62</v>
      </c>
      <c r="AH63">
        <v>4.875</v>
      </c>
      <c r="AI63">
        <v>-3.2</v>
      </c>
      <c r="AJ63">
        <v>-13.06</v>
      </c>
      <c r="AK63">
        <v>0.01</v>
      </c>
      <c r="AL63">
        <v>-6.3E-2</v>
      </c>
      <c r="AM63">
        <v>-3.0000000000000001E-3</v>
      </c>
      <c r="AN63">
        <v>8.6549999999999994</v>
      </c>
    </row>
    <row r="64" spans="1:40" ht="15.75" customHeight="1">
      <c r="A64" s="37" t="str">
        <f t="shared" si="2"/>
        <v>T3B274.1</v>
      </c>
      <c r="B64" s="37" t="str">
        <f t="shared" si="11"/>
        <v>T3</v>
      </c>
      <c r="C64" s="37" t="str">
        <f t="shared" si="12"/>
        <v>B27</v>
      </c>
      <c r="D64" s="37">
        <f>D63</f>
        <v>4.0999999999999996</v>
      </c>
      <c r="E64" s="97"/>
      <c r="F64" s="95"/>
      <c r="G64" s="88"/>
      <c r="H64" s="14" t="s">
        <v>10</v>
      </c>
      <c r="I64" s="35">
        <f>_xlfn.XLOOKUP(A64&amp;$I$3,AD:AD,AN:AN)</f>
        <v>235.702</v>
      </c>
      <c r="J64" s="35">
        <f>_xlfn.XLOOKUP(A64&amp;$J$3,AD:AD,AN:AN)</f>
        <v>154.18299999999999</v>
      </c>
      <c r="K64" s="35">
        <f>_xlfn.XLOOKUP(A64&amp;$K$3,AD:AD,AN:AN)</f>
        <v>1.206</v>
      </c>
      <c r="L64" s="35">
        <f>_xlfn.XLOOKUP(A64&amp;$L$3,AD:AD,AN:AN)</f>
        <v>-1.206</v>
      </c>
      <c r="M64" s="35">
        <f>_xlfn.XLOOKUP(A64&amp;$M$3,AD:AD,AN:AN)</f>
        <v>0.122</v>
      </c>
      <c r="N64" s="35">
        <f>_xlfn.XLOOKUP(A64&amp;$N$3,AD:AD,AN:AN)</f>
        <v>-0.122</v>
      </c>
      <c r="O64" s="18">
        <f t="array" ref="O64">IF(cb1max(I64,J64,K64,L64,M64,N64)&gt;0,cb1max(I64,J64,K64,L64,M64,N64),"-")</f>
        <v>389.88499999999999</v>
      </c>
      <c r="P64" s="19" t="str">
        <f t="array" ref="P64">IF(cb1min(I64,J64,K64,L64,M64,N64)&lt;0,cb1min(I64,J64,K64,L64,M64,N64),"-")</f>
        <v>-</v>
      </c>
      <c r="Q64" s="24"/>
      <c r="R64" s="19">
        <f t="array" ref="R64">IF(cb2max(I64,J64,K64,L64,M64,N64)&gt;0,cb2max(I64,J64,K64,L64,M64,N64),"-")</f>
        <v>390.97039999999998</v>
      </c>
      <c r="S64" s="29" t="str">
        <f t="array" ref="S64">IF(cb2min(I64,J64,K64,L64,M64,N64)&lt;0,cb2min(I64,J64,K64,L64,M64,N64),"-")</f>
        <v>-</v>
      </c>
      <c r="T64" s="19"/>
      <c r="AD64" t="str">
        <f t="shared" si="0"/>
        <v>T7B24.875GIOYY</v>
      </c>
      <c r="AE64" t="s">
        <v>65</v>
      </c>
      <c r="AF64" t="s">
        <v>66</v>
      </c>
      <c r="AG64" t="s">
        <v>62</v>
      </c>
      <c r="AH64">
        <v>4.875</v>
      </c>
      <c r="AI64">
        <v>-1.3</v>
      </c>
      <c r="AJ64">
        <v>-13.31</v>
      </c>
      <c r="AK64">
        <v>0.02</v>
      </c>
      <c r="AL64">
        <v>-7.4999999999999997E-2</v>
      </c>
      <c r="AM64">
        <v>0.01</v>
      </c>
      <c r="AN64">
        <v>8.8550000000000004</v>
      </c>
    </row>
    <row r="65" spans="1:40" ht="15.75" customHeight="1">
      <c r="A65" s="37" t="str">
        <f t="shared" si="2"/>
        <v>T3B274.1</v>
      </c>
      <c r="B65" s="37" t="str">
        <f t="shared" si="11"/>
        <v>T3</v>
      </c>
      <c r="C65" s="37" t="str">
        <f t="shared" si="12"/>
        <v>B27</v>
      </c>
      <c r="D65" s="37">
        <f>D64</f>
        <v>4.0999999999999996</v>
      </c>
      <c r="E65" s="97"/>
      <c r="F65" s="95"/>
      <c r="G65" s="89"/>
      <c r="H65" s="8" t="s">
        <v>12</v>
      </c>
      <c r="I65" s="54">
        <f>_xlfn.XLOOKUP(A65&amp;$I$3,AD:AD,AI:AI)</f>
        <v>-5.46</v>
      </c>
      <c r="J65" s="54">
        <f>_xlfn.XLOOKUP(A65&amp;$J$3,AD:AD,AI:AI)</f>
        <v>-3.22</v>
      </c>
      <c r="K65" s="54">
        <f>_xlfn.XLOOKUP(A65&amp;$K$3,AD:AD,AI:AI)</f>
        <v>1.37</v>
      </c>
      <c r="L65" s="54">
        <f>_xlfn.XLOOKUP(A65&amp;$L$3,AD:AD,AI:AI)</f>
        <v>-0.16</v>
      </c>
      <c r="M65" s="54">
        <f>_xlfn.XLOOKUP(A65&amp;$M$3,AD:AD,AI:AI)</f>
        <v>-5.49</v>
      </c>
      <c r="N65" s="35">
        <f>_xlfn.XLOOKUP(A65&amp;$N$3,AD:AD,AI:AI)</f>
        <v>1.78</v>
      </c>
      <c r="O65" s="20"/>
      <c r="P65" s="21"/>
      <c r="Q65" s="25">
        <f t="array" ref="Q65">IF(ABS(cb1max(I65,J65,K65,L65,M65,N65))&gt;ABS(cb1min(I65,J65,K65,L65,M65,N65)),cb1max(I65,J65,K65,L65,M65,N65),cb1min(I65,J65,K65,L65,M65,N65))</f>
        <v>-10.95</v>
      </c>
      <c r="R65" s="21"/>
      <c r="S65" s="20"/>
      <c r="T65" s="21">
        <f t="array" ref="T65">IF(ABS(cb2max(I65,J65,K65,L65,M65,N65))&gt;ABS(cb2min(I65,J65,K65,L65,M65,N65)),cb2max(I65,J65,K65,L65,M65,N65),cb2min(I65,J65,K65,L65,M65,N65))</f>
        <v>-13.848000000000001</v>
      </c>
      <c r="AD65" t="str">
        <f t="shared" si="0"/>
        <v>T7B25.85GIOYY</v>
      </c>
      <c r="AE65" t="s">
        <v>65</v>
      </c>
      <c r="AF65" t="s">
        <v>66</v>
      </c>
      <c r="AG65" t="s">
        <v>62</v>
      </c>
      <c r="AH65">
        <v>5.85</v>
      </c>
      <c r="AI65">
        <v>-1.3</v>
      </c>
      <c r="AJ65">
        <v>-13.31</v>
      </c>
      <c r="AK65">
        <v>0.02</v>
      </c>
      <c r="AL65">
        <v>-7.4999999999999997E-2</v>
      </c>
      <c r="AM65">
        <v>-7.0000000000000001E-3</v>
      </c>
      <c r="AN65">
        <v>21.835999999999999</v>
      </c>
    </row>
    <row r="66" spans="1:40" ht="15.75" customHeight="1">
      <c r="A66" s="37" t="str">
        <f t="shared" si="2"/>
        <v>T3B277.875</v>
      </c>
      <c r="B66" s="37" t="str">
        <f t="shared" si="11"/>
        <v>T3</v>
      </c>
      <c r="C66" s="37" t="str">
        <f t="shared" si="12"/>
        <v>B27</v>
      </c>
      <c r="D66" s="37">
        <f>G66</f>
        <v>7.875</v>
      </c>
      <c r="E66" s="97"/>
      <c r="F66" s="95"/>
      <c r="G66" s="87">
        <v>7.875</v>
      </c>
      <c r="H66" s="5"/>
      <c r="I66" s="9"/>
      <c r="J66" s="6"/>
      <c r="K66" s="9"/>
      <c r="L66" s="6"/>
      <c r="M66" s="9"/>
      <c r="N66" s="82"/>
      <c r="O66" s="16" t="str">
        <f t="array" ref="O66">_ts1(I67,J67,K67,L67,M67,N67,O67)</f>
        <v>4,9</v>
      </c>
      <c r="P66" s="17" t="str">
        <f t="array" ref="P66">_ts1(I67,J67,K67,L67,M67,N67,P67)</f>
        <v>4,8</v>
      </c>
      <c r="Q66" s="23" t="str">
        <f t="array" ref="Q66">_ts1(I68,J68,K68,L68,M68,N68,Q68)</f>
        <v>4,8</v>
      </c>
      <c r="R66" s="17" t="str">
        <f t="array" ref="R66">_ts2(I67,J67,K67,L67,M67,N67,R67)</f>
        <v>-</v>
      </c>
      <c r="S66" s="16" t="str">
        <f>_ts2(I67,J67,K67,L67,M67,N67,S67)</f>
        <v>4,5*,8</v>
      </c>
      <c r="T66" s="17" t="str">
        <f t="array" ref="T66">_ts2(I68,J68,K68,L68,M68,N68,T68)</f>
        <v>4,5*,8</v>
      </c>
      <c r="AD66" t="str">
        <f t="shared" si="0"/>
        <v>T7B25.85GIOYY</v>
      </c>
      <c r="AE66" t="s">
        <v>65</v>
      </c>
      <c r="AF66" t="s">
        <v>66</v>
      </c>
      <c r="AG66" t="s">
        <v>62</v>
      </c>
      <c r="AH66">
        <v>5.85</v>
      </c>
      <c r="AI66">
        <v>2</v>
      </c>
      <c r="AJ66">
        <v>-13.66</v>
      </c>
      <c r="AK66">
        <v>0.02</v>
      </c>
      <c r="AL66">
        <v>-8.4000000000000005E-2</v>
      </c>
      <c r="AM66">
        <v>1.0999999999999999E-2</v>
      </c>
      <c r="AN66">
        <v>22.033999999999999</v>
      </c>
    </row>
    <row r="67" spans="1:40" ht="15.75" customHeight="1">
      <c r="A67" s="37" t="str">
        <f t="shared" si="2"/>
        <v>T3B277.875</v>
      </c>
      <c r="B67" s="37" t="str">
        <f t="shared" si="11"/>
        <v>T3</v>
      </c>
      <c r="C67" s="37" t="str">
        <f t="shared" si="12"/>
        <v>B27</v>
      </c>
      <c r="D67" s="37">
        <f>D66</f>
        <v>7.875</v>
      </c>
      <c r="E67" s="97"/>
      <c r="F67" s="95"/>
      <c r="G67" s="88"/>
      <c r="H67" s="14" t="s">
        <v>10</v>
      </c>
      <c r="I67" s="35">
        <f>_xlfn.XLOOKUP(A67&amp;$I$3,AD:AD,AN:AN)</f>
        <v>-196.79499999999999</v>
      </c>
      <c r="J67" s="35">
        <f>_xlfn.XLOOKUP(A67&amp;$J$3,AD:AD,AN:AN)</f>
        <v>-124.11499999999999</v>
      </c>
      <c r="K67" s="35">
        <f>_xlfn.XLOOKUP(A67&amp;$K$3,AD:AD,AN:AN)</f>
        <v>-1.264</v>
      </c>
      <c r="L67" s="35">
        <f>_xlfn.XLOOKUP(A67&amp;$L$3,AD:AD,AN:AN)</f>
        <v>1.2649999999999999</v>
      </c>
      <c r="M67" s="35">
        <f>_xlfn.XLOOKUP(A67&amp;$M$3,AD:AD,AN:AN)</f>
        <v>-293.82400000000001</v>
      </c>
      <c r="N67" s="35">
        <f>_xlfn.XLOOKUP(A67&amp;$N$3,AD:AD,AN:AN)</f>
        <v>293.82299999999998</v>
      </c>
      <c r="O67" s="18">
        <f t="array" ref="O67">IF(cb1max(I67,J67,K67,L67,M67,N67)&gt;0,cb1max(I67,J67,K67,L67,M67,N67),"-")</f>
        <v>97.027999999999992</v>
      </c>
      <c r="P67" s="19">
        <f t="array" ref="P67">IF(cb1min(I67,J67,K67,L67,M67,N67)&lt;0,cb1min(I67,J67,K67,L67,M67,N67),"-")</f>
        <v>-490.61900000000003</v>
      </c>
      <c r="Q67" s="24"/>
      <c r="R67" s="19" t="str">
        <f t="array" ref="R67">IF(cb2max(I67,J67,K67,L67,M67,N67)&gt;0,cb2max(I67,J67,K67,L67,M67,N67),"-")</f>
        <v>-</v>
      </c>
      <c r="S67" s="29">
        <f t="array" ref="S67">IF(cb2min(I67,J67,K67,L67,M67,N67)&lt;0,cb2min(I67,J67,K67,L67,M67,N67),"-")</f>
        <v>-602.32249999999999</v>
      </c>
      <c r="T67" s="19"/>
      <c r="AD67" t="str">
        <f t="shared" ref="AD67:AD130" si="13">AE67&amp;AF67&amp;AH67&amp;AG67</f>
        <v>T7B26.825GIOYY</v>
      </c>
      <c r="AE67" t="s">
        <v>65</v>
      </c>
      <c r="AF67" t="s">
        <v>66</v>
      </c>
      <c r="AG67" t="s">
        <v>62</v>
      </c>
      <c r="AH67">
        <v>6.8250000000000002</v>
      </c>
      <c r="AI67">
        <v>2</v>
      </c>
      <c r="AJ67">
        <v>-13.66</v>
      </c>
      <c r="AK67">
        <v>0.02</v>
      </c>
      <c r="AL67">
        <v>-8.4000000000000005E-2</v>
      </c>
      <c r="AM67">
        <v>-1.0999999999999999E-2</v>
      </c>
      <c r="AN67">
        <v>35.350999999999999</v>
      </c>
    </row>
    <row r="68" spans="1:40" ht="15.75" customHeight="1">
      <c r="A68" s="37" t="str">
        <f t="shared" si="2"/>
        <v>T3B277.875</v>
      </c>
      <c r="B68" s="37" t="str">
        <f t="shared" si="11"/>
        <v>T3</v>
      </c>
      <c r="C68" s="37" t="str">
        <f t="shared" si="12"/>
        <v>B27</v>
      </c>
      <c r="D68" s="37">
        <f>D67</f>
        <v>7.875</v>
      </c>
      <c r="E68" s="97"/>
      <c r="F68" s="96"/>
      <c r="G68" s="89"/>
      <c r="H68" s="8" t="s">
        <v>12</v>
      </c>
      <c r="I68" s="54">
        <f>_xlfn.XLOOKUP(A68&amp;$I$3,AD:AD,AI:AI)</f>
        <v>-7.19</v>
      </c>
      <c r="J68" s="54">
        <f>_xlfn.XLOOKUP(A68&amp;$J$3,AD:AD,AI:AI)</f>
        <v>-4.21</v>
      </c>
      <c r="K68" s="54">
        <f>_xlfn.XLOOKUP(A68&amp;$K$3,AD:AD,AI:AI)</f>
        <v>1.26</v>
      </c>
      <c r="L68" s="54">
        <f>_xlfn.XLOOKUP(A68&amp;$L$3,AD:AD,AI:AI)</f>
        <v>-0.16</v>
      </c>
      <c r="M68" s="54">
        <f>_xlfn.XLOOKUP(A68&amp;$M$3,AD:AD,AI:AI)</f>
        <v>-12.42</v>
      </c>
      <c r="N68" s="35">
        <f>_xlfn.XLOOKUP(A68&amp;$N$3,AD:AD,AI:AI)</f>
        <v>8.99</v>
      </c>
      <c r="O68" s="20"/>
      <c r="P68" s="21"/>
      <c r="Q68" s="25">
        <f t="array" ref="Q68">IF(ABS(cb1max(I68,J68,K68,L68,M68,N68))&gt;ABS(cb1min(I68,J68,K68,L68,M68,N68)),cb1max(I68,J68,K68,L68,M68,N68),cb1min(I68,J68,K68,L68,M68,N68))</f>
        <v>-19.61</v>
      </c>
      <c r="R68" s="21"/>
      <c r="S68" s="20"/>
      <c r="T68" s="21">
        <f t="array" ref="T68">IF(ABS(cb2max(I68,J68,K68,L68,M68,N68))&gt;ABS(cb2min(I68,J68,K68,L68,M68,N68)),cb2max(I68,J68,K68,L68,M68,N68),cb2min(I68,J68,K68,L68,M68,N68))</f>
        <v>-23.399000000000001</v>
      </c>
      <c r="AD68" t="str">
        <f t="shared" si="13"/>
        <v>T7B26.825GIOYY</v>
      </c>
      <c r="AE68" t="s">
        <v>65</v>
      </c>
      <c r="AF68" t="s">
        <v>66</v>
      </c>
      <c r="AG68" t="s">
        <v>62</v>
      </c>
      <c r="AH68">
        <v>6.8250000000000002</v>
      </c>
      <c r="AI68">
        <v>8.44</v>
      </c>
      <c r="AJ68">
        <v>-14.35</v>
      </c>
      <c r="AK68">
        <v>0.02</v>
      </c>
      <c r="AL68">
        <v>-8.8999999999999996E-2</v>
      </c>
      <c r="AM68">
        <v>0.01</v>
      </c>
      <c r="AN68">
        <v>35.548999999999999</v>
      </c>
    </row>
    <row r="69" spans="1:40" ht="15.75" customHeight="1">
      <c r="A69" s="37" t="str">
        <f t="shared" si="2"/>
        <v>T3B460.325</v>
      </c>
      <c r="B69" s="37" t="str">
        <f t="shared" si="11"/>
        <v>T3</v>
      </c>
      <c r="C69" s="37" t="str">
        <f>F69</f>
        <v>B46</v>
      </c>
      <c r="D69" s="37">
        <f>G69</f>
        <v>0.32500000000000001</v>
      </c>
      <c r="E69" s="97"/>
      <c r="F69" s="94" t="s">
        <v>75</v>
      </c>
      <c r="G69" s="87">
        <v>0.32500000000000001</v>
      </c>
      <c r="H69" s="5"/>
      <c r="I69" s="9"/>
      <c r="J69" s="6"/>
      <c r="K69" s="9"/>
      <c r="L69" s="6"/>
      <c r="M69" s="9"/>
      <c r="N69" s="82"/>
      <c r="O69" s="16" t="str">
        <f t="array" ref="O69">_ts1(I70,J70,K70,L70,M70,N70,O70)</f>
        <v>4,8</v>
      </c>
      <c r="P69" s="17" t="str">
        <f t="array" ref="P69">_ts1(I70,J70,K70,L70,M70,N70,P70)</f>
        <v>4,9</v>
      </c>
      <c r="Q69" s="23" t="str">
        <f t="array" ref="Q69">_ts1(I71,J71,K71,L71,M71,N71,Q71)</f>
        <v>4,8</v>
      </c>
      <c r="R69" s="17" t="str">
        <f t="array" ref="R69">_ts2(I70,J70,K70,L70,M70,N70,R70)</f>
        <v>4,5*,8</v>
      </c>
      <c r="S69" s="16" t="str">
        <f>_ts2(I70,J70,K70,L70,M70,N70,S70)</f>
        <v>4,5*,9</v>
      </c>
      <c r="T69" s="17" t="str">
        <f t="array" ref="T69">_ts2(I71,J71,K71,L71,M71,N71,T71)</f>
        <v>4,5*,8</v>
      </c>
      <c r="AD69" t="str">
        <f t="shared" si="13"/>
        <v>T7B27.575GIOYY</v>
      </c>
      <c r="AE69" t="s">
        <v>65</v>
      </c>
      <c r="AF69" t="s">
        <v>66</v>
      </c>
      <c r="AG69" t="s">
        <v>62</v>
      </c>
      <c r="AH69">
        <v>7.5750000000000002</v>
      </c>
      <c r="AI69">
        <v>8.44</v>
      </c>
      <c r="AJ69">
        <v>-14.35</v>
      </c>
      <c r="AK69">
        <v>0.02</v>
      </c>
      <c r="AL69">
        <v>-8.8999999999999996E-2</v>
      </c>
      <c r="AM69">
        <v>-8.0000000000000002E-3</v>
      </c>
      <c r="AN69">
        <v>46.308999999999997</v>
      </c>
    </row>
    <row r="70" spans="1:40" ht="15.75" customHeight="1">
      <c r="A70" s="37" t="str">
        <f t="shared" si="2"/>
        <v>T3B460.325</v>
      </c>
      <c r="B70" s="37" t="str">
        <f t="shared" si="11"/>
        <v>T3</v>
      </c>
      <c r="C70" s="37" t="str">
        <f>C69</f>
        <v>B46</v>
      </c>
      <c r="D70" s="37">
        <f>D69</f>
        <v>0.32500000000000001</v>
      </c>
      <c r="E70" s="97"/>
      <c r="F70" s="95"/>
      <c r="G70" s="88"/>
      <c r="H70" s="14" t="s">
        <v>10</v>
      </c>
      <c r="I70" s="35">
        <f>_xlfn.XLOOKUP(A70&amp;$I$3,AD:AD,AN:AN)</f>
        <v>-10.237</v>
      </c>
      <c r="J70" s="35">
        <f>_xlfn.XLOOKUP(A70&amp;$J$3,AD:AD,AN:AN)</f>
        <v>-2.2000000000000002</v>
      </c>
      <c r="K70" s="35">
        <f>_xlfn.XLOOKUP(A70&amp;$K$3,AD:AD,AN:AN)</f>
        <v>-8.0000000000000002E-3</v>
      </c>
      <c r="L70" s="35">
        <f>_xlfn.XLOOKUP(A70&amp;$L$3,AD:AD,AN:AN)</f>
        <v>8.0000000000000002E-3</v>
      </c>
      <c r="M70" s="35">
        <f>_xlfn.XLOOKUP(A70&amp;$M$3,AD:AD,AN:AN)</f>
        <v>63.018999999999998</v>
      </c>
      <c r="N70" s="35">
        <f>_xlfn.XLOOKUP(A70&amp;$N$3,AD:AD,AN:AN)</f>
        <v>-63.018999999999998</v>
      </c>
      <c r="O70" s="18">
        <f t="array" ref="O70">IF(cb1max(I70,J70,K70,L70,M70,N70)&gt;0,cb1max(I70,J70,K70,L70,M70,N70),"-")</f>
        <v>52.781999999999996</v>
      </c>
      <c r="P70" s="19">
        <f t="array" ref="P70">IF(cb1min(I70,J70,K70,L70,M70,N70)&lt;0,cb1min(I70,J70,K70,L70,M70,N70),"-")</f>
        <v>-73.256</v>
      </c>
      <c r="Q70" s="24"/>
      <c r="R70" s="19">
        <f t="array" ref="R70">IF(cb2max(I70,J70,K70,L70,M70,N70)&gt;0,cb2max(I70,J70,K70,L70,M70,N70),"-")</f>
        <v>50.802</v>
      </c>
      <c r="S70" s="29">
        <f t="array" ref="S70">IF(cb2min(I70,J70,K70,L70,M70,N70)&lt;0,cb2min(I70,J70,K70,L70,M70,N70),"-")</f>
        <v>-75.236000000000004</v>
      </c>
      <c r="T70" s="19"/>
      <c r="AD70" t="str">
        <f t="shared" si="13"/>
        <v>T7B20.275GIOXX</v>
      </c>
      <c r="AE70" t="s">
        <v>65</v>
      </c>
      <c r="AF70" t="s">
        <v>66</v>
      </c>
      <c r="AG70" t="s">
        <v>63</v>
      </c>
      <c r="AH70">
        <v>0.27500000000000002</v>
      </c>
      <c r="AI70">
        <v>-0.49</v>
      </c>
      <c r="AJ70">
        <v>-0.16</v>
      </c>
      <c r="AK70">
        <v>-0.12</v>
      </c>
      <c r="AL70">
        <v>1.389</v>
      </c>
      <c r="AM70">
        <v>-0.04</v>
      </c>
      <c r="AN70">
        <v>-0.71</v>
      </c>
    </row>
    <row r="71" spans="1:40" ht="15.75" customHeight="1">
      <c r="A71" s="37" t="str">
        <f t="shared" si="2"/>
        <v>T3B460.325</v>
      </c>
      <c r="B71" s="37" t="str">
        <f t="shared" si="11"/>
        <v>T3</v>
      </c>
      <c r="C71" s="37" t="str">
        <f>F69</f>
        <v>B46</v>
      </c>
      <c r="D71" s="37">
        <f>D70</f>
        <v>0.32500000000000001</v>
      </c>
      <c r="E71" s="97"/>
      <c r="F71" s="95"/>
      <c r="G71" s="89"/>
      <c r="H71" s="8" t="s">
        <v>12</v>
      </c>
      <c r="I71" s="54">
        <f>_xlfn.XLOOKUP(A71&amp;$I$3,AD:AD,AI:AI)</f>
        <v>1.91</v>
      </c>
      <c r="J71" s="54">
        <f>_xlfn.XLOOKUP(A71&amp;$J$3,AD:AD,AI:AI)</f>
        <v>0.9</v>
      </c>
      <c r="K71" s="54">
        <f>_xlfn.XLOOKUP(A71&amp;$K$3,AD:AD,AI:AI)</f>
        <v>0.86</v>
      </c>
      <c r="L71" s="54">
        <f>_xlfn.XLOOKUP(A71&amp;$L$3,AD:AD,AI:AI)</f>
        <v>-0.12</v>
      </c>
      <c r="M71" s="54">
        <f>_xlfn.XLOOKUP(A71&amp;$M$3,AD:AD,AI:AI)</f>
        <v>1.06</v>
      </c>
      <c r="N71" s="35">
        <f>_xlfn.XLOOKUP(A71&amp;$N$3,AD:AD,AI:AI)</f>
        <v>-3.39</v>
      </c>
      <c r="O71" s="20"/>
      <c r="P71" s="21"/>
      <c r="Q71" s="25">
        <f t="array" ref="Q71">IF(ABS(cb1max(I71,J71,K71,L71,M71,N71))&gt;ABS(cb1min(I71,J71,K71,L71,M71,N71)),cb1max(I71,J71,K71,L71,M71,N71),cb1min(I71,J71,K71,L71,M71,N71))</f>
        <v>2.9699999999999998</v>
      </c>
      <c r="R71" s="21"/>
      <c r="S71" s="20"/>
      <c r="T71" s="21">
        <f t="array" ref="T71">IF(ABS(cb2max(I71,J71,K71,L71,M71,N71))&gt;ABS(cb2min(I71,J71,K71,L71,M71,N71)),cb2max(I71,J71,K71,L71,M71,N71),cb2min(I71,J71,K71,L71,M71,N71))</f>
        <v>3.78</v>
      </c>
      <c r="AD71" t="str">
        <f t="shared" si="13"/>
        <v>T7B20.975GIOXX</v>
      </c>
      <c r="AE71" t="s">
        <v>65</v>
      </c>
      <c r="AF71" t="s">
        <v>66</v>
      </c>
      <c r="AG71" t="s">
        <v>63</v>
      </c>
      <c r="AH71">
        <v>0.97499999999999998</v>
      </c>
      <c r="AI71">
        <v>-0.49</v>
      </c>
      <c r="AJ71">
        <v>-0.16</v>
      </c>
      <c r="AK71">
        <v>-0.12</v>
      </c>
      <c r="AL71">
        <v>1.389</v>
      </c>
      <c r="AM71">
        <v>4.5999999999999999E-2</v>
      </c>
      <c r="AN71">
        <v>-0.59699999999999998</v>
      </c>
    </row>
    <row r="72" spans="1:40" ht="15.75" customHeight="1">
      <c r="A72" s="37" t="str">
        <f t="shared" si="2"/>
        <v>T3B461.5</v>
      </c>
      <c r="B72" s="37" t="str">
        <f t="shared" ref="B72:C77" si="14">B71</f>
        <v>T3</v>
      </c>
      <c r="C72" s="37" t="str">
        <f t="shared" si="14"/>
        <v>B46</v>
      </c>
      <c r="D72" s="37">
        <f>G72</f>
        <v>1.5</v>
      </c>
      <c r="E72" s="97"/>
      <c r="F72" s="95"/>
      <c r="G72" s="87">
        <v>1.5</v>
      </c>
      <c r="H72" s="4"/>
      <c r="I72" s="9"/>
      <c r="J72" s="6"/>
      <c r="K72" s="9"/>
      <c r="L72" s="6"/>
      <c r="M72" s="9"/>
      <c r="N72" s="82"/>
      <c r="O72" s="16" t="str">
        <f t="array" ref="O72">_ts1(I73,J73,K73,L73,M73,N73,O73)</f>
        <v>-</v>
      </c>
      <c r="P72" s="17" t="str">
        <f t="array" ref="P72">_ts1(I73,J73,K73,L73,M73,N73,P73)</f>
        <v>4,5</v>
      </c>
      <c r="Q72" s="23" t="str">
        <f t="array" ref="Q72">_ts1(I74,J74,K74,L74,M74,N74,Q74)</f>
        <v>4,6</v>
      </c>
      <c r="R72" s="17" t="str">
        <f t="array" ref="R72">_ts2(I73,J73,K73,L73,M73,N73,R73)</f>
        <v>-</v>
      </c>
      <c r="S72" s="16" t="str">
        <f>_ts2(I73,J73,K73,L73,M73,N73,S73)</f>
        <v>4,5,9*</v>
      </c>
      <c r="T72" s="17" t="str">
        <f t="array" ref="T72">_ts2(I74,J74,K74,L74,M74,N74,T74)</f>
        <v>4,5*,6</v>
      </c>
      <c r="AD72" t="str">
        <f t="shared" si="13"/>
        <v>T7B20.975GIOXX</v>
      </c>
      <c r="AE72" t="s">
        <v>65</v>
      </c>
      <c r="AF72" t="s">
        <v>66</v>
      </c>
      <c r="AG72" t="s">
        <v>63</v>
      </c>
      <c r="AH72">
        <v>0.97499999999999998</v>
      </c>
      <c r="AI72">
        <v>-0.39</v>
      </c>
      <c r="AJ72">
        <v>-0.16</v>
      </c>
      <c r="AK72">
        <v>0</v>
      </c>
      <c r="AL72">
        <v>1.0760000000000001</v>
      </c>
      <c r="AM72">
        <v>1.7000000000000001E-2</v>
      </c>
      <c r="AN72">
        <v>-0.59599999999999997</v>
      </c>
    </row>
    <row r="73" spans="1:40" ht="15.75" customHeight="1">
      <c r="A73" s="37" t="str">
        <f t="shared" ref="A73:A99" si="15">B73&amp;C73&amp;D73</f>
        <v>T3B461.5</v>
      </c>
      <c r="B73" s="37" t="str">
        <f>B72</f>
        <v>T3</v>
      </c>
      <c r="C73" s="37" t="str">
        <f t="shared" si="14"/>
        <v>B46</v>
      </c>
      <c r="D73" s="37">
        <f>D72</f>
        <v>1.5</v>
      </c>
      <c r="E73" s="97"/>
      <c r="F73" s="95"/>
      <c r="G73" s="88"/>
      <c r="H73" s="14" t="s">
        <v>10</v>
      </c>
      <c r="I73" s="35">
        <f>_xlfn.XLOOKUP(A73&amp;$I$3,AD:AD,AN:AN)</f>
        <v>-3.2189999999999999</v>
      </c>
      <c r="J73" s="35">
        <f>_xlfn.XLOOKUP(A73&amp;$J$3,AD:AD,AN:AN)</f>
        <v>-1.554</v>
      </c>
      <c r="K73" s="35">
        <f>_xlfn.XLOOKUP(A73&amp;$K$3,AD:AD,AN:AN)</f>
        <v>7.0000000000000001E-3</v>
      </c>
      <c r="L73" s="35">
        <f>_xlfn.XLOOKUP(A73&amp;$L$3,AD:AD,AN:AN)</f>
        <v>-7.0000000000000001E-3</v>
      </c>
      <c r="M73" s="35">
        <f>_xlfn.XLOOKUP(A73&amp;$M$3,AD:AD,AN:AN)</f>
        <v>0.129</v>
      </c>
      <c r="N73" s="35">
        <f>_xlfn.XLOOKUP(A73&amp;$N$3,AD:AD,AN:AN)</f>
        <v>-0.129</v>
      </c>
      <c r="O73" s="18" t="str">
        <f t="array" ref="O73">IF(cb1max(I73,J73,K73,L73,M73,N73)&gt;0,cb1max(I73,J73,K73,L73,M73,N73),"-")</f>
        <v>-</v>
      </c>
      <c r="P73" s="19">
        <f t="array" ref="P73">IF(cb1min(I73,J73,K73,L73,M73,N73)&lt;0,cb1min(I73,J73,K73,L73,M73,N73),"-")</f>
        <v>-4.7729999999999997</v>
      </c>
      <c r="Q73" s="24"/>
      <c r="R73" s="19" t="str">
        <f t="array" ref="R73">IF(cb2max(I73,J73,K73,L73,M73,N73)&gt;0,cb2max(I73,J73,K73,L73,M73,N73),"-")</f>
        <v>-</v>
      </c>
      <c r="S73" s="29">
        <f t="array" ref="S73">IF(cb2min(I73,J73,K73,L73,M73,N73)&lt;0,cb2min(I73,J73,K73,L73,M73,N73),"-")</f>
        <v>-4.8891</v>
      </c>
      <c r="T73" s="19"/>
      <c r="AD73" t="str">
        <f t="shared" si="13"/>
        <v>T7B21.95GIOXX</v>
      </c>
      <c r="AE73" t="s">
        <v>65</v>
      </c>
      <c r="AF73" t="s">
        <v>66</v>
      </c>
      <c r="AG73" t="s">
        <v>63</v>
      </c>
      <c r="AH73">
        <v>1.95</v>
      </c>
      <c r="AI73">
        <v>-0.39</v>
      </c>
      <c r="AJ73">
        <v>-0.16</v>
      </c>
      <c r="AK73">
        <v>0</v>
      </c>
      <c r="AL73">
        <v>1.0760000000000001</v>
      </c>
      <c r="AM73">
        <v>1.4E-2</v>
      </c>
      <c r="AN73">
        <v>-0.442</v>
      </c>
    </row>
    <row r="74" spans="1:40" ht="15.75" customHeight="1">
      <c r="A74" s="37" t="str">
        <f t="shared" si="15"/>
        <v>T3B461.5</v>
      </c>
      <c r="B74" s="37" t="str">
        <f>B73</f>
        <v>T3</v>
      </c>
      <c r="C74" s="37" t="str">
        <f t="shared" si="14"/>
        <v>B46</v>
      </c>
      <c r="D74" s="37">
        <f>D73</f>
        <v>1.5</v>
      </c>
      <c r="E74" s="97"/>
      <c r="F74" s="95"/>
      <c r="G74" s="89"/>
      <c r="H74" s="8" t="s">
        <v>12</v>
      </c>
      <c r="I74" s="54">
        <f>_xlfn.XLOOKUP(A74&amp;$I$3,AD:AD,AI:AI)</f>
        <v>1.1499999999999999</v>
      </c>
      <c r="J74" s="54">
        <f>_xlfn.XLOOKUP(A74&amp;$J$3,AD:AD,AI:AI)</f>
        <v>0.35</v>
      </c>
      <c r="K74" s="54">
        <f>_xlfn.XLOOKUP(A74&amp;$K$3,AD:AD,AI:AI)</f>
        <v>0.82</v>
      </c>
      <c r="L74" s="54">
        <f>_xlfn.XLOOKUP(A74&amp;$L$3,AD:AD,AI:AI)</f>
        <v>-0.12</v>
      </c>
      <c r="M74" s="54">
        <f>_xlfn.XLOOKUP(A74&amp;$M$3,AD:AD,AI:AI)</f>
        <v>-1.31</v>
      </c>
      <c r="N74" s="35">
        <f>_xlfn.XLOOKUP(A74&amp;$N$3,AD:AD,AI:AI)</f>
        <v>-0.93</v>
      </c>
      <c r="O74" s="20"/>
      <c r="P74" s="21"/>
      <c r="Q74" s="25">
        <f t="array" ref="Q74">IF(ABS(cb1max(I74,J74,K74,L74,M74,N74))&gt;ABS(cb1min(I74,J74,K74,L74,M74,N74)),cb1max(I74,J74,K74,L74,M74,N74),cb1min(I74,J74,K74,L74,M74,N74))</f>
        <v>1.9699999999999998</v>
      </c>
      <c r="R74" s="21"/>
      <c r="S74" s="20"/>
      <c r="T74" s="21">
        <f t="array" ref="T74">IF(ABS(cb2max(I74,J74,K74,L74,M74,N74))&gt;ABS(cb2min(I74,J74,K74,L74,M74,N74)),cb2max(I74,J74,K74,L74,M74,N74),cb2min(I74,J74,K74,L74,M74,N74))</f>
        <v>2.2849999999999997</v>
      </c>
      <c r="AD74" t="str">
        <f t="shared" si="13"/>
        <v>T7B21.95GIOXX</v>
      </c>
      <c r="AE74" t="s">
        <v>65</v>
      </c>
      <c r="AF74" t="s">
        <v>66</v>
      </c>
      <c r="AG74" t="s">
        <v>63</v>
      </c>
      <c r="AH74">
        <v>1.95</v>
      </c>
      <c r="AI74">
        <v>-0.3</v>
      </c>
      <c r="AJ74">
        <v>-0.16</v>
      </c>
      <c r="AK74">
        <v>-0.01</v>
      </c>
      <c r="AL74">
        <v>0.873</v>
      </c>
      <c r="AM74">
        <v>-2E-3</v>
      </c>
      <c r="AN74">
        <v>-0.44</v>
      </c>
    </row>
    <row r="75" spans="1:40" ht="15.75" customHeight="1">
      <c r="A75" s="37" t="str">
        <f t="shared" si="15"/>
        <v>T3B462.675</v>
      </c>
      <c r="B75" s="37" t="str">
        <f>B74</f>
        <v>T3</v>
      </c>
      <c r="C75" s="37" t="str">
        <f t="shared" si="14"/>
        <v>B46</v>
      </c>
      <c r="D75" s="37">
        <f>G75</f>
        <v>2.6749999999999998</v>
      </c>
      <c r="E75" s="97"/>
      <c r="F75" s="95"/>
      <c r="G75" s="87">
        <f>3-0.325</f>
        <v>2.6749999999999998</v>
      </c>
      <c r="H75" s="5"/>
      <c r="I75" s="9"/>
      <c r="J75" s="6"/>
      <c r="K75" s="9"/>
      <c r="L75" s="6"/>
      <c r="M75" s="9"/>
      <c r="N75" s="82"/>
      <c r="O75" s="16" t="str">
        <f t="array" ref="O75">_ts1(I76,J76,K76,L76,M76,N76,O76)</f>
        <v>4,9</v>
      </c>
      <c r="P75" s="17" t="str">
        <f t="array" ref="P75">_ts1(I76,J76,K76,L76,M76,N76,P76)</f>
        <v>4,8</v>
      </c>
      <c r="Q75" s="23" t="str">
        <f t="array" ref="Q75">_ts1(I77,J77,K77,L77,M77,N77,Q77)</f>
        <v>4,9</v>
      </c>
      <c r="R75" s="17" t="str">
        <f t="array" ref="R75">_ts2(I76,J76,K76,L76,M76,N76,R76)</f>
        <v>4,5*,9</v>
      </c>
      <c r="S75" s="16" t="str">
        <f>_ts2(I76,J76,K76,L76,M76,N76,S76)</f>
        <v>4,5*,8</v>
      </c>
      <c r="T75" s="17" t="str">
        <f t="array" ref="T75">_ts2(I77,J77,K77,L77,M77,N77,T77)</f>
        <v>4,5*,9</v>
      </c>
      <c r="AD75" t="str">
        <f t="shared" si="13"/>
        <v>T7B22.925GIOXX</v>
      </c>
      <c r="AE75" t="s">
        <v>65</v>
      </c>
      <c r="AF75" t="s">
        <v>66</v>
      </c>
      <c r="AG75" t="s">
        <v>63</v>
      </c>
      <c r="AH75">
        <v>2.9249999999999998</v>
      </c>
      <c r="AI75">
        <v>-0.3</v>
      </c>
      <c r="AJ75">
        <v>-0.16</v>
      </c>
      <c r="AK75">
        <v>-0.01</v>
      </c>
      <c r="AL75">
        <v>0.873</v>
      </c>
      <c r="AM75">
        <v>7.0000000000000001E-3</v>
      </c>
      <c r="AN75">
        <v>-0.28499999999999998</v>
      </c>
    </row>
    <row r="76" spans="1:40" ht="15.75" customHeight="1">
      <c r="A76" s="37" t="str">
        <f t="shared" si="15"/>
        <v>T3B462.675</v>
      </c>
      <c r="B76" s="37" t="str">
        <f>B75</f>
        <v>T3</v>
      </c>
      <c r="C76" s="37" t="str">
        <f t="shared" si="14"/>
        <v>B46</v>
      </c>
      <c r="D76" s="37">
        <f>D75</f>
        <v>2.6749999999999998</v>
      </c>
      <c r="E76" s="97"/>
      <c r="F76" s="95"/>
      <c r="G76" s="88"/>
      <c r="H76" s="14" t="s">
        <v>10</v>
      </c>
      <c r="I76" s="35">
        <f>_xlfn.XLOOKUP(A76&amp;$I$3,AD:AD,AN:AN)</f>
        <v>-9.6769999999999996</v>
      </c>
      <c r="J76" s="35">
        <f>_xlfn.XLOOKUP(A76&amp;$J$3,AD:AD,AN:AN)</f>
        <v>-7.9710000000000001</v>
      </c>
      <c r="K76" s="35">
        <f>_xlfn.XLOOKUP(A76&amp;$K$3,AD:AD,AN:AN)</f>
        <v>-0.124</v>
      </c>
      <c r="L76" s="35">
        <f>_xlfn.XLOOKUP(A76&amp;$L$3,AD:AD,AN:AN)</f>
        <v>0.124</v>
      </c>
      <c r="M76" s="35">
        <f>_xlfn.XLOOKUP(A76&amp;$M$3,AD:AD,AN:AN)</f>
        <v>-62.802</v>
      </c>
      <c r="N76" s="35">
        <f>_xlfn.XLOOKUP(A76&amp;$N$3,AD:AD,AN:AN)</f>
        <v>62.802</v>
      </c>
      <c r="O76" s="18">
        <f t="array" ref="O76">IF(cb1max(I76,J76,K76,L76,M76,N76)&gt;0,cb1max(I76,J76,K76,L76,M76,N76),"-")</f>
        <v>53.125</v>
      </c>
      <c r="P76" s="19">
        <f t="array" ref="P76">IF(cb1min(I76,J76,K76,L76,M76,N76)&lt;0,cb1min(I76,J76,K76,L76,M76,N76),"-")</f>
        <v>-72.478999999999999</v>
      </c>
      <c r="Q76" s="24"/>
      <c r="R76" s="19">
        <f t="array" ref="R76">IF(cb2max(I76,J76,K76,L76,M76,N76)&gt;0,cb2max(I76,J76,K76,L76,M76,N76),"-")</f>
        <v>45.951099999999997</v>
      </c>
      <c r="S76" s="29">
        <f t="array" ref="S76">IF(cb2min(I76,J76,K76,L76,M76,N76)&lt;0,cb2min(I76,J76,K76,L76,M76,N76),"-")</f>
        <v>-79.652900000000002</v>
      </c>
      <c r="T76" s="19"/>
      <c r="AD76" t="str">
        <f t="shared" si="13"/>
        <v>T7B22.925GIOXX</v>
      </c>
      <c r="AE76" t="s">
        <v>65</v>
      </c>
      <c r="AF76" t="s">
        <v>66</v>
      </c>
      <c r="AG76" t="s">
        <v>63</v>
      </c>
      <c r="AH76">
        <v>2.9249999999999998</v>
      </c>
      <c r="AI76">
        <v>-0.21</v>
      </c>
      <c r="AJ76">
        <v>-0.16</v>
      </c>
      <c r="AK76">
        <v>0.01</v>
      </c>
      <c r="AL76">
        <v>0.72</v>
      </c>
      <c r="AM76">
        <v>8.9999999999999993E-3</v>
      </c>
      <c r="AN76">
        <v>-0.28299999999999997</v>
      </c>
    </row>
    <row r="77" spans="1:40" ht="15.75" customHeight="1">
      <c r="A77" s="37" t="str">
        <f t="shared" si="15"/>
        <v>T3B462.675</v>
      </c>
      <c r="B77" s="37" t="str">
        <f t="shared" ref="B77:C86" si="16">B76</f>
        <v>T3</v>
      </c>
      <c r="C77" s="37" t="str">
        <f t="shared" si="14"/>
        <v>B46</v>
      </c>
      <c r="D77" s="37">
        <f>D76</f>
        <v>2.6749999999999998</v>
      </c>
      <c r="E77" s="97"/>
      <c r="F77" s="96"/>
      <c r="G77" s="89"/>
      <c r="H77" s="8" t="s">
        <v>12</v>
      </c>
      <c r="I77" s="54">
        <f>_xlfn.XLOOKUP(A77&amp;$I$3,AD:AD,AI:AI)</f>
        <v>1.66</v>
      </c>
      <c r="J77" s="54">
        <f>_xlfn.XLOOKUP(A77&amp;$J$3,AD:AD,AI:AI)</f>
        <v>0.31</v>
      </c>
      <c r="K77" s="54">
        <f>_xlfn.XLOOKUP(A77&amp;$K$3,AD:AD,AI:AI)</f>
        <v>0.87</v>
      </c>
      <c r="L77" s="54">
        <f>_xlfn.XLOOKUP(A77&amp;$L$3,AD:AD,AI:AI)</f>
        <v>-0.14000000000000001</v>
      </c>
      <c r="M77" s="54">
        <f>_xlfn.XLOOKUP(A77&amp;$M$3,AD:AD,AI:AI)</f>
        <v>-3.83</v>
      </c>
      <c r="N77" s="54">
        <f>_xlfn.XLOOKUP(A77&amp;$N$3,AD:AD,AI:AI)</f>
        <v>1.5</v>
      </c>
      <c r="O77" s="20"/>
      <c r="P77" s="21"/>
      <c r="Q77" s="25">
        <f t="array" ref="Q77">IF(ABS(cb1max(I77,J77,K77,L77,M77,N77))&gt;ABS(cb1min(I77,J77,K77,L77,M77,N77)),cb1max(I77,J77,K77,L77,M77,N77),cb1min(I77,J77,K77,L77,M77,N77))</f>
        <v>3.16</v>
      </c>
      <c r="R77" s="21"/>
      <c r="S77" s="20"/>
      <c r="T77" s="21">
        <f t="array" ref="T77">IF(ABS(cb2max(I77,J77,K77,L77,M77,N77))&gt;ABS(cb2min(I77,J77,K77,L77,M77,N77)),cb2max(I77,J77,K77,L77,M77,N77),cb2min(I77,J77,K77,L77,M77,N77))</f>
        <v>3.4390000000000001</v>
      </c>
      <c r="AD77" t="str">
        <f t="shared" si="13"/>
        <v>T7B23.9GIOXX</v>
      </c>
      <c r="AE77" t="s">
        <v>65</v>
      </c>
      <c r="AF77" t="s">
        <v>66</v>
      </c>
      <c r="AG77" t="s">
        <v>63</v>
      </c>
      <c r="AH77">
        <v>3.9</v>
      </c>
      <c r="AI77">
        <v>-0.21</v>
      </c>
      <c r="AJ77">
        <v>-0.16</v>
      </c>
      <c r="AK77">
        <v>0.01</v>
      </c>
      <c r="AL77">
        <v>0.72</v>
      </c>
      <c r="AM77">
        <v>4.0000000000000001E-3</v>
      </c>
      <c r="AN77">
        <v>-0.127</v>
      </c>
    </row>
    <row r="78" spans="1:40" ht="15.75" customHeight="1">
      <c r="A78" s="37" t="str">
        <f t="shared" si="15"/>
        <v>T3B20.325</v>
      </c>
      <c r="B78" s="37" t="str">
        <f t="shared" si="16"/>
        <v>T3</v>
      </c>
      <c r="C78" s="37" t="str">
        <f>F78</f>
        <v>B2</v>
      </c>
      <c r="D78" s="37">
        <f>G78</f>
        <v>0.32500000000000001</v>
      </c>
      <c r="E78" s="97"/>
      <c r="F78" s="94" t="s">
        <v>66</v>
      </c>
      <c r="G78" s="87">
        <v>0.32500000000000001</v>
      </c>
      <c r="H78" s="5"/>
      <c r="I78" s="9"/>
      <c r="J78" s="6"/>
      <c r="K78" s="9"/>
      <c r="L78" s="6"/>
      <c r="M78" s="9"/>
      <c r="N78" s="84"/>
      <c r="O78" s="16" t="str">
        <f t="array" ref="O78">_ts1(I79,J79,K79,L79,M79,N79,O79)</f>
        <v>4,8</v>
      </c>
      <c r="P78" s="17" t="str">
        <f t="array" ref="P78">_ts1(I79,J79,K79,L79,M79,N79,P79)</f>
        <v>4,9</v>
      </c>
      <c r="Q78" s="23" t="str">
        <f t="array" ref="Q78">_ts1(I80,J80,K80,L80,M80,N80,Q80)</f>
        <v>4,9</v>
      </c>
      <c r="R78" s="17" t="str">
        <f t="array" ref="R78">_ts2(I79,J79,K79,L79,M79,N79,R79)</f>
        <v>4,5*,8</v>
      </c>
      <c r="S78" s="16" t="str">
        <f>_ts2(I79,J79,K79,L79,M79,N79,S79)</f>
        <v>4,5*,9</v>
      </c>
      <c r="T78" s="17" t="str">
        <f t="array" ref="T78">_ts2(I80,J80,K80,L80,M80,N80,T80)</f>
        <v>4,5*,9</v>
      </c>
      <c r="AD78" t="str">
        <f t="shared" si="13"/>
        <v>T7B23.9GIOXX</v>
      </c>
      <c r="AE78" t="s">
        <v>65</v>
      </c>
      <c r="AF78" t="s">
        <v>66</v>
      </c>
      <c r="AG78" t="s">
        <v>63</v>
      </c>
      <c r="AH78">
        <v>3.9</v>
      </c>
      <c r="AI78">
        <v>-0.1</v>
      </c>
      <c r="AJ78">
        <v>-0.24</v>
      </c>
      <c r="AK78">
        <v>0.04</v>
      </c>
      <c r="AL78">
        <v>-0.35599999999999998</v>
      </c>
      <c r="AM78">
        <v>2.8000000000000001E-2</v>
      </c>
      <c r="AN78">
        <v>-0.108</v>
      </c>
    </row>
    <row r="79" spans="1:40" ht="15.75" customHeight="1">
      <c r="A79" s="37" t="str">
        <f t="shared" si="15"/>
        <v>T3B20.325</v>
      </c>
      <c r="B79" s="37" t="str">
        <f t="shared" si="16"/>
        <v>T3</v>
      </c>
      <c r="C79" s="37" t="str">
        <f>C78</f>
        <v>B2</v>
      </c>
      <c r="D79" s="37">
        <f>D78</f>
        <v>0.32500000000000001</v>
      </c>
      <c r="E79" s="97"/>
      <c r="F79" s="95"/>
      <c r="G79" s="88"/>
      <c r="H79" s="14" t="s">
        <v>10</v>
      </c>
      <c r="I79" s="35">
        <f>_xlfn.XLOOKUP(A79&amp;$I$3,AD:AD,AN:AN)</f>
        <v>-180.76900000000001</v>
      </c>
      <c r="J79" s="35">
        <f>_xlfn.XLOOKUP(A79&amp;$J$3,AD:AD,AN:AN)</f>
        <v>-58.677999999999997</v>
      </c>
      <c r="K79" s="35">
        <f>_xlfn.XLOOKUP(A79&amp;$K$3,AD:AD,AN:AN)</f>
        <v>-0.73699999999999999</v>
      </c>
      <c r="L79" s="35">
        <f>_xlfn.XLOOKUP(A79&amp;$L$3,AD:AD,AN:AN)</f>
        <v>0.73799999999999999</v>
      </c>
      <c r="M79" s="35">
        <f>_xlfn.XLOOKUP(A79&amp;$M$3,AD:AD,AN:AN)</f>
        <v>300.27</v>
      </c>
      <c r="N79" s="35">
        <f>_xlfn.XLOOKUP(A79&amp;$N$3,AD:AD,AN:AN)</f>
        <v>-300.27100000000002</v>
      </c>
      <c r="O79" s="18">
        <f t="array" ref="O79">IF(cb1max(I79,J79,K79,L79,M79,N79)&gt;0,cb1max(I79,J79,K79,L79,M79,N79),"-")</f>
        <v>119.50099999999998</v>
      </c>
      <c r="P79" s="19">
        <f t="array" ref="P79">IF(cb1min(I79,J79,K79,L79,M79,N79)&lt;0,cb1min(I79,J79,K79,L79,M79,N79),"-")</f>
        <v>-481.04</v>
      </c>
      <c r="Q79" s="24"/>
      <c r="R79" s="19">
        <f t="array" ref="R79">IF(cb2max(I79,J79,K79,L79,M79,N79)&gt;0,cb2max(I79,J79,K79,L79,M79,N79),"-")</f>
        <v>66.690799999999967</v>
      </c>
      <c r="S79" s="29">
        <f t="array" ref="S79">IF(cb2min(I79,J79,K79,L79,M79,N79)&lt;0,cb2min(I79,J79,K79,L79,M79,N79),"-")</f>
        <v>-533.85020000000009</v>
      </c>
      <c r="T79" s="19"/>
      <c r="AD79" t="str">
        <f t="shared" si="13"/>
        <v>T7B23.925GIOXX</v>
      </c>
      <c r="AE79" t="s">
        <v>65</v>
      </c>
      <c r="AF79" t="s">
        <v>66</v>
      </c>
      <c r="AG79" t="s">
        <v>63</v>
      </c>
      <c r="AH79">
        <v>3.9249999999999998</v>
      </c>
      <c r="AI79">
        <v>-0.1</v>
      </c>
      <c r="AJ79">
        <v>-0.24</v>
      </c>
      <c r="AK79">
        <v>0.04</v>
      </c>
      <c r="AL79">
        <v>-0.35599999999999998</v>
      </c>
      <c r="AM79">
        <v>2.7E-2</v>
      </c>
      <c r="AN79">
        <v>-0.10199999999999999</v>
      </c>
    </row>
    <row r="80" spans="1:40" ht="15.75" customHeight="1">
      <c r="A80" s="37" t="str">
        <f t="shared" si="15"/>
        <v>T3B20.325</v>
      </c>
      <c r="B80" s="37" t="str">
        <f t="shared" si="16"/>
        <v>T3</v>
      </c>
      <c r="C80" s="37" t="str">
        <f>F78</f>
        <v>B2</v>
      </c>
      <c r="D80" s="37">
        <f>D79</f>
        <v>0.32500000000000001</v>
      </c>
      <c r="E80" s="97"/>
      <c r="F80" s="95"/>
      <c r="G80" s="89"/>
      <c r="H80" s="8" t="s">
        <v>12</v>
      </c>
      <c r="I80" s="54">
        <f>_xlfn.XLOOKUP(A80&amp;$I$3,AD:AD,AI:AI)</f>
        <v>-5.94</v>
      </c>
      <c r="J80" s="54">
        <f>_xlfn.XLOOKUP(A80&amp;$J$3,AD:AD,AI:AI)</f>
        <v>-1.51</v>
      </c>
      <c r="K80" s="54">
        <f>_xlfn.XLOOKUP(A80&amp;$K$3,AD:AD,AI:AI)</f>
        <v>1.2</v>
      </c>
      <c r="L80" s="54">
        <f>_xlfn.XLOOKUP(A80&amp;$L$3,AD:AD,AI:AI)</f>
        <v>-0.11</v>
      </c>
      <c r="M80" s="54">
        <f>_xlfn.XLOOKUP(A80&amp;$M$3,AD:AD,AI:AI)</f>
        <v>8.75</v>
      </c>
      <c r="N80" s="35">
        <f>_xlfn.XLOOKUP(A80&amp;$N$3,AD:AD,AI:AI)</f>
        <v>-12.19</v>
      </c>
      <c r="O80" s="20"/>
      <c r="P80" s="21"/>
      <c r="Q80" s="25">
        <f t="array" ref="Q80">IF(ABS(cb1max(I80,J80,K80,L80,M80,N80))&gt;ABS(cb1min(I80,J80,K80,L80,M80,N80)),cb1max(I80,J80,K80,L80,M80,N80),cb1min(I80,J80,K80,L80,M80,N80))</f>
        <v>-18.13</v>
      </c>
      <c r="R80" s="21"/>
      <c r="S80" s="20"/>
      <c r="T80" s="21">
        <f t="array" ref="T80">IF(ABS(cb2max(I80,J80,K80,L80,M80,N80))&gt;ABS(cb2min(I80,J80,K80,L80,M80,N80)),cb2max(I80,J80,K80,L80,M80,N80),cb2min(I80,J80,K80,L80,M80,N80))</f>
        <v>-19.489000000000001</v>
      </c>
      <c r="AD80" t="str">
        <f t="shared" si="13"/>
        <v>T7B24.875GIOXX</v>
      </c>
      <c r="AE80" t="s">
        <v>65</v>
      </c>
      <c r="AF80" t="s">
        <v>66</v>
      </c>
      <c r="AG80" t="s">
        <v>63</v>
      </c>
      <c r="AH80">
        <v>4.875</v>
      </c>
      <c r="AI80">
        <v>-0.1</v>
      </c>
      <c r="AJ80">
        <v>-0.24</v>
      </c>
      <c r="AK80">
        <v>0.04</v>
      </c>
      <c r="AL80">
        <v>-0.35599999999999998</v>
      </c>
      <c r="AM80">
        <v>-0.01</v>
      </c>
      <c r="AN80">
        <v>0.13</v>
      </c>
    </row>
    <row r="81" spans="1:40" ht="15.75" customHeight="1">
      <c r="A81" s="37" t="str">
        <f t="shared" si="15"/>
        <v>T3B23.9</v>
      </c>
      <c r="B81" s="37" t="str">
        <f t="shared" si="16"/>
        <v>T3</v>
      </c>
      <c r="C81" s="37" t="str">
        <f t="shared" si="16"/>
        <v>B2</v>
      </c>
      <c r="D81" s="37">
        <f>G81</f>
        <v>3.9</v>
      </c>
      <c r="E81" s="97"/>
      <c r="F81" s="95"/>
      <c r="G81" s="87">
        <v>3.9</v>
      </c>
      <c r="H81" s="4"/>
      <c r="I81" s="9"/>
      <c r="J81" s="6"/>
      <c r="K81" s="9"/>
      <c r="L81" s="6"/>
      <c r="M81" s="9"/>
      <c r="N81" s="84"/>
      <c r="O81" s="16" t="str">
        <f t="array" ref="O81">_ts1(I82,J82,K82,L82,M82,N82,O82)</f>
        <v>4,5</v>
      </c>
      <c r="P81" s="17" t="str">
        <f t="array" ref="P81">_ts1(I82,J82,K82,L82,M82,N82,P82)</f>
        <v>-</v>
      </c>
      <c r="Q81" s="23" t="str">
        <f t="array" ref="Q81">_ts1(I83,J83,K83,L83,M83,N83,Q83)</f>
        <v>4,9</v>
      </c>
      <c r="R81" s="17" t="str">
        <f t="array" ref="R81">_ts2(I82,J82,K82,L82,M82,N82,R82)</f>
        <v>4,5,6*</v>
      </c>
      <c r="S81" s="16" t="str">
        <f>_ts2(I82,J82,K82,L82,M82,N82,S82)</f>
        <v>-</v>
      </c>
      <c r="T81" s="17" t="str">
        <f t="array" ref="T81">_ts2(I83,J83,K83,L83,M83,N83,T83)</f>
        <v>4,5*,9</v>
      </c>
      <c r="AD81" t="str">
        <f t="shared" si="13"/>
        <v>T7B24.875GIOXX</v>
      </c>
      <c r="AE81" t="s">
        <v>65</v>
      </c>
      <c r="AF81" t="s">
        <v>66</v>
      </c>
      <c r="AG81" t="s">
        <v>63</v>
      </c>
      <c r="AH81">
        <v>4.875</v>
      </c>
      <c r="AI81">
        <v>0.01</v>
      </c>
      <c r="AJ81">
        <v>-0.24</v>
      </c>
      <c r="AK81">
        <v>0.05</v>
      </c>
      <c r="AL81">
        <v>-0.46899999999999997</v>
      </c>
      <c r="AM81">
        <v>2.5000000000000001E-2</v>
      </c>
      <c r="AN81">
        <v>0.13300000000000001</v>
      </c>
    </row>
    <row r="82" spans="1:40" ht="15.75" customHeight="1">
      <c r="A82" s="37" t="str">
        <f t="shared" si="15"/>
        <v>T3B23.9</v>
      </c>
      <c r="B82" s="37" t="str">
        <f t="shared" si="16"/>
        <v>T3</v>
      </c>
      <c r="C82" s="37" t="str">
        <f t="shared" si="16"/>
        <v>B2</v>
      </c>
      <c r="D82" s="37">
        <f>D81</f>
        <v>3.9</v>
      </c>
      <c r="E82" s="97"/>
      <c r="F82" s="95"/>
      <c r="G82" s="88"/>
      <c r="H82" s="14" t="s">
        <v>10</v>
      </c>
      <c r="I82" s="35">
        <f>_xlfn.XLOOKUP(A82&amp;$I$3,AD:AD,AN:AN)</f>
        <v>219.67500000000001</v>
      </c>
      <c r="J82" s="35">
        <f>_xlfn.XLOOKUP(A82&amp;$J$3,AD:AD,AN:AN)</f>
        <v>68.680999999999997</v>
      </c>
      <c r="K82" s="35">
        <f>_xlfn.XLOOKUP(A82&amp;$K$3,AD:AD,AN:AN)</f>
        <v>1.4419999999999999</v>
      </c>
      <c r="L82" s="35">
        <f>_xlfn.XLOOKUP(A82&amp;$L$3,AD:AD,AN:AN)</f>
        <v>-1.4419999999999999</v>
      </c>
      <c r="M82" s="35">
        <f>_xlfn.XLOOKUP(A82&amp;$M$3,AD:AD,AN:AN)</f>
        <v>3.9E-2</v>
      </c>
      <c r="N82" s="35">
        <f>_xlfn.XLOOKUP(A82&amp;$N$3,AD:AD,AN:AN)</f>
        <v>-3.7999999999999999E-2</v>
      </c>
      <c r="O82" s="18">
        <f t="array" ref="O82">IF(cb1max(I82,J82,K82,L82,M82,N82)&gt;0,cb1max(I82,J82,K82,L82,M82,N82),"-")</f>
        <v>288.35599999999999</v>
      </c>
      <c r="P82" s="19" t="str">
        <f t="array" ref="P82">IF(cb1min(I82,J82,K82,L82,M82,N82)&lt;0,cb1min(I82,J82,K82,L82,M82,N82),"-")</f>
        <v>-</v>
      </c>
      <c r="Q82" s="24"/>
      <c r="R82" s="19">
        <f t="array" ref="R82">IF(cb2max(I82,J82,K82,L82,M82,N82)&gt;0,cb2max(I82,J82,K82,L82,M82,N82),"-")</f>
        <v>289.65379999999999</v>
      </c>
      <c r="S82" s="29" t="str">
        <f t="array" ref="S82">IF(cb2min(I82,J82,K82,L82,M82,N82)&lt;0,cb2min(I82,J82,K82,L82,M82,N82),"-")</f>
        <v>-</v>
      </c>
      <c r="T82" s="19"/>
      <c r="AD82" t="str">
        <f t="shared" si="13"/>
        <v>T7B25.85GIOXX</v>
      </c>
      <c r="AE82" t="s">
        <v>65</v>
      </c>
      <c r="AF82" t="s">
        <v>66</v>
      </c>
      <c r="AG82" t="s">
        <v>63</v>
      </c>
      <c r="AH82">
        <v>5.85</v>
      </c>
      <c r="AI82">
        <v>0.01</v>
      </c>
      <c r="AJ82">
        <v>-0.24</v>
      </c>
      <c r="AK82">
        <v>0.05</v>
      </c>
      <c r="AL82">
        <v>-0.46899999999999997</v>
      </c>
      <c r="AM82">
        <v>-2.4E-2</v>
      </c>
      <c r="AN82">
        <v>0.36799999999999999</v>
      </c>
    </row>
    <row r="83" spans="1:40" ht="15.75" customHeight="1">
      <c r="A83" s="37" t="str">
        <f t="shared" si="15"/>
        <v>T3B23.9</v>
      </c>
      <c r="B83" s="37" t="str">
        <f t="shared" si="16"/>
        <v>T3</v>
      </c>
      <c r="C83" s="37" t="str">
        <f t="shared" si="16"/>
        <v>B2</v>
      </c>
      <c r="D83" s="37">
        <f>D82</f>
        <v>3.9</v>
      </c>
      <c r="E83" s="97"/>
      <c r="F83" s="95"/>
      <c r="G83" s="89"/>
      <c r="H83" s="8" t="s">
        <v>12</v>
      </c>
      <c r="I83" s="54">
        <f>_xlfn.XLOOKUP(A83&amp;$I$3,AD:AD,AI:AI)</f>
        <v>-4.41</v>
      </c>
      <c r="J83" s="54">
        <f>_xlfn.XLOOKUP(A83&amp;$J$3,AD:AD,AI:AI)</f>
        <v>-1.37</v>
      </c>
      <c r="K83" s="54">
        <f>_xlfn.XLOOKUP(A83&amp;$K$3,AD:AD,AI:AI)</f>
        <v>1.37</v>
      </c>
      <c r="L83" s="54">
        <f>_xlfn.XLOOKUP(A83&amp;$L$3,AD:AD,AI:AI)</f>
        <v>-0.17</v>
      </c>
      <c r="M83" s="54">
        <f>_xlfn.XLOOKUP(A83&amp;$M$3,AD:AD,AI:AI)</f>
        <v>2.63</v>
      </c>
      <c r="N83" s="35">
        <f>_xlfn.XLOOKUP(A83&amp;$N$3,AD:AD,AI:AI)</f>
        <v>-6.39</v>
      </c>
      <c r="O83" s="20"/>
      <c r="P83" s="21"/>
      <c r="Q83" s="25">
        <f t="array" ref="Q83">IF(ABS(cb1max(I83,J83,K83,L83,M83,N83))&gt;ABS(cb1min(I83,J83,K83,L83,M83,N83)),cb1max(I83,J83,K83,L83,M83,N83),cb1min(I83,J83,K83,L83,M83,N83))</f>
        <v>-10.8</v>
      </c>
      <c r="R83" s="21"/>
      <c r="S83" s="20"/>
      <c r="T83" s="21">
        <f t="array" ref="T83">IF(ABS(cb2max(I83,J83,K83,L83,M83,N83))&gt;ABS(cb2min(I83,J83,K83,L83,M83,N83)),cb2max(I83,J83,K83,L83,M83,N83),cb2min(I83,J83,K83,L83,M83,N83))</f>
        <v>-12.033000000000001</v>
      </c>
      <c r="AD83" t="str">
        <f t="shared" si="13"/>
        <v>T7B25.85GIOXX</v>
      </c>
      <c r="AE83" t="s">
        <v>65</v>
      </c>
      <c r="AF83" t="s">
        <v>66</v>
      </c>
      <c r="AG83" t="s">
        <v>63</v>
      </c>
      <c r="AH83">
        <v>5.85</v>
      </c>
      <c r="AI83">
        <v>0.13</v>
      </c>
      <c r="AJ83">
        <v>-0.24</v>
      </c>
      <c r="AK83">
        <v>0.01</v>
      </c>
      <c r="AL83">
        <v>-0.61499999999999999</v>
      </c>
      <c r="AM83">
        <v>3.1E-2</v>
      </c>
      <c r="AN83">
        <v>0.372</v>
      </c>
    </row>
    <row r="84" spans="1:40" ht="15.75" customHeight="1">
      <c r="A84" s="37" t="str">
        <f t="shared" si="15"/>
        <v>T3B27.525</v>
      </c>
      <c r="B84" s="37" t="str">
        <f t="shared" si="16"/>
        <v>T3</v>
      </c>
      <c r="C84" s="37" t="str">
        <f t="shared" si="16"/>
        <v>B2</v>
      </c>
      <c r="D84" s="37">
        <f>G84</f>
        <v>7.5249999999999995</v>
      </c>
      <c r="E84" s="97"/>
      <c r="F84" s="95"/>
      <c r="G84" s="90">
        <f>7.8-0.275</f>
        <v>7.5249999999999995</v>
      </c>
      <c r="H84" s="5"/>
      <c r="I84" s="9"/>
      <c r="J84" s="6"/>
      <c r="K84" s="9"/>
      <c r="L84" s="6"/>
      <c r="M84" s="9"/>
      <c r="N84" s="84"/>
      <c r="O84" s="16" t="str">
        <f t="array" ref="O84">_ts1(I85,J85,K85,L85,M85,N85,O85)</f>
        <v>4,9</v>
      </c>
      <c r="P84" s="17" t="str">
        <f t="array" ref="P84">_ts1(I85,J85,K85,L85,M85,N85,P85)</f>
        <v>4,8</v>
      </c>
      <c r="Q84" s="23" t="str">
        <f t="array" ref="Q84">_ts1(I86,J86,K86,L86,M86,N86,Q86)</f>
        <v>4,8</v>
      </c>
      <c r="R84" s="17" t="str">
        <f t="array" ref="R84">_ts2(I85,J85,K85,L85,M85,N85,R85)</f>
        <v>4,5*,9</v>
      </c>
      <c r="S84" s="16" t="str">
        <f>_ts2(I85,J85,K85,L85,M85,N85,S85)</f>
        <v>4,5*,8</v>
      </c>
      <c r="T84" s="17" t="str">
        <f t="array" ref="T84">_ts2(I86,J86,K86,L86,M86,N86,T86)</f>
        <v>4,5*,8</v>
      </c>
      <c r="AD84" t="str">
        <f t="shared" si="13"/>
        <v>T7B26.825GIOXX</v>
      </c>
      <c r="AE84" t="s">
        <v>65</v>
      </c>
      <c r="AF84" t="s">
        <v>66</v>
      </c>
      <c r="AG84" t="s">
        <v>63</v>
      </c>
      <c r="AH84">
        <v>6.8250000000000002</v>
      </c>
      <c r="AI84">
        <v>0.13</v>
      </c>
      <c r="AJ84">
        <v>-0.24</v>
      </c>
      <c r="AK84">
        <v>0.01</v>
      </c>
      <c r="AL84">
        <v>-0.61499999999999999</v>
      </c>
      <c r="AM84">
        <v>2.1000000000000001E-2</v>
      </c>
      <c r="AN84">
        <v>0.60499999999999998</v>
      </c>
    </row>
    <row r="85" spans="1:40" ht="15.75" customHeight="1">
      <c r="A85" s="37" t="str">
        <f t="shared" si="15"/>
        <v>T3B27.525</v>
      </c>
      <c r="B85" s="37" t="str">
        <f t="shared" si="16"/>
        <v>T3</v>
      </c>
      <c r="C85" s="37" t="str">
        <f t="shared" si="16"/>
        <v>B2</v>
      </c>
      <c r="D85" s="37">
        <f>D84</f>
        <v>7.5249999999999995</v>
      </c>
      <c r="E85" s="97"/>
      <c r="F85" s="95"/>
      <c r="G85" s="88"/>
      <c r="H85" s="14" t="s">
        <v>10</v>
      </c>
      <c r="I85" s="35">
        <f>_xlfn.XLOOKUP(A85&amp;$I$3,AD:AD,AN:AN)</f>
        <v>-156.84</v>
      </c>
      <c r="J85" s="35">
        <f>_xlfn.XLOOKUP(A85&amp;$J$3,AD:AD,AN:AN)</f>
        <v>-47.491999999999997</v>
      </c>
      <c r="K85" s="35">
        <f>_xlfn.XLOOKUP(A85&amp;$K$3,AD:AD,AN:AN)</f>
        <v>-1.294</v>
      </c>
      <c r="L85" s="35">
        <f>_xlfn.XLOOKUP(A85&amp;$L$3,AD:AD,AN:AN)</f>
        <v>1.2929999999999999</v>
      </c>
      <c r="M85" s="35">
        <f>_xlfn.XLOOKUP(A85&amp;$M$3,AD:AD,AN:AN)</f>
        <v>-285.77199999999999</v>
      </c>
      <c r="N85" s="35">
        <f>_xlfn.XLOOKUP(A85&amp;$N$3,AD:AD,AN:AN)</f>
        <v>285.77600000000001</v>
      </c>
      <c r="O85" s="18">
        <f t="array" ref="O85">IF(cb1max(I85,J85,K85,L85,M85,N85)&gt;0,cb1max(I85,J85,K85,L85,M85,N85),"-")</f>
        <v>128.93600000000001</v>
      </c>
      <c r="P85" s="19">
        <f t="array" ref="P85">IF(cb1min(I85,J85,K85,L85,M85,N85)&lt;0,cb1min(I85,J85,K85,L85,M85,N85),"-")</f>
        <v>-442.61199999999997</v>
      </c>
      <c r="Q85" s="24"/>
      <c r="R85" s="19">
        <f t="array" ref="R85">IF(cb2max(I85,J85,K85,L85,M85,N85)&gt;0,cb2max(I85,J85,K85,L85,M85,N85),"-")</f>
        <v>86.193200000000019</v>
      </c>
      <c r="S85" s="29">
        <f t="array" ref="S85">IF(cb2min(I85,J85,K85,L85,M85,N85)&lt;0,cb2min(I85,J85,K85,L85,M85,N85),"-")</f>
        <v>-485.35479999999995</v>
      </c>
      <c r="T85" s="19"/>
      <c r="AD85" t="str">
        <f t="shared" si="13"/>
        <v>T7B26.825GIOXX</v>
      </c>
      <c r="AE85" t="s">
        <v>65</v>
      </c>
      <c r="AF85" t="s">
        <v>66</v>
      </c>
      <c r="AG85" t="s">
        <v>63</v>
      </c>
      <c r="AH85">
        <v>6.8250000000000002</v>
      </c>
      <c r="AI85">
        <v>0.27</v>
      </c>
      <c r="AJ85">
        <v>-0.24</v>
      </c>
      <c r="AK85">
        <v>0.22</v>
      </c>
      <c r="AL85">
        <v>-0.83099999999999996</v>
      </c>
      <c r="AM85">
        <v>9.9000000000000005E-2</v>
      </c>
      <c r="AN85">
        <v>0.60799999999999998</v>
      </c>
    </row>
    <row r="86" spans="1:40" ht="15.75" customHeight="1">
      <c r="A86" s="37" t="str">
        <f t="shared" si="15"/>
        <v>T3B27.525</v>
      </c>
      <c r="B86" s="37" t="str">
        <f t="shared" si="16"/>
        <v>T3</v>
      </c>
      <c r="C86" s="37" t="str">
        <f t="shared" si="16"/>
        <v>B2</v>
      </c>
      <c r="D86" s="37">
        <f>D85</f>
        <v>7.5249999999999995</v>
      </c>
      <c r="E86" s="97"/>
      <c r="F86" s="96"/>
      <c r="G86" s="89"/>
      <c r="H86" s="8" t="s">
        <v>12</v>
      </c>
      <c r="I86" s="54">
        <f>_xlfn.XLOOKUP(A86&amp;$I$3,AD:AD,AI:AI)</f>
        <v>-10.4</v>
      </c>
      <c r="J86" s="54">
        <f>_xlfn.XLOOKUP(A86&amp;$J$3,AD:AD,AI:AI)</f>
        <v>-3.41</v>
      </c>
      <c r="K86" s="54">
        <f>_xlfn.XLOOKUP(A86&amp;$K$3,AD:AD,AI:AI)</f>
        <v>0.56999999999999995</v>
      </c>
      <c r="L86" s="54">
        <f>_xlfn.XLOOKUP(A86&amp;$L$3,AD:AD,AI:AI)</f>
        <v>0.01</v>
      </c>
      <c r="M86" s="54">
        <f>_xlfn.XLOOKUP(A86&amp;$M$3,AD:AD,AI:AI)</f>
        <v>-10</v>
      </c>
      <c r="N86" s="54">
        <f>_xlfn.XLOOKUP(A86&amp;$N$3,AD:AD,AI:AI)</f>
        <v>7.85</v>
      </c>
      <c r="O86" s="20"/>
      <c r="P86" s="21"/>
      <c r="Q86" s="25">
        <f t="array" ref="Q86">IF(ABS(cb1max(I86,J86,K86,L86,M86,N86))&gt;ABS(cb1min(I86,J86,K86,L86,M86,N86)),cb1max(I86,J86,K86,L86,M86,N86),cb1min(I86,J86,K86,L86,M86,N86))</f>
        <v>-20.399999999999999</v>
      </c>
      <c r="R86" s="21"/>
      <c r="S86" s="20"/>
      <c r="T86" s="21">
        <f t="array" ref="T86">IF(ABS(cb2max(I86,J86,K86,L86,M86,N86))&gt;ABS(cb2min(I86,J86,K86,L86,M86,N86)),cb2max(I86,J86,K86,L86,M86,N86),cb2min(I86,J86,K86,L86,M86,N86))</f>
        <v>-23.469000000000001</v>
      </c>
      <c r="AD86" t="str">
        <f t="shared" si="13"/>
        <v>T7B27.575GIOXX</v>
      </c>
      <c r="AE86" t="s">
        <v>65</v>
      </c>
      <c r="AF86" t="s">
        <v>66</v>
      </c>
      <c r="AG86" t="s">
        <v>63</v>
      </c>
      <c r="AH86">
        <v>7.5750000000000002</v>
      </c>
      <c r="AI86">
        <v>0.27</v>
      </c>
      <c r="AJ86">
        <v>-0.24</v>
      </c>
      <c r="AK86">
        <v>0.22</v>
      </c>
      <c r="AL86">
        <v>-0.83099999999999996</v>
      </c>
      <c r="AM86">
        <v>-6.6000000000000003E-2</v>
      </c>
      <c r="AN86">
        <v>0.78900000000000003</v>
      </c>
    </row>
    <row r="87" spans="1:40" ht="15.75" customHeight="1">
      <c r="A87" s="37" t="str">
        <f t="shared" si="15"/>
        <v>T4B270.225</v>
      </c>
      <c r="B87" s="37" t="str">
        <f>E87</f>
        <v>T4</v>
      </c>
      <c r="C87" s="37" t="str">
        <f>F87</f>
        <v>B27</v>
      </c>
      <c r="D87" s="37">
        <f>G87</f>
        <v>0.22500000000000001</v>
      </c>
      <c r="E87" s="97" t="s">
        <v>69</v>
      </c>
      <c r="F87" s="94" t="s">
        <v>73</v>
      </c>
      <c r="G87" s="87">
        <v>0.22500000000000001</v>
      </c>
      <c r="H87" s="5"/>
      <c r="I87" s="9"/>
      <c r="J87" s="6"/>
      <c r="K87" s="9"/>
      <c r="L87" s="6"/>
      <c r="M87" s="9"/>
      <c r="N87" s="84"/>
      <c r="O87" s="16" t="str">
        <f t="array" ref="O87">_ts1(I88,J88,K88,L88,M88,N88,O88)</f>
        <v>4,8</v>
      </c>
      <c r="P87" s="17" t="str">
        <f t="array" ref="P87">_ts1(I88,J88,K88,L88,M88,N88,P88)</f>
        <v>4,9</v>
      </c>
      <c r="Q87" s="23" t="str">
        <f t="array" ref="Q87">_ts1(I89,J89,K89,L89,M89,N89,Q89)</f>
        <v>4,8</v>
      </c>
      <c r="R87" s="17" t="str">
        <f t="array" ref="R87">_ts2(I88,J88,K88,L88,M88,N88,R88)</f>
        <v>-</v>
      </c>
      <c r="S87" s="16" t="str">
        <f>_ts2(I88,J88,K88,L88,M88,N88,S88)</f>
        <v>4,5*,9</v>
      </c>
      <c r="T87" s="17" t="str">
        <f t="array" ref="T87">_ts2(I89,J89,K89,L89,M89,N89,T89)</f>
        <v>4,5*,8</v>
      </c>
      <c r="AD87" t="str">
        <f t="shared" si="13"/>
        <v>T7B20.275TT</v>
      </c>
      <c r="AE87" t="s">
        <v>65</v>
      </c>
      <c r="AF87" t="s">
        <v>66</v>
      </c>
      <c r="AG87" t="s">
        <v>0</v>
      </c>
      <c r="AH87">
        <v>0.27500000000000002</v>
      </c>
      <c r="AI87">
        <v>-36.75</v>
      </c>
      <c r="AJ87">
        <v>-235.34</v>
      </c>
      <c r="AK87">
        <v>-0.28000000000000003</v>
      </c>
      <c r="AL87">
        <v>1.1160000000000001</v>
      </c>
      <c r="AM87">
        <v>-9.4E-2</v>
      </c>
      <c r="AN87">
        <v>-248.03200000000001</v>
      </c>
    </row>
    <row r="88" spans="1:40" ht="15.75" customHeight="1">
      <c r="A88" s="37" t="str">
        <f t="shared" si="15"/>
        <v>T4B270.225</v>
      </c>
      <c r="B88" s="37" t="str">
        <f>B87</f>
        <v>T4</v>
      </c>
      <c r="C88" s="37" t="str">
        <f>C87</f>
        <v>B27</v>
      </c>
      <c r="D88" s="37">
        <f>D87</f>
        <v>0.22500000000000001</v>
      </c>
      <c r="E88" s="97"/>
      <c r="F88" s="95"/>
      <c r="G88" s="88"/>
      <c r="H88" s="14" t="s">
        <v>10</v>
      </c>
      <c r="I88" s="35">
        <f>_xlfn.XLOOKUP(A88&amp;$I$3,AD:AD,AN:AN)</f>
        <v>-168.92599999999999</v>
      </c>
      <c r="J88" s="35">
        <f>_xlfn.XLOOKUP(A88&amp;$J$3,AD:AD,AN:AN)</f>
        <v>-108.801</v>
      </c>
      <c r="K88" s="35">
        <f>_xlfn.XLOOKUP(A88&amp;$K$3,AD:AD,AN:AN)</f>
        <v>-0.11600000000000001</v>
      </c>
      <c r="L88" s="35">
        <f>_xlfn.XLOOKUP(A88&amp;$L$3,AD:AD,AN:AN)</f>
        <v>0.11600000000000001</v>
      </c>
      <c r="M88" s="35">
        <f>_xlfn.XLOOKUP(A88&amp;$M$3,AD:AD,AN:AN)</f>
        <v>217.63800000000001</v>
      </c>
      <c r="N88" s="35">
        <f>_xlfn.XLOOKUP(A88&amp;$N$3,AD:AD,AN:AN)</f>
        <v>-217.63900000000001</v>
      </c>
      <c r="O88" s="18">
        <f t="array" ref="O88">IF(cb1max(I88,J88,K88,L88,M88,N88)&gt;0,cb1max(I88,J88,K88,L88,M88,N88),"-")</f>
        <v>48.712000000000018</v>
      </c>
      <c r="P88" s="19">
        <f t="array" ref="P88">IF(cb1min(I88,J88,K88,L88,M88,N88)&lt;0,cb1min(I88,J88,K88,L88,M88,N88),"-")</f>
        <v>-386.565</v>
      </c>
      <c r="Q88" s="24"/>
      <c r="R88" s="19" t="str">
        <f t="array" ref="R88">IF(cb2max(I88,J88,K88,L88,M88,N88)&gt;0,cb2max(I88,J88,K88,L88,M88,N88),"-")</f>
        <v>-</v>
      </c>
      <c r="S88" s="29">
        <f t="array" ref="S88">IF(cb2min(I88,J88,K88,L88,M88,N88)&lt;0,cb2min(I88,J88,K88,L88,M88,N88),"-")</f>
        <v>-484.48590000000002</v>
      </c>
      <c r="T88" s="19"/>
      <c r="AD88" t="str">
        <f t="shared" si="13"/>
        <v>T7B20.975TT</v>
      </c>
      <c r="AE88" t="s">
        <v>65</v>
      </c>
      <c r="AF88" t="s">
        <v>66</v>
      </c>
      <c r="AG88" t="s">
        <v>0</v>
      </c>
      <c r="AH88">
        <v>0.97499999999999998</v>
      </c>
      <c r="AI88">
        <v>-36.75</v>
      </c>
      <c r="AJ88">
        <v>-232.12</v>
      </c>
      <c r="AK88">
        <v>-0.28000000000000003</v>
      </c>
      <c r="AL88">
        <v>1.1160000000000001</v>
      </c>
      <c r="AM88">
        <v>0.104</v>
      </c>
      <c r="AN88">
        <v>-84.418999999999997</v>
      </c>
    </row>
    <row r="89" spans="1:40" ht="15.75" customHeight="1">
      <c r="A89" s="37" t="str">
        <f t="shared" si="15"/>
        <v>T4B270.225</v>
      </c>
      <c r="B89" s="37" t="str">
        <f>B88</f>
        <v>T4</v>
      </c>
      <c r="C89" s="37" t="str">
        <f>F87</f>
        <v>B27</v>
      </c>
      <c r="D89" s="37">
        <f>D88</f>
        <v>0.22500000000000001</v>
      </c>
      <c r="E89" s="97"/>
      <c r="F89" s="95"/>
      <c r="G89" s="89"/>
      <c r="H89" s="8" t="s">
        <v>12</v>
      </c>
      <c r="I89" s="54">
        <f>_xlfn.XLOOKUP(A89&amp;$I$3,AD:AD,AI:AI)</f>
        <v>4.84</v>
      </c>
      <c r="J89" s="54">
        <f>_xlfn.XLOOKUP(A89&amp;$J$3,AD:AD,AI:AI)</f>
        <v>2.5099999999999998</v>
      </c>
      <c r="K89" s="54">
        <f>_xlfn.XLOOKUP(A89&amp;$K$3,AD:AD,AI:AI)</f>
        <v>0.54</v>
      </c>
      <c r="L89" s="54">
        <f>_xlfn.XLOOKUP(A89&amp;$L$3,AD:AD,AI:AI)</f>
        <v>0.03</v>
      </c>
      <c r="M89" s="54">
        <f>_xlfn.XLOOKUP(A89&amp;$M$3,AD:AD,AI:AI)</f>
        <v>3.59</v>
      </c>
      <c r="N89" s="35">
        <f>_xlfn.XLOOKUP(A89&amp;$N$3,AD:AD,AI:AI)</f>
        <v>-5.67</v>
      </c>
      <c r="O89" s="20"/>
      <c r="P89" s="21"/>
      <c r="Q89" s="25">
        <f t="array" ref="Q89">IF(ABS(cb1max(I89,J89,K89,L89,M89,N89))&gt;ABS(cb1min(I89,J89,K89,L89,M89,N89)),cb1max(I89,J89,K89,L89,M89,N89),cb1min(I89,J89,K89,L89,M89,N89))</f>
        <v>8.43</v>
      </c>
      <c r="R89" s="21"/>
      <c r="S89" s="20"/>
      <c r="T89" s="21">
        <f t="array" ref="T89">IF(ABS(cb2max(I89,J89,K89,L89,M89,N89))&gt;ABS(cb2min(I89,J89,K89,L89,M89,N89)),cb2max(I89,J89,K89,L89,M89,N89),cb2min(I89,J89,K89,L89,M89,N89))</f>
        <v>10.689</v>
      </c>
      <c r="AD89" t="str">
        <f t="shared" si="13"/>
        <v>T7B20.975TT</v>
      </c>
      <c r="AE89" t="s">
        <v>65</v>
      </c>
      <c r="AF89" t="s">
        <v>66</v>
      </c>
      <c r="AG89" t="s">
        <v>0</v>
      </c>
      <c r="AH89">
        <v>0.97499999999999998</v>
      </c>
      <c r="AI89">
        <v>-27.91</v>
      </c>
      <c r="AJ89">
        <v>-206.6</v>
      </c>
      <c r="AK89">
        <v>-0.05</v>
      </c>
      <c r="AL89">
        <v>1.145</v>
      </c>
      <c r="AM89">
        <v>4.0000000000000001E-3</v>
      </c>
      <c r="AN89">
        <v>-80.936999999999998</v>
      </c>
    </row>
    <row r="90" spans="1:40" ht="15.75" customHeight="1">
      <c r="A90" s="37" t="str">
        <f t="shared" si="15"/>
        <v>T4B274.1</v>
      </c>
      <c r="B90" s="37" t="str">
        <f>B89</f>
        <v>T4</v>
      </c>
      <c r="C90" s="37" t="str">
        <f t="shared" ref="C90:C95" si="17">C89</f>
        <v>B27</v>
      </c>
      <c r="D90" s="37">
        <f>G90</f>
        <v>4.0999999999999996</v>
      </c>
      <c r="E90" s="97"/>
      <c r="F90" s="95"/>
      <c r="G90" s="87">
        <v>4.0999999999999996</v>
      </c>
      <c r="H90" s="4"/>
      <c r="I90" s="9"/>
      <c r="J90" s="6"/>
      <c r="K90" s="9"/>
      <c r="L90" s="6"/>
      <c r="M90" s="9"/>
      <c r="N90" s="84"/>
      <c r="O90" s="16" t="str">
        <f t="array" ref="O90">_ts1(I91,J91,K91,L91,M91,N91,O91)</f>
        <v>4,5</v>
      </c>
      <c r="P90" s="17" t="str">
        <f t="array" ref="P90">_ts1(I91,J91,K91,L91,M91,N91,P91)</f>
        <v>-</v>
      </c>
      <c r="Q90" s="23" t="str">
        <f t="array" ref="Q90">_ts1(I92,J92,K92,L92,M92,N92,Q92)</f>
        <v>4,9</v>
      </c>
      <c r="R90" s="17" t="str">
        <f t="array" ref="R90">_ts2(I91,J91,K91,L91,M91,N91,R91)</f>
        <v>4,5,9*</v>
      </c>
      <c r="S90" s="16" t="str">
        <f>_ts2(I91,J91,K91,L91,M91,N91,S91)</f>
        <v>-</v>
      </c>
      <c r="T90" s="17" t="str">
        <f t="array" ref="T90">_ts2(I92,J92,K92,L92,M92,N92,T92)</f>
        <v>4,5*,9</v>
      </c>
      <c r="AD90" t="str">
        <f t="shared" si="13"/>
        <v>T7B21.95TT</v>
      </c>
      <c r="AE90" t="s">
        <v>65</v>
      </c>
      <c r="AF90" t="s">
        <v>66</v>
      </c>
      <c r="AG90" t="s">
        <v>0</v>
      </c>
      <c r="AH90">
        <v>1.95</v>
      </c>
      <c r="AI90">
        <v>-27.91</v>
      </c>
      <c r="AJ90">
        <v>-202.12</v>
      </c>
      <c r="AK90">
        <v>-0.05</v>
      </c>
      <c r="AL90">
        <v>1.145</v>
      </c>
      <c r="AM90">
        <v>0.05</v>
      </c>
      <c r="AN90">
        <v>118.316</v>
      </c>
    </row>
    <row r="91" spans="1:40" ht="15.75" customHeight="1">
      <c r="A91" s="37" t="str">
        <f t="shared" si="15"/>
        <v>T4B274.1</v>
      </c>
      <c r="B91" s="37" t="str">
        <f t="shared" ref="B91:B98" si="18">B90</f>
        <v>T4</v>
      </c>
      <c r="C91" s="37" t="str">
        <f t="shared" si="17"/>
        <v>B27</v>
      </c>
      <c r="D91" s="37">
        <f>D90</f>
        <v>4.0999999999999996</v>
      </c>
      <c r="E91" s="97"/>
      <c r="F91" s="95"/>
      <c r="G91" s="88"/>
      <c r="H91" s="14" t="s">
        <v>10</v>
      </c>
      <c r="I91" s="35">
        <f>_xlfn.XLOOKUP(A91&amp;$I$3,AD:AD,AN:AN)</f>
        <v>245.62</v>
      </c>
      <c r="J91" s="35">
        <f>_xlfn.XLOOKUP(A91&amp;$J$3,AD:AD,AN:AN)</f>
        <v>161.137</v>
      </c>
      <c r="K91" s="35">
        <f>_xlfn.XLOOKUP(A91&amp;$K$3,AD:AD,AN:AN)</f>
        <v>0.88400000000000001</v>
      </c>
      <c r="L91" s="35">
        <f>_xlfn.XLOOKUP(A91&amp;$L$3,AD:AD,AN:AN)</f>
        <v>-0.88400000000000001</v>
      </c>
      <c r="M91" s="35">
        <f>_xlfn.XLOOKUP(A91&amp;$M$3,AD:AD,AN:AN)</f>
        <v>-2.1850000000000001</v>
      </c>
      <c r="N91" s="35">
        <f>_xlfn.XLOOKUP(A91&amp;$N$3,AD:AD,AN:AN)</f>
        <v>2.1850000000000001</v>
      </c>
      <c r="O91" s="18">
        <f t="array" ref="O91">IF(cb1max(I91,J91,K91,L91,M91,N91)&gt;0,cb1max(I91,J91,K91,L91,M91,N91),"-")</f>
        <v>406.75700000000001</v>
      </c>
      <c r="P91" s="19" t="str">
        <f t="array" ref="P91">IF(cb1min(I91,J91,K91,L91,M91,N91)&lt;0,cb1min(I91,J91,K91,L91,M91,N91),"-")</f>
        <v>-</v>
      </c>
      <c r="Q91" s="24"/>
      <c r="R91" s="19">
        <f t="array" ref="R91">IF(cb2max(I91,J91,K91,L91,M91,N91)&gt;0,cb2max(I91,J91,K91,L91,M91,N91),"-")</f>
        <v>408.7235</v>
      </c>
      <c r="S91" s="29" t="str">
        <f t="array" ref="S91">IF(cb2min(I91,J91,K91,L91,M91,N91)&lt;0,cb2min(I91,J91,K91,L91,M91,N91),"-")</f>
        <v>-</v>
      </c>
      <c r="T91" s="19"/>
      <c r="AD91" t="str">
        <f t="shared" si="13"/>
        <v>T7B21.95TT</v>
      </c>
      <c r="AE91" t="s">
        <v>65</v>
      </c>
      <c r="AF91" t="s">
        <v>66</v>
      </c>
      <c r="AG91" t="s">
        <v>0</v>
      </c>
      <c r="AH91">
        <v>1.95</v>
      </c>
      <c r="AI91">
        <v>-24.87</v>
      </c>
      <c r="AJ91">
        <v>-164.2</v>
      </c>
      <c r="AK91">
        <v>-0.08</v>
      </c>
      <c r="AL91">
        <v>1.05</v>
      </c>
      <c r="AM91">
        <v>-4.4999999999999998E-2</v>
      </c>
      <c r="AN91">
        <v>121.021</v>
      </c>
    </row>
    <row r="92" spans="1:40" ht="15.75" customHeight="1">
      <c r="A92" s="37" t="str">
        <f t="shared" si="15"/>
        <v>T4B274.1</v>
      </c>
      <c r="B92" s="37" t="str">
        <f t="shared" si="18"/>
        <v>T4</v>
      </c>
      <c r="C92" s="37" t="str">
        <f t="shared" si="17"/>
        <v>B27</v>
      </c>
      <c r="D92" s="37">
        <f>D91</f>
        <v>4.0999999999999996</v>
      </c>
      <c r="E92" s="97"/>
      <c r="F92" s="95"/>
      <c r="G92" s="89"/>
      <c r="H92" s="8" t="s">
        <v>12</v>
      </c>
      <c r="I92" s="54">
        <f>_xlfn.XLOOKUP(A92&amp;$I$3,AD:AD,AI:AI)</f>
        <v>2.08</v>
      </c>
      <c r="J92" s="54">
        <f>_xlfn.XLOOKUP(A92&amp;$J$3,AD:AD,AI:AI)</f>
        <v>1.1000000000000001</v>
      </c>
      <c r="K92" s="54">
        <f>_xlfn.XLOOKUP(A92&amp;$K$3,AD:AD,AI:AI)</f>
        <v>1.39</v>
      </c>
      <c r="L92" s="54">
        <f>_xlfn.XLOOKUP(A92&amp;$L$3,AD:AD,AI:AI)</f>
        <v>-0.18</v>
      </c>
      <c r="M92" s="54">
        <f>_xlfn.XLOOKUP(A92&amp;$M$3,AD:AD,AI:AI)</f>
        <v>-7.03</v>
      </c>
      <c r="N92" s="35">
        <f>_xlfn.XLOOKUP(A92&amp;$N$3,AD:AD,AI:AI)</f>
        <v>3.32</v>
      </c>
      <c r="O92" s="20"/>
      <c r="P92" s="21"/>
      <c r="Q92" s="25">
        <f t="array" ref="Q92">IF(ABS(cb1max(I92,J92,K92,L92,M92,N92))&gt;ABS(cb1min(I92,J92,K92,L92,M92,N92)),cb1max(I92,J92,K92,L92,M92,N92),cb1min(I92,J92,K92,L92,M92,N92))</f>
        <v>5.4</v>
      </c>
      <c r="R92" s="21"/>
      <c r="S92" s="20"/>
      <c r="T92" s="21">
        <f t="array" ref="T92">IF(ABS(cb2max(I92,J92,K92,L92,M92,N92))&gt;ABS(cb2min(I92,J92,K92,L92,M92,N92)),cb2max(I92,J92,K92,L92,M92,N92),cb2min(I92,J92,K92,L92,M92,N92))</f>
        <v>6.3900000000000006</v>
      </c>
      <c r="AD92" t="str">
        <f t="shared" si="13"/>
        <v>T7B22.925TT</v>
      </c>
      <c r="AE92" t="s">
        <v>65</v>
      </c>
      <c r="AF92" t="s">
        <v>66</v>
      </c>
      <c r="AG92" t="s">
        <v>0</v>
      </c>
      <c r="AH92">
        <v>2.9249999999999998</v>
      </c>
      <c r="AI92">
        <v>-24.87</v>
      </c>
      <c r="AJ92">
        <v>-159.72</v>
      </c>
      <c r="AK92">
        <v>-0.08</v>
      </c>
      <c r="AL92">
        <v>1.05</v>
      </c>
      <c r="AM92">
        <v>3.7999999999999999E-2</v>
      </c>
      <c r="AN92">
        <v>278.92899999999997</v>
      </c>
    </row>
    <row r="93" spans="1:40" ht="15.75" customHeight="1">
      <c r="A93" s="37" t="str">
        <f t="shared" si="15"/>
        <v>T4B277.925</v>
      </c>
      <c r="B93" s="37" t="str">
        <f t="shared" si="18"/>
        <v>T4</v>
      </c>
      <c r="C93" s="37" t="str">
        <f t="shared" si="17"/>
        <v>B27</v>
      </c>
      <c r="D93" s="37">
        <f>G93</f>
        <v>7.9249999999999989</v>
      </c>
      <c r="E93" s="97"/>
      <c r="F93" s="95"/>
      <c r="G93" s="87">
        <f>8.2-0.275</f>
        <v>7.9249999999999989</v>
      </c>
      <c r="H93" s="5"/>
      <c r="I93" s="9"/>
      <c r="J93" s="6"/>
      <c r="K93" s="9"/>
      <c r="L93" s="6"/>
      <c r="M93" s="9"/>
      <c r="N93" s="84"/>
      <c r="O93" s="16" t="str">
        <f t="array" ref="O93">_ts1(I94,J94,K94,L94,M94,N94,O94)</f>
        <v>4,9</v>
      </c>
      <c r="P93" s="17" t="str">
        <f t="array" ref="P93">_ts1(I94,J94,K94,L94,M94,N94,P94)</f>
        <v>4,8</v>
      </c>
      <c r="Q93" s="23" t="str">
        <f t="array" ref="Q93">_ts1(I95,J95,K95,L95,M95,N95,Q95)</f>
        <v>4,9</v>
      </c>
      <c r="R93" s="17" t="str">
        <f t="array" ref="R93">_ts2(I94,J94,K94,L94,M94,N94,R94)</f>
        <v>-</v>
      </c>
      <c r="S93" s="16" t="str">
        <f>_ts2(I94,J94,K94,L94,M94,N94,S94)</f>
        <v>4,5*,8</v>
      </c>
      <c r="T93" s="17" t="str">
        <f t="array" ref="T93">_ts2(I95,J95,K95,L95,M95,N95,T95)</f>
        <v>4,5*,9</v>
      </c>
      <c r="AD93" t="str">
        <f t="shared" si="13"/>
        <v>T7B22.925TT</v>
      </c>
      <c r="AE93" t="s">
        <v>65</v>
      </c>
      <c r="AF93" t="s">
        <v>66</v>
      </c>
      <c r="AG93" t="s">
        <v>0</v>
      </c>
      <c r="AH93">
        <v>2.9249999999999998</v>
      </c>
      <c r="AI93">
        <v>-24.31</v>
      </c>
      <c r="AJ93">
        <v>-130.41999999999999</v>
      </c>
      <c r="AK93">
        <v>-7.0000000000000007E-2</v>
      </c>
      <c r="AL93">
        <v>1.0509999999999999</v>
      </c>
      <c r="AM93">
        <v>-2.1999999999999999E-2</v>
      </c>
      <c r="AN93">
        <v>280.923</v>
      </c>
    </row>
    <row r="94" spans="1:40" ht="15.75" customHeight="1">
      <c r="A94" s="37" t="str">
        <f t="shared" si="15"/>
        <v>T4B277.925</v>
      </c>
      <c r="B94" s="37" t="str">
        <f t="shared" si="18"/>
        <v>T4</v>
      </c>
      <c r="C94" s="37" t="str">
        <f t="shared" si="17"/>
        <v>B27</v>
      </c>
      <c r="D94" s="37">
        <f>D93</f>
        <v>7.9249999999999989</v>
      </c>
      <c r="E94" s="97"/>
      <c r="F94" s="95"/>
      <c r="G94" s="88"/>
      <c r="H94" s="14" t="s">
        <v>10</v>
      </c>
      <c r="I94" s="35">
        <f>_xlfn.XLOOKUP(A94&amp;$I$3,AD:AD,AN:AN)</f>
        <v>-198.607</v>
      </c>
      <c r="J94" s="35">
        <f>_xlfn.XLOOKUP(A94&amp;$J$3,AD:AD,AN:AN)</f>
        <v>-124.264</v>
      </c>
      <c r="K94" s="35">
        <f>_xlfn.XLOOKUP(A94&amp;$K$3,AD:AD,AN:AN)</f>
        <v>-1.22</v>
      </c>
      <c r="L94" s="35">
        <f>_xlfn.XLOOKUP(A94&amp;$L$3,AD:AD,AN:AN)</f>
        <v>1.22</v>
      </c>
      <c r="M94" s="35">
        <f>_xlfn.XLOOKUP(A94&amp;$M$3,AD:AD,AN:AN)</f>
        <v>-234.41300000000001</v>
      </c>
      <c r="N94" s="35">
        <f>_xlfn.XLOOKUP(A94&amp;$N$3,AD:AD,AN:AN)</f>
        <v>234.41300000000001</v>
      </c>
      <c r="O94" s="18">
        <f t="array" ref="O94">IF(cb1max(I94,J94,K94,L94,M94,N94)&gt;0,cb1max(I94,J94,K94,L94,M94,N94),"-")</f>
        <v>35.806000000000012</v>
      </c>
      <c r="P94" s="19">
        <f t="array" ref="P94">IF(cb1min(I94,J94,K94,L94,M94,N94)&lt;0,cb1min(I94,J94,K94,L94,M94,N94),"-")</f>
        <v>-433.02</v>
      </c>
      <c r="Q94" s="24"/>
      <c r="R94" s="19" t="str">
        <f t="array" ref="R94">IF(cb2max(I94,J94,K94,L94,M94,N94)&gt;0,cb2max(I94,J94,K94,L94,M94,N94),"-")</f>
        <v>-</v>
      </c>
      <c r="S94" s="29">
        <f t="array" ref="S94">IF(cb2min(I94,J94,K94,L94,M94,N94)&lt;0,cb2min(I94,J94,K94,L94,M94,N94),"-")</f>
        <v>-544.85760000000005</v>
      </c>
      <c r="T94" s="19"/>
      <c r="AD94" t="str">
        <f t="shared" si="13"/>
        <v>T7B23.9TT</v>
      </c>
      <c r="AE94" t="s">
        <v>65</v>
      </c>
      <c r="AF94" t="s">
        <v>66</v>
      </c>
      <c r="AG94" t="s">
        <v>0</v>
      </c>
      <c r="AH94">
        <v>3.9</v>
      </c>
      <c r="AI94">
        <v>-24.31</v>
      </c>
      <c r="AJ94">
        <v>-125.94</v>
      </c>
      <c r="AK94">
        <v>-7.0000000000000007E-2</v>
      </c>
      <c r="AL94">
        <v>1.0509999999999999</v>
      </c>
      <c r="AM94">
        <v>4.5999999999999999E-2</v>
      </c>
      <c r="AN94">
        <v>405.89499999999998</v>
      </c>
    </row>
    <row r="95" spans="1:40" ht="15.75" customHeight="1">
      <c r="A95" s="37" t="str">
        <f t="shared" si="15"/>
        <v>T4B277.925</v>
      </c>
      <c r="B95" s="37" t="str">
        <f t="shared" si="18"/>
        <v>T4</v>
      </c>
      <c r="C95" s="37" t="str">
        <f t="shared" si="17"/>
        <v>B27</v>
      </c>
      <c r="D95" s="37">
        <f>D94</f>
        <v>7.9249999999999989</v>
      </c>
      <c r="E95" s="97"/>
      <c r="F95" s="96"/>
      <c r="G95" s="89"/>
      <c r="H95" s="8" t="s">
        <v>12</v>
      </c>
      <c r="I95" s="54">
        <f>_xlfn.XLOOKUP(A95&amp;$I$3,AD:AD,AI:AI)</f>
        <v>3.11</v>
      </c>
      <c r="J95" s="54">
        <f>_xlfn.XLOOKUP(A95&amp;$J$3,AD:AD,AI:AI)</f>
        <v>1.64</v>
      </c>
      <c r="K95" s="54">
        <f>_xlfn.XLOOKUP(A95&amp;$K$3,AD:AD,AI:AI)</f>
        <v>1.29</v>
      </c>
      <c r="L95" s="54">
        <f>_xlfn.XLOOKUP(A95&amp;$L$3,AD:AD,AI:AI)</f>
        <v>-0.18</v>
      </c>
      <c r="M95" s="54">
        <f>_xlfn.XLOOKUP(A95&amp;$M$3,AD:AD,AI:AI)</f>
        <v>-14.45</v>
      </c>
      <c r="N95" s="35">
        <f>_xlfn.XLOOKUP(A95&amp;$N$3,AD:AD,AI:AI)</f>
        <v>11.02</v>
      </c>
      <c r="O95" s="20"/>
      <c r="P95" s="21"/>
      <c r="Q95" s="25">
        <f t="array" ref="Q95">IF(ABS(cb1max(I95,J95,K95,L95,M95,N95))&gt;ABS(cb1min(I95,J95,K95,L95,M95,N95)),cb1max(I95,J95,K95,L95,M95,N95),cb1min(I95,J95,K95,L95,M95,N95))</f>
        <v>14.129999999999999</v>
      </c>
      <c r="R95" s="21"/>
      <c r="S95" s="20"/>
      <c r="T95" s="21">
        <f t="array" ref="T95">IF(ABS(cb2max(I95,J95,K95,L95,M95,N95))&gt;ABS(cb2min(I95,J95,K95,L95,M95,N95)),cb2max(I95,J95,K95,L95,M95,N95),cb2min(I95,J95,K95,L95,M95,N95))</f>
        <v>15.606</v>
      </c>
      <c r="AD95" t="str">
        <f t="shared" si="13"/>
        <v>T7B23.9TT</v>
      </c>
      <c r="AE95" t="s">
        <v>65</v>
      </c>
      <c r="AF95" t="s">
        <v>66</v>
      </c>
      <c r="AG95" t="s">
        <v>0</v>
      </c>
      <c r="AH95">
        <v>3.9</v>
      </c>
      <c r="AI95">
        <v>-26.07</v>
      </c>
      <c r="AJ95">
        <v>89.03</v>
      </c>
      <c r="AK95">
        <v>-0.02</v>
      </c>
      <c r="AL95">
        <v>0.373</v>
      </c>
      <c r="AM95">
        <v>-6.0000000000000001E-3</v>
      </c>
      <c r="AN95">
        <v>406.78399999999999</v>
      </c>
    </row>
    <row r="96" spans="1:40" ht="15.75" customHeight="1">
      <c r="A96" s="37" t="str">
        <f t="shared" si="15"/>
        <v>T4B460.275</v>
      </c>
      <c r="B96" s="37" t="str">
        <f t="shared" si="18"/>
        <v>T4</v>
      </c>
      <c r="C96" s="37" t="str">
        <f>F96</f>
        <v>B46</v>
      </c>
      <c r="D96" s="37">
        <f>G96</f>
        <v>0.27500000000000002</v>
      </c>
      <c r="E96" s="97"/>
      <c r="F96" s="94" t="s">
        <v>75</v>
      </c>
      <c r="G96" s="87">
        <v>0.27500000000000002</v>
      </c>
      <c r="H96" s="5"/>
      <c r="I96" s="9"/>
      <c r="J96" s="6"/>
      <c r="K96" s="9"/>
      <c r="L96" s="6"/>
      <c r="M96" s="9"/>
      <c r="N96" s="84"/>
      <c r="O96" s="16" t="str">
        <f t="array" ref="O96">_ts1(I97,J97,K97,L97,M97,N97,O97)</f>
        <v>4,8</v>
      </c>
      <c r="P96" s="17" t="str">
        <f t="array" ref="P96">_ts1(I97,J97,K97,L97,M97,N97,P97)</f>
        <v>4,9</v>
      </c>
      <c r="Q96" s="23" t="str">
        <f t="array" ref="Q96">_ts1(I98,J98,K98,L98,M98,N98,Q98)</f>
        <v>4,9</v>
      </c>
      <c r="R96" s="17" t="str">
        <f t="array" ref="R96">_ts2(I97,J97,K97,L97,M97,N97,R97)</f>
        <v>4,5*,8</v>
      </c>
      <c r="S96" s="16" t="str">
        <f>_ts2(I97,J97,K97,L97,M97,N97,S97)</f>
        <v>4,5*,9</v>
      </c>
      <c r="T96" s="17" t="str">
        <f t="array" ref="T96">_ts2(I98,J98,K98,L98,M98,N98,T98)</f>
        <v>4,5*,9</v>
      </c>
      <c r="AD96" t="str">
        <f t="shared" si="13"/>
        <v>T7B23.925TT</v>
      </c>
      <c r="AE96" t="s">
        <v>65</v>
      </c>
      <c r="AF96" t="s">
        <v>66</v>
      </c>
      <c r="AG96" t="s">
        <v>0</v>
      </c>
      <c r="AH96">
        <v>3.9249999999999998</v>
      </c>
      <c r="AI96">
        <v>-26.07</v>
      </c>
      <c r="AJ96">
        <v>89.15</v>
      </c>
      <c r="AK96">
        <v>-0.02</v>
      </c>
      <c r="AL96">
        <v>0.373</v>
      </c>
      <c r="AM96">
        <v>-5.0000000000000001E-3</v>
      </c>
      <c r="AN96">
        <v>404.55700000000002</v>
      </c>
    </row>
    <row r="97" spans="1:40" ht="15.75" customHeight="1">
      <c r="A97" s="37" t="str">
        <f t="shared" si="15"/>
        <v>T4B460.275</v>
      </c>
      <c r="B97" s="37" t="str">
        <f t="shared" si="18"/>
        <v>T4</v>
      </c>
      <c r="C97" s="37" t="str">
        <f>C96</f>
        <v>B46</v>
      </c>
      <c r="D97" s="37">
        <f>D96</f>
        <v>0.27500000000000002</v>
      </c>
      <c r="E97" s="97"/>
      <c r="F97" s="95"/>
      <c r="G97" s="88"/>
      <c r="H97" s="14" t="s">
        <v>10</v>
      </c>
      <c r="I97" s="35">
        <f>_xlfn.XLOOKUP(A97&amp;$I$3,AD:AD,AN:AN)</f>
        <v>-12.816000000000001</v>
      </c>
      <c r="J97" s="35">
        <f>_xlfn.XLOOKUP(A97&amp;$J$3,AD:AD,AN:AN)</f>
        <v>-3.2970000000000002</v>
      </c>
      <c r="K97" s="35">
        <f>_xlfn.XLOOKUP(A97&amp;$K$3,AD:AD,AN:AN)</f>
        <v>4.9000000000000002E-2</v>
      </c>
      <c r="L97" s="35">
        <f>_xlfn.XLOOKUP(A97&amp;$L$3,AD:AD,AN:AN)</f>
        <v>-4.9000000000000002E-2</v>
      </c>
      <c r="M97" s="35">
        <f>_xlfn.XLOOKUP(A97&amp;$M$3,AD:AD,AN:AN)</f>
        <v>51.58</v>
      </c>
      <c r="N97" s="35">
        <f>_xlfn.XLOOKUP(A97&amp;$N$3,AD:AD,AN:AN)</f>
        <v>-51.579000000000001</v>
      </c>
      <c r="O97" s="18">
        <f t="array" ref="O97">IF(cb1max(I97,J97,K97,L97,M97,N97)&gt;0,cb1max(I97,J97,K97,L97,M97,N97),"-")</f>
        <v>38.763999999999996</v>
      </c>
      <c r="P97" s="19">
        <f t="array" ref="P97">IF(cb1min(I97,J97,K97,L97,M97,N97)&lt;0,cb1min(I97,J97,K97,L97,M97,N97),"-")</f>
        <v>-64.394999999999996</v>
      </c>
      <c r="Q97" s="24"/>
      <c r="R97" s="19">
        <f t="array" ref="R97">IF(cb2max(I97,J97,K97,L97,M97,N97)&gt;0,cb2max(I97,J97,K97,L97,M97,N97),"-")</f>
        <v>35.796700000000001</v>
      </c>
      <c r="S97" s="29">
        <f t="array" ref="S97">IF(cb2min(I97,J97,K97,L97,M97,N97)&lt;0,cb2min(I97,J97,K97,L97,M97,N97),"-")</f>
        <v>-67.362300000000005</v>
      </c>
      <c r="T97" s="19"/>
      <c r="AD97" t="str">
        <f t="shared" si="13"/>
        <v>T7B24.875TT</v>
      </c>
      <c r="AE97" t="s">
        <v>65</v>
      </c>
      <c r="AF97" t="s">
        <v>66</v>
      </c>
      <c r="AG97" t="s">
        <v>0</v>
      </c>
      <c r="AH97">
        <v>4.875</v>
      </c>
      <c r="AI97">
        <v>-26.07</v>
      </c>
      <c r="AJ97">
        <v>93.51</v>
      </c>
      <c r="AK97">
        <v>-0.02</v>
      </c>
      <c r="AL97">
        <v>0.373</v>
      </c>
      <c r="AM97">
        <v>1.2999999999999999E-2</v>
      </c>
      <c r="AN97">
        <v>317.79399999999998</v>
      </c>
    </row>
    <row r="98" spans="1:40" ht="15.75" customHeight="1">
      <c r="A98" s="37" t="str">
        <f t="shared" si="15"/>
        <v>T4B460.275</v>
      </c>
      <c r="B98" s="37" t="str">
        <f t="shared" si="18"/>
        <v>T4</v>
      </c>
      <c r="C98" s="37" t="str">
        <f>F96</f>
        <v>B46</v>
      </c>
      <c r="D98" s="37">
        <f>D97</f>
        <v>0.27500000000000002</v>
      </c>
      <c r="E98" s="97"/>
      <c r="F98" s="95"/>
      <c r="G98" s="89"/>
      <c r="H98" s="8" t="s">
        <v>12</v>
      </c>
      <c r="I98" s="54">
        <f>_xlfn.XLOOKUP(A98&amp;$I$3,AD:AD,AI:AI)</f>
        <v>-1.27</v>
      </c>
      <c r="J98" s="54">
        <f>_xlfn.XLOOKUP(A98&amp;$J$3,AD:AD,AI:AI)</f>
        <v>-0.48</v>
      </c>
      <c r="K98" s="54">
        <f>_xlfn.XLOOKUP(A98&amp;$K$3,AD:AD,AI:AI)</f>
        <v>0.84</v>
      </c>
      <c r="L98" s="54">
        <f>_xlfn.XLOOKUP(A98&amp;$L$3,AD:AD,AI:AI)</f>
        <v>-0.1</v>
      </c>
      <c r="M98" s="54">
        <f>_xlfn.XLOOKUP(A98&amp;$M$3,AD:AD,AI:AI)</f>
        <v>1.64</v>
      </c>
      <c r="N98" s="35">
        <f>_xlfn.XLOOKUP(A98&amp;$N$3,AD:AD,AI:AI)</f>
        <v>-3.98</v>
      </c>
      <c r="O98" s="20"/>
      <c r="P98" s="21"/>
      <c r="Q98" s="25">
        <f t="array" ref="Q98">IF(ABS(cb1max(I98,J98,K98,L98,M98,N98))&gt;ABS(cb1min(I98,J98,K98,L98,M98,N98)),cb1max(I98,J98,K98,L98,M98,N98),cb1min(I98,J98,K98,L98,M98,N98))</f>
        <v>-5.25</v>
      </c>
      <c r="R98" s="21"/>
      <c r="S98" s="20"/>
      <c r="T98" s="21">
        <f t="array" ref="T98">IF(ABS(cb2max(I98,J98,K98,L98,M98,N98))&gt;ABS(cb2min(I98,J98,K98,L98,M98,N98)),cb2max(I98,J98,K98,L98,M98,N98),cb2min(I98,J98,K98,L98,M98,N98))</f>
        <v>-5.6820000000000004</v>
      </c>
      <c r="AD98" t="str">
        <f t="shared" si="13"/>
        <v>T7B24.875TT</v>
      </c>
      <c r="AE98" t="s">
        <v>65</v>
      </c>
      <c r="AF98" t="s">
        <v>66</v>
      </c>
      <c r="AG98" t="s">
        <v>0</v>
      </c>
      <c r="AH98">
        <v>4.875</v>
      </c>
      <c r="AI98">
        <v>-30.45</v>
      </c>
      <c r="AJ98">
        <v>123.24</v>
      </c>
      <c r="AK98">
        <v>-0.01</v>
      </c>
      <c r="AL98">
        <v>0.219</v>
      </c>
      <c r="AM98">
        <v>-1E-3</v>
      </c>
      <c r="AN98">
        <v>316.34899999999999</v>
      </c>
    </row>
    <row r="99" spans="1:40" ht="15.75" customHeight="1">
      <c r="A99" s="37" t="str">
        <f t="shared" si="15"/>
        <v>T4B461.5</v>
      </c>
      <c r="B99" s="37" t="str">
        <f t="shared" ref="B99:C103" si="19">B98</f>
        <v>T4</v>
      </c>
      <c r="C99" s="37" t="str">
        <f t="shared" si="19"/>
        <v>B46</v>
      </c>
      <c r="D99" s="37">
        <f>G99</f>
        <v>1.5</v>
      </c>
      <c r="E99" s="97"/>
      <c r="F99" s="95"/>
      <c r="G99" s="87">
        <v>1.5</v>
      </c>
      <c r="H99" s="4"/>
      <c r="I99" s="9"/>
      <c r="J99" s="6"/>
      <c r="K99" s="9"/>
      <c r="L99" s="6"/>
      <c r="M99" s="9"/>
      <c r="N99" s="84"/>
      <c r="O99" s="16" t="str">
        <f t="array" ref="O99">_ts1(I100,J100,K100,L100,M100,N100,O100)</f>
        <v>-</v>
      </c>
      <c r="P99" s="17" t="str">
        <f t="array" ref="P99">_ts1(I100,J100,K100,L100,M100,N100,P100)</f>
        <v>4,5</v>
      </c>
      <c r="Q99" s="23" t="str">
        <f t="array" ref="Q99">_ts1(I101,J101,K101,L101,M101,N101,Q101)</f>
        <v>4,8</v>
      </c>
      <c r="R99" s="17" t="str">
        <f t="array" ref="R99">_ts2(I100,J100,K100,L100,M100,N100,R100)</f>
        <v>-</v>
      </c>
      <c r="S99" s="16" t="str">
        <f>_ts2(I100,J100,K100,L100,M100,N100,S100)</f>
        <v>4,5,9*</v>
      </c>
      <c r="T99" s="17" t="str">
        <f t="array" ref="T99">_ts2(I101,J101,K101,L101,M101,N101,T101)</f>
        <v>4,5*,8</v>
      </c>
      <c r="AD99" t="str">
        <f t="shared" si="13"/>
        <v>T7B25.85TT</v>
      </c>
      <c r="AE99" t="s">
        <v>65</v>
      </c>
      <c r="AF99" t="s">
        <v>66</v>
      </c>
      <c r="AG99" t="s">
        <v>0</v>
      </c>
      <c r="AH99">
        <v>5.85</v>
      </c>
      <c r="AI99">
        <v>-30.45</v>
      </c>
      <c r="AJ99">
        <v>127.72</v>
      </c>
      <c r="AK99">
        <v>-0.01</v>
      </c>
      <c r="AL99">
        <v>0.219</v>
      </c>
      <c r="AM99">
        <v>5.0000000000000001E-3</v>
      </c>
      <c r="AN99">
        <v>194.00399999999999</v>
      </c>
    </row>
    <row r="100" spans="1:40" ht="15.75" customHeight="1">
      <c r="A100" s="37" t="str">
        <f t="shared" ref="A100:A126" si="20">B100&amp;C100&amp;D100</f>
        <v>T4B461.5</v>
      </c>
      <c r="B100" s="37" t="str">
        <f t="shared" si="19"/>
        <v>T4</v>
      </c>
      <c r="C100" s="37" t="str">
        <f t="shared" si="19"/>
        <v>B46</v>
      </c>
      <c r="D100" s="37">
        <f>D99</f>
        <v>1.5</v>
      </c>
      <c r="E100" s="97"/>
      <c r="F100" s="95"/>
      <c r="G100" s="88"/>
      <c r="H100" s="14" t="s">
        <v>10</v>
      </c>
      <c r="I100" s="35">
        <f>_xlfn.XLOOKUP(A100&amp;$I$3,AD:AD,AN:AN)</f>
        <v>-5.0209999999999999</v>
      </c>
      <c r="J100" s="35">
        <f>_xlfn.XLOOKUP(A100&amp;$J$3,AD:AD,AN:AN)</f>
        <v>-2.4470000000000001</v>
      </c>
      <c r="K100" s="35">
        <f>_xlfn.XLOOKUP(A100&amp;$K$3,AD:AD,AN:AN)</f>
        <v>4.0000000000000001E-3</v>
      </c>
      <c r="L100" s="35">
        <f>_xlfn.XLOOKUP(A100&amp;$L$3,AD:AD,AN:AN)</f>
        <v>-4.0000000000000001E-3</v>
      </c>
      <c r="M100" s="35">
        <f>_xlfn.XLOOKUP(A100&amp;$M$3,AD:AD,AN:AN)</f>
        <v>0.105</v>
      </c>
      <c r="N100" s="35">
        <f>_xlfn.XLOOKUP(A100&amp;$N$3,AD:AD,AN:AN)</f>
        <v>-0.105</v>
      </c>
      <c r="O100" s="18" t="str">
        <f t="array" ref="O100">IF(cb1max(I100,J100,K100,L100,M100,N100)&gt;0,cb1max(I100,J100,K100,L100,M100,N100),"-")</f>
        <v>-</v>
      </c>
      <c r="P100" s="19">
        <f t="array" ref="P100">IF(cb1min(I100,J100,K100,L100,M100,N100)&lt;0,cb1min(I100,J100,K100,L100,M100,N100),"-")</f>
        <v>-7.468</v>
      </c>
      <c r="Q100" s="24"/>
      <c r="R100" s="19" t="str">
        <f t="array" ref="R100">IF(cb2max(I100,J100,K100,L100,M100,N100)&gt;0,cb2max(I100,J100,K100,L100,M100,N100),"-")</f>
        <v>-</v>
      </c>
      <c r="S100" s="29">
        <f t="array" ref="S100">IF(cb2min(I100,J100,K100,L100,M100,N100)&lt;0,cb2min(I100,J100,K100,L100,M100,N100),"-")</f>
        <v>-7.5625</v>
      </c>
      <c r="T100" s="19"/>
      <c r="AD100" t="str">
        <f t="shared" si="13"/>
        <v>T7B25.85TT</v>
      </c>
      <c r="AE100" t="s">
        <v>65</v>
      </c>
      <c r="AF100" t="s">
        <v>66</v>
      </c>
      <c r="AG100" t="s">
        <v>0</v>
      </c>
      <c r="AH100">
        <v>5.85</v>
      </c>
      <c r="AI100">
        <v>-38.92</v>
      </c>
      <c r="AJ100">
        <v>167.76</v>
      </c>
      <c r="AK100">
        <v>0</v>
      </c>
      <c r="AL100">
        <v>-0.123</v>
      </c>
      <c r="AM100">
        <v>3.0000000000000001E-3</v>
      </c>
      <c r="AN100">
        <v>191.83600000000001</v>
      </c>
    </row>
    <row r="101" spans="1:40" ht="15.75" customHeight="1">
      <c r="A101" s="37" t="str">
        <f t="shared" si="20"/>
        <v>T4B461.5</v>
      </c>
      <c r="B101" s="37" t="str">
        <f t="shared" si="19"/>
        <v>T4</v>
      </c>
      <c r="C101" s="37" t="str">
        <f t="shared" si="19"/>
        <v>B46</v>
      </c>
      <c r="D101" s="37">
        <f>D100</f>
        <v>1.5</v>
      </c>
      <c r="E101" s="97"/>
      <c r="F101" s="95"/>
      <c r="G101" s="89"/>
      <c r="H101" s="8" t="s">
        <v>12</v>
      </c>
      <c r="I101" s="54">
        <f>_xlfn.XLOOKUP(A101&amp;$I$3,AD:AD,AI:AI)</f>
        <v>-0.89</v>
      </c>
      <c r="J101" s="54">
        <f>_xlfn.XLOOKUP(A101&amp;$J$3,AD:AD,AI:AI)</f>
        <v>-0.23</v>
      </c>
      <c r="K101" s="54">
        <f>_xlfn.XLOOKUP(A101&amp;$K$3,AD:AD,AI:AI)</f>
        <v>0.81</v>
      </c>
      <c r="L101" s="54">
        <f>_xlfn.XLOOKUP(A101&amp;$L$3,AD:AD,AI:AI)</f>
        <v>-0.11</v>
      </c>
      <c r="M101" s="54">
        <f>_xlfn.XLOOKUP(A101&amp;$M$3,AD:AD,AI:AI)</f>
        <v>-1.1599999999999999</v>
      </c>
      <c r="N101" s="35">
        <f>_xlfn.XLOOKUP(A101&amp;$N$3,AD:AD,AI:AI)</f>
        <v>-1.08</v>
      </c>
      <c r="O101" s="20"/>
      <c r="P101" s="21"/>
      <c r="Q101" s="25">
        <f t="array" ref="Q101">IF(ABS(cb1max(I101,J101,K101,L101,M101,N101))&gt;ABS(cb1min(I101,J101,K101,L101,M101,N101)),cb1max(I101,J101,K101,L101,M101,N101),cb1min(I101,J101,K101,L101,M101,N101))</f>
        <v>-2.0499999999999998</v>
      </c>
      <c r="R101" s="21"/>
      <c r="S101" s="20"/>
      <c r="T101" s="21">
        <f t="array" ref="T101">IF(ABS(cb2max(I101,J101,K101,L101,M101,N101))&gt;ABS(cb2min(I101,J101,K101,L101,M101,N101)),cb2max(I101,J101,K101,L101,M101,N101),cb2min(I101,J101,K101,L101,M101,N101))</f>
        <v>-2.2569999999999997</v>
      </c>
      <c r="AD101" t="str">
        <f t="shared" si="13"/>
        <v>T7B26.825TT</v>
      </c>
      <c r="AE101" t="s">
        <v>65</v>
      </c>
      <c r="AF101" t="s">
        <v>66</v>
      </c>
      <c r="AG101" t="s">
        <v>0</v>
      </c>
      <c r="AH101">
        <v>6.8250000000000002</v>
      </c>
      <c r="AI101">
        <v>-38.92</v>
      </c>
      <c r="AJ101">
        <v>172.24</v>
      </c>
      <c r="AK101">
        <v>0</v>
      </c>
      <c r="AL101">
        <v>-0.123</v>
      </c>
      <c r="AM101">
        <v>2E-3</v>
      </c>
      <c r="AN101">
        <v>26.085999999999999</v>
      </c>
    </row>
    <row r="102" spans="1:40" ht="15.75" customHeight="1">
      <c r="A102" s="37" t="str">
        <f t="shared" si="20"/>
        <v>T4B462.725</v>
      </c>
      <c r="B102" s="37" t="str">
        <f t="shared" si="19"/>
        <v>T4</v>
      </c>
      <c r="C102" s="37" t="str">
        <f t="shared" si="19"/>
        <v>B46</v>
      </c>
      <c r="D102" s="37">
        <f>G102</f>
        <v>2.7250000000000001</v>
      </c>
      <c r="E102" s="97"/>
      <c r="F102" s="95"/>
      <c r="G102" s="87">
        <f>3-0.275</f>
        <v>2.7250000000000001</v>
      </c>
      <c r="H102" s="5"/>
      <c r="I102" s="9"/>
      <c r="J102" s="6"/>
      <c r="K102" s="9"/>
      <c r="L102" s="6"/>
      <c r="M102" s="9"/>
      <c r="N102" s="84"/>
      <c r="O102" s="16" t="str">
        <f t="array" ref="O102">_ts1(I103,J103,K103,L103,M103,N103,O103)</f>
        <v>4,9</v>
      </c>
      <c r="P102" s="17" t="str">
        <f t="array" ref="P102">_ts1(I103,J103,K103,L103,M103,N103,P103)</f>
        <v>4,8</v>
      </c>
      <c r="Q102" s="23" t="str">
        <f t="array" ref="Q102">_ts1(I104,J104,K104,L104,M104,N104,Q104)</f>
        <v>4,8</v>
      </c>
      <c r="R102" s="17" t="str">
        <f t="array" ref="R102">_ts2(I103,J103,K103,L103,M103,N103,R103)</f>
        <v>4,5*,9</v>
      </c>
      <c r="S102" s="16" t="str">
        <f>_ts2(I103,J103,K103,L103,M103,N103,S103)</f>
        <v>4,5*,8</v>
      </c>
      <c r="T102" s="17" t="str">
        <f t="array" ref="T102">_ts2(I104,J104,K104,L104,M104,N104,T104)</f>
        <v>4,5*,8</v>
      </c>
      <c r="AD102" t="str">
        <f t="shared" si="13"/>
        <v>T7B26.825TT</v>
      </c>
      <c r="AE102" t="s">
        <v>65</v>
      </c>
      <c r="AF102" t="s">
        <v>66</v>
      </c>
      <c r="AG102" t="s">
        <v>0</v>
      </c>
      <c r="AH102">
        <v>6.8250000000000002</v>
      </c>
      <c r="AI102">
        <v>-56.31</v>
      </c>
      <c r="AJ102">
        <v>203.12</v>
      </c>
      <c r="AK102">
        <v>0.01</v>
      </c>
      <c r="AL102">
        <v>-0.442</v>
      </c>
      <c r="AM102">
        <v>5.0000000000000001E-3</v>
      </c>
      <c r="AN102">
        <v>23.184999999999999</v>
      </c>
    </row>
    <row r="103" spans="1:40" ht="15.75" customHeight="1">
      <c r="A103" s="37" t="str">
        <f t="shared" si="20"/>
        <v>T4B462.725</v>
      </c>
      <c r="B103" s="37" t="str">
        <f t="shared" si="19"/>
        <v>T4</v>
      </c>
      <c r="C103" s="37" t="str">
        <f t="shared" si="19"/>
        <v>B46</v>
      </c>
      <c r="D103" s="37">
        <f>D102</f>
        <v>2.7250000000000001</v>
      </c>
      <c r="E103" s="97"/>
      <c r="F103" s="95"/>
      <c r="G103" s="88"/>
      <c r="H103" s="14" t="s">
        <v>10</v>
      </c>
      <c r="I103" s="35">
        <f>_xlfn.XLOOKUP(A103&amp;$I$3,AD:AD,AN:AN)</f>
        <v>-12.195</v>
      </c>
      <c r="J103" s="35">
        <f>_xlfn.XLOOKUP(A103&amp;$J$3,AD:AD,AN:AN)</f>
        <v>-9.4280000000000008</v>
      </c>
      <c r="K103" s="35">
        <f>_xlfn.XLOOKUP(A103&amp;$K$3,AD:AD,AN:AN)</f>
        <v>-0.16700000000000001</v>
      </c>
      <c r="L103" s="35">
        <f>_xlfn.XLOOKUP(A103&amp;$L$3,AD:AD,AN:AN)</f>
        <v>0.16700000000000001</v>
      </c>
      <c r="M103" s="35">
        <f>_xlfn.XLOOKUP(A103&amp;$M$3,AD:AD,AN:AN)</f>
        <v>-51.396999999999998</v>
      </c>
      <c r="N103" s="35">
        <f>_xlfn.XLOOKUP(A103&amp;$N$3,AD:AD,AN:AN)</f>
        <v>51.396999999999998</v>
      </c>
      <c r="O103" s="18">
        <f t="array" ref="O103">IF(cb1max(I103,J103,K103,L103,M103,N103)&gt;0,cb1max(I103,J103,K103,L103,M103,N103),"-")</f>
        <v>39.201999999999998</v>
      </c>
      <c r="P103" s="19">
        <f t="array" ref="P103">IF(cb1min(I103,J103,K103,L103,M103,N103)&lt;0,cb1min(I103,J103,K103,L103,M103,N103),"-")</f>
        <v>-63.591999999999999</v>
      </c>
      <c r="Q103" s="24"/>
      <c r="R103" s="19">
        <f t="array" ref="R103">IF(cb2max(I103,J103,K103,L103,M103,N103)&gt;0,cb2max(I103,J103,K103,L103,M103,N103),"-")</f>
        <v>30.716799999999999</v>
      </c>
      <c r="S103" s="29">
        <f t="array" ref="S103">IF(cb2min(I103,J103,K103,L103,M103,N103)&lt;0,cb2min(I103,J103,K103,L103,M103,N103),"-")</f>
        <v>-72.077200000000005</v>
      </c>
      <c r="T103" s="19"/>
      <c r="AD103" t="str">
        <f t="shared" si="13"/>
        <v>T7B27.575TT</v>
      </c>
      <c r="AE103" t="s">
        <v>65</v>
      </c>
      <c r="AF103" t="s">
        <v>66</v>
      </c>
      <c r="AG103" t="s">
        <v>0</v>
      </c>
      <c r="AH103">
        <v>7.5750000000000002</v>
      </c>
      <c r="AI103">
        <v>-56.31</v>
      </c>
      <c r="AJ103">
        <v>206.57</v>
      </c>
      <c r="AK103">
        <v>0.01</v>
      </c>
      <c r="AL103">
        <v>-0.442</v>
      </c>
      <c r="AM103">
        <v>-5.0000000000000001E-3</v>
      </c>
      <c r="AN103">
        <v>-130.447</v>
      </c>
    </row>
    <row r="104" spans="1:40" ht="15.75" customHeight="1">
      <c r="A104" s="37" t="str">
        <f t="shared" si="20"/>
        <v>T4B462.725</v>
      </c>
      <c r="B104" s="37" t="str">
        <f>B103</f>
        <v>T4</v>
      </c>
      <c r="C104" s="37" t="str">
        <f>C103</f>
        <v>B46</v>
      </c>
      <c r="D104" s="37">
        <f>D103</f>
        <v>2.7250000000000001</v>
      </c>
      <c r="E104" s="97"/>
      <c r="F104" s="96"/>
      <c r="G104" s="89"/>
      <c r="H104" s="8" t="s">
        <v>12</v>
      </c>
      <c r="I104" s="54">
        <f>_xlfn.XLOOKUP(A104&amp;$I$3,AD:AD,AI:AI)</f>
        <v>-1.18</v>
      </c>
      <c r="J104" s="54">
        <f>_xlfn.XLOOKUP(A104&amp;$J$3,AD:AD,AI:AI)</f>
        <v>-0.18</v>
      </c>
      <c r="K104" s="54">
        <f>_xlfn.XLOOKUP(A104&amp;$K$3,AD:AD,AI:AI)</f>
        <v>0.87</v>
      </c>
      <c r="L104" s="54">
        <f>_xlfn.XLOOKUP(A104&amp;$L$3,AD:AD,AI:AI)</f>
        <v>-0.13</v>
      </c>
      <c r="M104" s="54">
        <f>_xlfn.XLOOKUP(A104&amp;$M$3,AD:AD,AI:AI)</f>
        <v>-4.07</v>
      </c>
      <c r="N104" s="54">
        <f>_xlfn.XLOOKUP(A104&amp;$N$3,AD:AD,AI:AI)</f>
        <v>1.74</v>
      </c>
      <c r="O104" s="20"/>
      <c r="P104" s="21"/>
      <c r="Q104" s="25">
        <f t="array" ref="Q104">IF(ABS(cb1max(I104,J104,K104,L104,M104,N104))&gt;ABS(cb1min(I104,J104,K104,L104,M104,N104)),cb1max(I104,J104,K104,L104,M104,N104),cb1min(I104,J104,K104,L104,M104,N104))</f>
        <v>-5.25</v>
      </c>
      <c r="R104" s="21"/>
      <c r="S104" s="20"/>
      <c r="T104" s="21">
        <f t="array" ref="T104">IF(ABS(cb2max(I104,J104,K104,L104,M104,N104))&gt;ABS(cb2min(I104,J104,K104,L104,M104,N104)),cb2max(I104,J104,K104,L104,M104,N104),cb2min(I104,J104,K104,L104,M104,N104))</f>
        <v>-5.4119999999999999</v>
      </c>
      <c r="AD104" t="str">
        <f t="shared" si="13"/>
        <v>T6B20.275HT</v>
      </c>
      <c r="AE104" t="s">
        <v>67</v>
      </c>
      <c r="AF104" t="s">
        <v>66</v>
      </c>
      <c r="AG104" t="s">
        <v>17</v>
      </c>
      <c r="AH104">
        <v>0.27500000000000002</v>
      </c>
      <c r="AI104">
        <v>0.5</v>
      </c>
      <c r="AJ104">
        <v>-45.92</v>
      </c>
      <c r="AK104">
        <v>-0.01</v>
      </c>
      <c r="AL104">
        <v>0.111</v>
      </c>
      <c r="AM104">
        <v>-4.0000000000000001E-3</v>
      </c>
      <c r="AN104">
        <v>-59.116999999999997</v>
      </c>
    </row>
    <row r="105" spans="1:40" ht="15.75" customHeight="1">
      <c r="A105" s="37" t="str">
        <f t="shared" si="20"/>
        <v>T4B20.275</v>
      </c>
      <c r="B105" s="37" t="str">
        <f t="shared" ref="B105:B113" si="21">B104</f>
        <v>T4</v>
      </c>
      <c r="C105" s="37" t="str">
        <f>F105</f>
        <v>B2</v>
      </c>
      <c r="D105" s="37">
        <f>G105</f>
        <v>0.27500000000000002</v>
      </c>
      <c r="E105" s="97"/>
      <c r="F105" s="94" t="s">
        <v>66</v>
      </c>
      <c r="G105" s="87">
        <v>0.27500000000000002</v>
      </c>
      <c r="H105" s="5"/>
      <c r="I105" s="9"/>
      <c r="J105" s="6"/>
      <c r="K105" s="9"/>
      <c r="L105" s="6"/>
      <c r="M105" s="9"/>
      <c r="N105" s="84"/>
      <c r="O105" s="16" t="str">
        <f t="array" ref="O105">_ts1(I106,J106,K106,L106,M106,N106,O106)</f>
        <v>4,8</v>
      </c>
      <c r="P105" s="17" t="str">
        <f t="array" ref="P105">_ts1(I106,J106,K106,L106,M106,N106,P106)</f>
        <v>4,9</v>
      </c>
      <c r="Q105" s="23" t="str">
        <f t="array" ref="Q105">_ts1(I107,J107,K107,L107,M107,N107,Q107)</f>
        <v>4,8</v>
      </c>
      <c r="R105" s="17" t="str">
        <f t="array" ref="R105">_ts2(I106,J106,K106,L106,M106,N106,R106)</f>
        <v>4,5*,8</v>
      </c>
      <c r="S105" s="16" t="str">
        <f>_ts2(I106,J106,K106,L106,M106,N106,S106)</f>
        <v>4,5*,9</v>
      </c>
      <c r="T105" s="17" t="str">
        <f t="array" ref="T105">_ts2(I107,J107,K107,L107,M107,N107,T107)</f>
        <v>4,5*,8</v>
      </c>
      <c r="AD105" t="str">
        <f t="shared" si="13"/>
        <v>T6B20.975HT</v>
      </c>
      <c r="AE105" t="s">
        <v>67</v>
      </c>
      <c r="AF105" t="s">
        <v>66</v>
      </c>
      <c r="AG105" t="s">
        <v>17</v>
      </c>
      <c r="AH105">
        <v>0.97499999999999998</v>
      </c>
      <c r="AI105">
        <v>0.5</v>
      </c>
      <c r="AJ105">
        <v>-45.92</v>
      </c>
      <c r="AK105">
        <v>-0.01</v>
      </c>
      <c r="AL105">
        <v>0.111</v>
      </c>
      <c r="AM105">
        <v>3.0000000000000001E-3</v>
      </c>
      <c r="AN105">
        <v>-26.971</v>
      </c>
    </row>
    <row r="106" spans="1:40" ht="15.75" customHeight="1">
      <c r="A106" s="37" t="str">
        <f t="shared" si="20"/>
        <v>T4B20.275</v>
      </c>
      <c r="B106" s="37" t="str">
        <f t="shared" si="21"/>
        <v>T4</v>
      </c>
      <c r="C106" s="37" t="str">
        <f>C105</f>
        <v>B2</v>
      </c>
      <c r="D106" s="37">
        <f>D105</f>
        <v>0.27500000000000002</v>
      </c>
      <c r="E106" s="97"/>
      <c r="F106" s="95"/>
      <c r="G106" s="88"/>
      <c r="H106" s="14" t="s">
        <v>10</v>
      </c>
      <c r="I106" s="35">
        <f>_xlfn.XLOOKUP(A106&amp;$I$3,AD:AD,AN:AN)</f>
        <v>-183.13499999999999</v>
      </c>
      <c r="J106" s="35">
        <f>_xlfn.XLOOKUP(A106&amp;$J$3,AD:AD,AN:AN)</f>
        <v>-60.284999999999997</v>
      </c>
      <c r="K106" s="35">
        <f>_xlfn.XLOOKUP(A106&amp;$K$3,AD:AD,AN:AN)</f>
        <v>-0.22900000000000001</v>
      </c>
      <c r="L106" s="35">
        <f>_xlfn.XLOOKUP(A106&amp;$L$3,AD:AD,AN:AN)</f>
        <v>0.22900000000000001</v>
      </c>
      <c r="M106" s="35">
        <f>_xlfn.XLOOKUP(A106&amp;$M$3,AD:AD,AN:AN)</f>
        <v>238.60599999999999</v>
      </c>
      <c r="N106" s="35">
        <f>_xlfn.XLOOKUP(A106&amp;$N$3,AD:AD,AN:AN)</f>
        <v>-238.60599999999999</v>
      </c>
      <c r="O106" s="18">
        <f t="array" ref="O106">IF(cb1max(I106,J106,K106,L106,M106,N106)&gt;0,cb1max(I106,J106,K106,L106,M106,N106),"-")</f>
        <v>55.471000000000004</v>
      </c>
      <c r="P106" s="19">
        <f t="array" ref="P106">IF(cb1min(I106,J106,K106,L106,M106,N106)&lt;0,cb1min(I106,J106,K106,L106,M106,N106),"-")</f>
        <v>-421.74099999999999</v>
      </c>
      <c r="Q106" s="24"/>
      <c r="R106" s="19">
        <f t="array" ref="R106">IF(cb2max(I106,J106,K106,L106,M106,N106)&gt;0,cb2max(I106,J106,K106,L106,M106,N106),"-")</f>
        <v>1.2145000000000152</v>
      </c>
      <c r="S106" s="29">
        <f t="array" ref="S106">IF(cb2min(I106,J106,K106,L106,M106,N106)&lt;0,cb2min(I106,J106,K106,L106,M106,N106),"-")</f>
        <v>-475.99749999999995</v>
      </c>
      <c r="T106" s="19"/>
      <c r="AD106" t="str">
        <f t="shared" si="13"/>
        <v>T6B20.975HT</v>
      </c>
      <c r="AE106" t="s">
        <v>67</v>
      </c>
      <c r="AF106" t="s">
        <v>66</v>
      </c>
      <c r="AG106" t="s">
        <v>17</v>
      </c>
      <c r="AH106">
        <v>0.97499999999999998</v>
      </c>
      <c r="AI106">
        <v>0.43</v>
      </c>
      <c r="AJ106">
        <v>-40.58</v>
      </c>
      <c r="AK106">
        <v>0</v>
      </c>
      <c r="AL106">
        <v>-4.2000000000000003E-2</v>
      </c>
      <c r="AM106">
        <v>3.0000000000000001E-3</v>
      </c>
      <c r="AN106">
        <v>-26.251999999999999</v>
      </c>
    </row>
    <row r="107" spans="1:40" ht="15.75" customHeight="1">
      <c r="A107" s="37" t="str">
        <f t="shared" si="20"/>
        <v>T4B20.275</v>
      </c>
      <c r="B107" s="37" t="str">
        <f t="shared" si="21"/>
        <v>T4</v>
      </c>
      <c r="C107" s="37" t="str">
        <f>F105</f>
        <v>B2</v>
      </c>
      <c r="D107" s="37">
        <f>D106</f>
        <v>0.27500000000000002</v>
      </c>
      <c r="E107" s="97"/>
      <c r="F107" s="95"/>
      <c r="G107" s="89"/>
      <c r="H107" s="8" t="s">
        <v>12</v>
      </c>
      <c r="I107" s="54">
        <f>_xlfn.XLOOKUP(A107&amp;$I$3,AD:AD,AI:AI)</f>
        <v>2.66</v>
      </c>
      <c r="J107" s="54">
        <f>_xlfn.XLOOKUP(A107&amp;$J$3,AD:AD,AI:AI)</f>
        <v>0.38</v>
      </c>
      <c r="K107" s="54">
        <f>_xlfn.XLOOKUP(A107&amp;$K$3,AD:AD,AI:AI)</f>
        <v>1.2</v>
      </c>
      <c r="L107" s="54">
        <f>_xlfn.XLOOKUP(A107&amp;$L$3,AD:AD,AI:AI)</f>
        <v>-0.11</v>
      </c>
      <c r="M107" s="54">
        <f>_xlfn.XLOOKUP(A107&amp;$M$3,AD:AD,AI:AI)</f>
        <v>10.81</v>
      </c>
      <c r="N107" s="35">
        <f>_xlfn.XLOOKUP(A107&amp;$N$3,AD:AD,AI:AI)</f>
        <v>-14.24</v>
      </c>
      <c r="O107" s="20"/>
      <c r="P107" s="21"/>
      <c r="Q107" s="25">
        <f t="array" ref="Q107">IF(ABS(cb1max(I107,J107,K107,L107,M107,N107))&gt;ABS(cb1min(I107,J107,K107,L107,M107,N107)),cb1max(I107,J107,K107,L107,M107,N107),cb1min(I107,J107,K107,L107,M107,N107))</f>
        <v>13.47</v>
      </c>
      <c r="R107" s="21"/>
      <c r="S107" s="20"/>
      <c r="T107" s="21">
        <f t="array" ref="T107">IF(ABS(cb2max(I107,J107,K107,L107,M107,N107))&gt;ABS(cb2min(I107,J107,K107,L107,M107,N107)),cb2max(I107,J107,K107,L107,M107,N107),cb2min(I107,J107,K107,L107,M107,N107))</f>
        <v>13.812000000000001</v>
      </c>
      <c r="AD107" t="str">
        <f t="shared" si="13"/>
        <v>T6B21.95HT</v>
      </c>
      <c r="AE107" t="s">
        <v>67</v>
      </c>
      <c r="AF107" t="s">
        <v>66</v>
      </c>
      <c r="AG107" t="s">
        <v>17</v>
      </c>
      <c r="AH107">
        <v>1.95</v>
      </c>
      <c r="AI107">
        <v>0.43</v>
      </c>
      <c r="AJ107">
        <v>-40.58</v>
      </c>
      <c r="AK107">
        <v>0</v>
      </c>
      <c r="AL107">
        <v>-4.2000000000000003E-2</v>
      </c>
      <c r="AM107">
        <v>0</v>
      </c>
      <c r="AN107">
        <v>13.308999999999999</v>
      </c>
    </row>
    <row r="108" spans="1:40" ht="15.75" customHeight="1">
      <c r="A108" s="37" t="str">
        <f t="shared" si="20"/>
        <v>T4B23.9</v>
      </c>
      <c r="B108" s="37" t="str">
        <f t="shared" si="21"/>
        <v>T4</v>
      </c>
      <c r="C108" s="37" t="str">
        <f t="shared" ref="C108:C113" si="22">C107</f>
        <v>B2</v>
      </c>
      <c r="D108" s="37">
        <f>G108</f>
        <v>3.9</v>
      </c>
      <c r="E108" s="97"/>
      <c r="F108" s="95"/>
      <c r="G108" s="87">
        <v>3.9</v>
      </c>
      <c r="H108" s="4"/>
      <c r="I108" s="9"/>
      <c r="J108" s="6"/>
      <c r="K108" s="9"/>
      <c r="L108" s="6"/>
      <c r="M108" s="9"/>
      <c r="N108" s="84"/>
      <c r="O108" s="16" t="str">
        <f t="array" ref="O108">_ts1(I109,J109,K109,L109,M109,N109,O109)</f>
        <v>4,5</v>
      </c>
      <c r="P108" s="17" t="str">
        <f t="array" ref="P108">_ts1(I109,J109,K109,L109,M109,N109,P109)</f>
        <v>-</v>
      </c>
      <c r="Q108" s="23" t="str">
        <f t="array" ref="Q108">_ts1(I110,J110,K110,L110,M110,N110,Q110)</f>
        <v>4,9</v>
      </c>
      <c r="R108" s="17" t="str">
        <f t="array" ref="R108">_ts2(I109,J109,K109,L109,M109,N109,R109)</f>
        <v>4,5,8*</v>
      </c>
      <c r="S108" s="16" t="str">
        <f>_ts2(I109,J109,K109,L109,M109,N109,S109)</f>
        <v>-</v>
      </c>
      <c r="T108" s="17" t="str">
        <f t="array" ref="T108">_ts2(I110,J110,K110,L110,M110,N110,T110)</f>
        <v>4,5*,8</v>
      </c>
      <c r="AD108" t="str">
        <f t="shared" si="13"/>
        <v>T6B21.95HT</v>
      </c>
      <c r="AE108" t="s">
        <v>67</v>
      </c>
      <c r="AF108" t="s">
        <v>66</v>
      </c>
      <c r="AG108" t="s">
        <v>17</v>
      </c>
      <c r="AH108">
        <v>1.95</v>
      </c>
      <c r="AI108">
        <v>0.4</v>
      </c>
      <c r="AJ108">
        <v>-31.99</v>
      </c>
      <c r="AK108">
        <v>0</v>
      </c>
      <c r="AL108">
        <v>-0.154</v>
      </c>
      <c r="AM108">
        <v>0</v>
      </c>
      <c r="AN108">
        <v>13.862</v>
      </c>
    </row>
    <row r="109" spans="1:40" ht="15.75" customHeight="1">
      <c r="A109" s="37" t="str">
        <f t="shared" si="20"/>
        <v>T4B23.9</v>
      </c>
      <c r="B109" s="37" t="str">
        <f t="shared" si="21"/>
        <v>T4</v>
      </c>
      <c r="C109" s="37" t="str">
        <f t="shared" si="22"/>
        <v>B2</v>
      </c>
      <c r="D109" s="37">
        <f>D108</f>
        <v>3.9</v>
      </c>
      <c r="E109" s="97"/>
      <c r="F109" s="95"/>
      <c r="G109" s="88"/>
      <c r="H109" s="14" t="s">
        <v>10</v>
      </c>
      <c r="I109" s="35">
        <f>_xlfn.XLOOKUP(A109&amp;$I$3,AD:AD,AN:AN)</f>
        <v>228.857</v>
      </c>
      <c r="J109" s="35">
        <f>_xlfn.XLOOKUP(A109&amp;$J$3,AD:AD,AN:AN)</f>
        <v>71.271000000000001</v>
      </c>
      <c r="K109" s="35">
        <f>_xlfn.XLOOKUP(A109&amp;$K$3,AD:AD,AN:AN)</f>
        <v>1.1060000000000001</v>
      </c>
      <c r="L109" s="35">
        <f>_xlfn.XLOOKUP(A109&amp;$L$3,AD:AD,AN:AN)</f>
        <v>-1.1060000000000001</v>
      </c>
      <c r="M109" s="35">
        <f>_xlfn.XLOOKUP(A109&amp;$M$3,AD:AD,AN:AN)</f>
        <v>2.4009999999999998</v>
      </c>
      <c r="N109" s="35">
        <f>_xlfn.XLOOKUP(A109&amp;$N$3,AD:AD,AN:AN)</f>
        <v>-2.4009999999999998</v>
      </c>
      <c r="O109" s="18">
        <f t="array" ref="O109">IF(cb1max(I109,J109,K109,L109,M109,N109)&gt;0,cb1max(I109,J109,K109,L109,M109,N109),"-")</f>
        <v>300.12799999999999</v>
      </c>
      <c r="P109" s="19" t="str">
        <f t="array" ref="P109">IF(cb1min(I109,J109,K109,L109,M109,N109)&lt;0,cb1min(I109,J109,K109,L109,M109,N109),"-")</f>
        <v>-</v>
      </c>
      <c r="Q109" s="24"/>
      <c r="R109" s="19">
        <f t="array" ref="R109">IF(cb2max(I109,J109,K109,L109,M109,N109)&gt;0,cb2max(I109,J109,K109,L109,M109,N109),"-")</f>
        <v>302.28890000000001</v>
      </c>
      <c r="S109" s="29" t="str">
        <f t="array" ref="S109">IF(cb2min(I109,J109,K109,L109,M109,N109)&lt;0,cb2min(I109,J109,K109,L109,M109,N109),"-")</f>
        <v>-</v>
      </c>
      <c r="T109" s="19"/>
      <c r="AD109" t="str">
        <f t="shared" si="13"/>
        <v>T6B22.925HT</v>
      </c>
      <c r="AE109" t="s">
        <v>67</v>
      </c>
      <c r="AF109" t="s">
        <v>66</v>
      </c>
      <c r="AG109" t="s">
        <v>17</v>
      </c>
      <c r="AH109">
        <v>2.9249999999999998</v>
      </c>
      <c r="AI109">
        <v>0.4</v>
      </c>
      <c r="AJ109">
        <v>-31.99</v>
      </c>
      <c r="AK109">
        <v>0</v>
      </c>
      <c r="AL109">
        <v>-0.154</v>
      </c>
      <c r="AM109">
        <v>-1E-3</v>
      </c>
      <c r="AN109">
        <v>45.052</v>
      </c>
    </row>
    <row r="110" spans="1:40" ht="15.75" customHeight="1">
      <c r="A110" s="37" t="str">
        <f t="shared" si="20"/>
        <v>T4B23.9</v>
      </c>
      <c r="B110" s="37" t="str">
        <f t="shared" si="21"/>
        <v>T4</v>
      </c>
      <c r="C110" s="37" t="str">
        <f t="shared" si="22"/>
        <v>B2</v>
      </c>
      <c r="D110" s="37">
        <f>D109</f>
        <v>3.9</v>
      </c>
      <c r="E110" s="97"/>
      <c r="F110" s="95"/>
      <c r="G110" s="89"/>
      <c r="H110" s="8" t="s">
        <v>12</v>
      </c>
      <c r="I110" s="54">
        <f>_xlfn.XLOOKUP(A110&amp;$I$3,AD:AD,AI:AI)</f>
        <v>1.73</v>
      </c>
      <c r="J110" s="54">
        <f>_xlfn.XLOOKUP(A110&amp;$J$3,AD:AD,AI:AI)</f>
        <v>0.37</v>
      </c>
      <c r="K110" s="54">
        <f>_xlfn.XLOOKUP(A110&amp;$K$3,AD:AD,AI:AI)</f>
        <v>1.41</v>
      </c>
      <c r="L110" s="54">
        <f>_xlfn.XLOOKUP(A110&amp;$L$3,AD:AD,AI:AI)</f>
        <v>-0.2</v>
      </c>
      <c r="M110" s="54">
        <f>_xlfn.XLOOKUP(A110&amp;$M$3,AD:AD,AI:AI)</f>
        <v>4.28</v>
      </c>
      <c r="N110" s="35">
        <f>_xlfn.XLOOKUP(A110&amp;$N$3,AD:AD,AI:AI)</f>
        <v>-8.0399999999999991</v>
      </c>
      <c r="O110" s="20"/>
      <c r="P110" s="21"/>
      <c r="Q110" s="25">
        <f t="array" ref="Q110">IF(ABS(cb1max(I110,J110,K110,L110,M110,N110))&gt;ABS(cb1min(I110,J110,K110,L110,M110,N110)),cb1max(I110,J110,K110,L110,M110,N110),cb1min(I110,J110,K110,L110,M110,N110))</f>
        <v>-6.3099999999999987</v>
      </c>
      <c r="R110" s="21"/>
      <c r="S110" s="20"/>
      <c r="T110" s="21">
        <f t="array" ref="T110">IF(ABS(cb2max(I110,J110,K110,L110,M110,N110))&gt;ABS(cb2min(I110,J110,K110,L110,M110,N110)),cb2max(I110,J110,K110,L110,M110,N110),cb2min(I110,J110,K110,L110,M110,N110))</f>
        <v>6.343</v>
      </c>
      <c r="AD110" t="str">
        <f t="shared" si="13"/>
        <v>T6B22.925HT</v>
      </c>
      <c r="AE110" t="s">
        <v>67</v>
      </c>
      <c r="AF110" t="s">
        <v>66</v>
      </c>
      <c r="AG110" t="s">
        <v>17</v>
      </c>
      <c r="AH110">
        <v>2.9249999999999998</v>
      </c>
      <c r="AI110">
        <v>0.41</v>
      </c>
      <c r="AJ110">
        <v>-25.36</v>
      </c>
      <c r="AK110">
        <v>0</v>
      </c>
      <c r="AL110">
        <v>-0.17799999999999999</v>
      </c>
      <c r="AM110">
        <v>1E-3</v>
      </c>
      <c r="AN110">
        <v>45.448</v>
      </c>
    </row>
    <row r="111" spans="1:40" ht="15.75" customHeight="1">
      <c r="A111" s="37" t="str">
        <f t="shared" si="20"/>
        <v>T4B27.575</v>
      </c>
      <c r="B111" s="37" t="str">
        <f t="shared" si="21"/>
        <v>T4</v>
      </c>
      <c r="C111" s="37" t="str">
        <f t="shared" si="22"/>
        <v>B2</v>
      </c>
      <c r="D111" s="37">
        <f>G111</f>
        <v>7.5750000000000002</v>
      </c>
      <c r="E111" s="97"/>
      <c r="F111" s="95"/>
      <c r="G111" s="90">
        <f>7.8-0.225</f>
        <v>7.5750000000000002</v>
      </c>
      <c r="H111" s="5"/>
      <c r="I111" s="9"/>
      <c r="J111" s="6"/>
      <c r="K111" s="9"/>
      <c r="L111" s="6"/>
      <c r="M111" s="9"/>
      <c r="N111" s="84"/>
      <c r="O111" s="16" t="str">
        <f t="array" ref="O111">_ts1(I112,J112,K112,L112,M112,N112,O112)</f>
        <v>4,9</v>
      </c>
      <c r="P111" s="17" t="str">
        <f t="array" ref="P111">_ts1(I112,J112,K112,L112,M112,N112,P112)</f>
        <v>4,8</v>
      </c>
      <c r="Q111" s="23" t="str">
        <f t="array" ref="Q111">_ts1(I113,J113,K113,L113,M113,N113,Q113)</f>
        <v>4,9</v>
      </c>
      <c r="R111" s="17" t="str">
        <f t="array" ref="R111">_ts2(I112,J112,K112,L112,M112,N112,R112)</f>
        <v>4,5*,9</v>
      </c>
      <c r="S111" s="16" t="str">
        <f>_ts2(I112,J112,K112,L112,M112,N112,S112)</f>
        <v>4,5*,8</v>
      </c>
      <c r="T111" s="17" t="str">
        <f t="array" ref="T111">_ts2(I113,J113,K113,L113,M113,N113,T113)</f>
        <v>4,5*,9</v>
      </c>
      <c r="AD111" t="str">
        <f t="shared" si="13"/>
        <v>T6B23.9HT</v>
      </c>
      <c r="AE111" t="s">
        <v>67</v>
      </c>
      <c r="AF111" t="s">
        <v>66</v>
      </c>
      <c r="AG111" t="s">
        <v>17</v>
      </c>
      <c r="AH111">
        <v>3.9</v>
      </c>
      <c r="AI111">
        <v>0.41</v>
      </c>
      <c r="AJ111">
        <v>-25.36</v>
      </c>
      <c r="AK111">
        <v>0</v>
      </c>
      <c r="AL111">
        <v>-0.17799999999999999</v>
      </c>
      <c r="AM111">
        <v>-1E-3</v>
      </c>
      <c r="AN111">
        <v>70.177999999999997</v>
      </c>
    </row>
    <row r="112" spans="1:40" ht="15.75" customHeight="1">
      <c r="A112" s="37" t="str">
        <f t="shared" si="20"/>
        <v>T4B27.575</v>
      </c>
      <c r="B112" s="37" t="str">
        <f t="shared" si="21"/>
        <v>T4</v>
      </c>
      <c r="C112" s="37" t="str">
        <f t="shared" si="22"/>
        <v>B2</v>
      </c>
      <c r="D112" s="37">
        <f>D111</f>
        <v>7.5750000000000002</v>
      </c>
      <c r="E112" s="97"/>
      <c r="F112" s="95"/>
      <c r="G112" s="88"/>
      <c r="H112" s="14" t="s">
        <v>10</v>
      </c>
      <c r="I112" s="35">
        <f>_xlfn.XLOOKUP(A112&amp;$I$3,AD:AD,AN:AN)</f>
        <v>-147.29599999999999</v>
      </c>
      <c r="J112" s="35">
        <f>_xlfn.XLOOKUP(A112&amp;$J$3,AD:AD,AN:AN)</f>
        <v>-43.518999999999998</v>
      </c>
      <c r="K112" s="35">
        <f>_xlfn.XLOOKUP(A112&amp;$K$3,AD:AD,AN:AN)</f>
        <v>-1.252</v>
      </c>
      <c r="L112" s="35">
        <f>_xlfn.XLOOKUP(A112&amp;$L$3,AD:AD,AN:AN)</f>
        <v>1.2529999999999999</v>
      </c>
      <c r="M112" s="35">
        <f>_xlfn.XLOOKUP(A112&amp;$M$3,AD:AD,AN:AN)</f>
        <v>-221.25800000000001</v>
      </c>
      <c r="N112" s="35">
        <f>_xlfn.XLOOKUP(A112&amp;$N$3,AD:AD,AN:AN)</f>
        <v>221.25700000000001</v>
      </c>
      <c r="O112" s="18">
        <f t="array" ref="O112">IF(cb1max(I112,J112,K112,L112,M112,N112)&gt;0,cb1max(I112,J112,K112,L112,M112,N112),"-")</f>
        <v>73.961000000000013</v>
      </c>
      <c r="P112" s="19">
        <f t="array" ref="P112">IF(cb1min(I112,J112,K112,L112,M112,N112)&lt;0,cb1min(I112,J112,K112,L112,M112,N112),"-")</f>
        <v>-368.55399999999997</v>
      </c>
      <c r="Q112" s="24"/>
      <c r="R112" s="19">
        <f t="array" ref="R112">IF(cb2max(I112,J112,K112,L112,M112,N112)&gt;0,cb2max(I112,J112,K112,L112,M112,N112),"-")</f>
        <v>34.793900000000008</v>
      </c>
      <c r="S112" s="29">
        <f t="array" ref="S112">IF(cb2min(I112,J112,K112,L112,M112,N112)&lt;0,cb2min(I112,J112,K112,L112,M112,N112),"-")</f>
        <v>-407.72109999999998</v>
      </c>
      <c r="T112" s="19"/>
      <c r="AD112" t="str">
        <f t="shared" si="13"/>
        <v>T6B23.9HT</v>
      </c>
      <c r="AE112" t="s">
        <v>67</v>
      </c>
      <c r="AF112" t="s">
        <v>66</v>
      </c>
      <c r="AG112" t="s">
        <v>17</v>
      </c>
      <c r="AH112">
        <v>3.9</v>
      </c>
      <c r="AI112">
        <v>0.45</v>
      </c>
      <c r="AJ112">
        <v>20.149999999999999</v>
      </c>
      <c r="AK112">
        <v>0</v>
      </c>
      <c r="AL112">
        <v>6.3E-2</v>
      </c>
      <c r="AM112">
        <v>0</v>
      </c>
      <c r="AN112">
        <v>70.524000000000001</v>
      </c>
    </row>
    <row r="113" spans="1:40" ht="15.75" customHeight="1">
      <c r="A113" s="37" t="str">
        <f t="shared" si="20"/>
        <v>T4B27.575</v>
      </c>
      <c r="B113" s="37" t="str">
        <f t="shared" si="21"/>
        <v>T4</v>
      </c>
      <c r="C113" s="37" t="str">
        <f t="shared" si="22"/>
        <v>B2</v>
      </c>
      <c r="D113" s="37">
        <f>D112</f>
        <v>7.5750000000000002</v>
      </c>
      <c r="E113" s="97"/>
      <c r="F113" s="96"/>
      <c r="G113" s="89"/>
      <c r="H113" s="8" t="s">
        <v>12</v>
      </c>
      <c r="I113" s="54">
        <f>_xlfn.XLOOKUP(A113&amp;$I$3,AD:AD,AI:AI)</f>
        <v>3.97</v>
      </c>
      <c r="J113" s="54">
        <f>_xlfn.XLOOKUP(A113&amp;$J$3,AD:AD,AI:AI)</f>
        <v>1.03</v>
      </c>
      <c r="K113" s="54">
        <f>_xlfn.XLOOKUP(A113&amp;$K$3,AD:AD,AI:AI)</f>
        <v>0.65</v>
      </c>
      <c r="L113" s="54">
        <f>_xlfn.XLOOKUP(A113&amp;$L$3,AD:AD,AI:AI)</f>
        <v>-0.06</v>
      </c>
      <c r="M113" s="54">
        <f>_xlfn.XLOOKUP(A113&amp;$M$3,AD:AD,AI:AI)</f>
        <v>-5.51</v>
      </c>
      <c r="N113" s="54">
        <f>_xlfn.XLOOKUP(A113&amp;$N$3,AD:AD,AI:AI)</f>
        <v>3.35</v>
      </c>
      <c r="O113" s="20"/>
      <c r="P113" s="21"/>
      <c r="Q113" s="25">
        <f t="array" ref="Q113">IF(ABS(cb1max(I113,J113,K113,L113,M113,N113))&gt;ABS(cb1min(I113,J113,K113,L113,M113,N113)),cb1max(I113,J113,K113,L113,M113,N113),cb1min(I113,J113,K113,L113,M113,N113))</f>
        <v>7.32</v>
      </c>
      <c r="R113" s="21"/>
      <c r="S113" s="20"/>
      <c r="T113" s="21">
        <f t="array" ref="T113">IF(ABS(cb2max(I113,J113,K113,L113,M113,N113))&gt;ABS(cb2min(I113,J113,K113,L113,M113,N113)),cb2max(I113,J113,K113,L113,M113,N113),cb2min(I113,J113,K113,L113,M113,N113))</f>
        <v>8.2469999999999999</v>
      </c>
      <c r="AD113" t="str">
        <f t="shared" si="13"/>
        <v>T6B23.925HT</v>
      </c>
      <c r="AE113" t="s">
        <v>67</v>
      </c>
      <c r="AF113" t="s">
        <v>66</v>
      </c>
      <c r="AG113" t="s">
        <v>17</v>
      </c>
      <c r="AH113">
        <v>3.9249999999999998</v>
      </c>
      <c r="AI113">
        <v>0.45</v>
      </c>
      <c r="AJ113">
        <v>20.149999999999999</v>
      </c>
      <c r="AK113">
        <v>0</v>
      </c>
      <c r="AL113">
        <v>6.3E-2</v>
      </c>
      <c r="AM113">
        <v>0</v>
      </c>
      <c r="AN113">
        <v>70.02</v>
      </c>
    </row>
    <row r="114" spans="1:40" ht="15.75" customHeight="1">
      <c r="A114" s="37" t="str">
        <f t="shared" si="20"/>
        <v>T5B270.225</v>
      </c>
      <c r="B114" s="37" t="str">
        <f>E114</f>
        <v>T5</v>
      </c>
      <c r="C114" s="37" t="str">
        <f>F114</f>
        <v>B27</v>
      </c>
      <c r="D114" s="37">
        <f>G114</f>
        <v>0.22500000000000001</v>
      </c>
      <c r="E114" s="97" t="s">
        <v>68</v>
      </c>
      <c r="F114" s="94" t="s">
        <v>73</v>
      </c>
      <c r="G114" s="87">
        <v>0.22500000000000001</v>
      </c>
      <c r="H114" s="5"/>
      <c r="I114" s="9"/>
      <c r="J114" s="6"/>
      <c r="K114" s="9"/>
      <c r="L114" s="6"/>
      <c r="M114" s="9"/>
      <c r="N114" s="84"/>
      <c r="O114" s="16" t="str">
        <f t="array" ref="O114">_ts1(I115,J115,K115,L115,M115,N115,O115)</f>
        <v>-</v>
      </c>
      <c r="P114" s="17" t="str">
        <f t="array" ref="P114">_ts1(I115,J115,K115,L115,M115,N115,P115)</f>
        <v>4,9</v>
      </c>
      <c r="Q114" s="23" t="str">
        <f t="array" ref="Q114">_ts1(I116,J116,K116,L116,M116,N116,Q116)</f>
        <v>4,9</v>
      </c>
      <c r="R114" s="17" t="str">
        <f t="array" ref="R114">_ts2(I115,J115,K115,L115,M115,N115,R115)</f>
        <v>-</v>
      </c>
      <c r="S114" s="16" t="str">
        <f>_ts2(I115,J115,K115,L115,M115,N115,S115)</f>
        <v>4,5*,9</v>
      </c>
      <c r="T114" s="17" t="str">
        <f t="array" ref="T114">_ts2(I116,J116,K116,L116,M116,N116,T116)</f>
        <v>4,5*,9</v>
      </c>
      <c r="AD114" t="str">
        <f t="shared" si="13"/>
        <v>T6B24.875HT</v>
      </c>
      <c r="AE114" t="s">
        <v>67</v>
      </c>
      <c r="AF114" t="s">
        <v>66</v>
      </c>
      <c r="AG114" t="s">
        <v>17</v>
      </c>
      <c r="AH114">
        <v>4.875</v>
      </c>
      <c r="AI114">
        <v>0.45</v>
      </c>
      <c r="AJ114">
        <v>20.149999999999999</v>
      </c>
      <c r="AK114">
        <v>0</v>
      </c>
      <c r="AL114">
        <v>6.3E-2</v>
      </c>
      <c r="AM114">
        <v>-1E-3</v>
      </c>
      <c r="AN114">
        <v>50.878</v>
      </c>
    </row>
    <row r="115" spans="1:40" ht="15.75" customHeight="1">
      <c r="A115" s="37" t="str">
        <f t="shared" si="20"/>
        <v>T5B270.225</v>
      </c>
      <c r="B115" s="37" t="str">
        <f>B114</f>
        <v>T5</v>
      </c>
      <c r="C115" s="37" t="str">
        <f>C114</f>
        <v>B27</v>
      </c>
      <c r="D115" s="37">
        <f>D114</f>
        <v>0.22500000000000001</v>
      </c>
      <c r="E115" s="97"/>
      <c r="F115" s="95"/>
      <c r="G115" s="88"/>
      <c r="H115" s="14" t="s">
        <v>10</v>
      </c>
      <c r="I115" s="35">
        <f>_xlfn.XLOOKUP(A115&amp;$I$3,AD:AD,AN:AN)</f>
        <v>-169.34100000000001</v>
      </c>
      <c r="J115" s="35">
        <f>_xlfn.XLOOKUP(A115&amp;$J$3,AD:AD,AN:AN)</f>
        <v>-112.393</v>
      </c>
      <c r="K115" s="35">
        <f>_xlfn.XLOOKUP(A115&amp;$K$3,AD:AD,AN:AN)</f>
        <v>0.32300000000000001</v>
      </c>
      <c r="L115" s="35">
        <f>_xlfn.XLOOKUP(A115&amp;$L$3,AD:AD,AN:AN)</f>
        <v>-0.32500000000000001</v>
      </c>
      <c r="M115" s="35">
        <f>_xlfn.XLOOKUP(A115&amp;$M$3,AD:AD,AN:AN)</f>
        <v>160.31200000000001</v>
      </c>
      <c r="N115" s="35">
        <f>_xlfn.XLOOKUP(A115&amp;$N$3,AD:AD,AN:AN)</f>
        <v>-160.31100000000001</v>
      </c>
      <c r="O115" s="18" t="str">
        <f t="array" ref="O115">IF(cb1max(I115,J115,K115,L115,M115,N115)&gt;0,cb1max(I115,J115,K115,L115,M115,N115),"-")</f>
        <v>-</v>
      </c>
      <c r="P115" s="19">
        <f t="array" ref="P115">IF(cb1min(I115,J115,K115,L115,M115,N115)&lt;0,cb1min(I115,J115,K115,L115,M115,N115),"-")</f>
        <v>-329.65200000000004</v>
      </c>
      <c r="Q115" s="24"/>
      <c r="R115" s="19" t="str">
        <f t="array" ref="R115">IF(cb2max(I115,J115,K115,L115,M115,N115)&gt;0,cb2max(I115,J115,K115,L115,M115,N115),"-")</f>
        <v>-</v>
      </c>
      <c r="S115" s="29">
        <f t="array" ref="S115">IF(cb2min(I115,J115,K115,L115,M115,N115)&lt;0,cb2min(I115,J115,K115,L115,M115,N115),"-")</f>
        <v>-430.8057</v>
      </c>
      <c r="T115" s="19"/>
      <c r="AD115" t="str">
        <f t="shared" si="13"/>
        <v>T6B24.875HT</v>
      </c>
      <c r="AE115" t="s">
        <v>67</v>
      </c>
      <c r="AF115" t="s">
        <v>66</v>
      </c>
      <c r="AG115" t="s">
        <v>17</v>
      </c>
      <c r="AH115">
        <v>4.875</v>
      </c>
      <c r="AI115">
        <v>0.54</v>
      </c>
      <c r="AJ115">
        <v>27.12</v>
      </c>
      <c r="AK115">
        <v>0</v>
      </c>
      <c r="AL115">
        <v>0.08</v>
      </c>
      <c r="AM115">
        <v>1E-3</v>
      </c>
      <c r="AN115">
        <v>50.566000000000003</v>
      </c>
    </row>
    <row r="116" spans="1:40" ht="15.75" customHeight="1">
      <c r="A116" s="37" t="str">
        <f t="shared" si="20"/>
        <v>T5B270.225</v>
      </c>
      <c r="B116" s="37" t="str">
        <f>B115</f>
        <v>T5</v>
      </c>
      <c r="C116" s="37" t="str">
        <f>F114</f>
        <v>B27</v>
      </c>
      <c r="D116" s="37">
        <f>D115</f>
        <v>0.22500000000000001</v>
      </c>
      <c r="E116" s="97"/>
      <c r="F116" s="95"/>
      <c r="G116" s="89"/>
      <c r="H116" s="8" t="s">
        <v>12</v>
      </c>
      <c r="I116" s="54">
        <f>_xlfn.XLOOKUP(A116&amp;$I$3,AD:AD,AI:AI)</f>
        <v>-5.63</v>
      </c>
      <c r="J116" s="54">
        <f>_xlfn.XLOOKUP(A116&amp;$J$3,AD:AD,AI:AI)</f>
        <v>0.64</v>
      </c>
      <c r="K116" s="54">
        <f>_xlfn.XLOOKUP(A116&amp;$K$3,AD:AD,AI:AI)</f>
        <v>0.53</v>
      </c>
      <c r="L116" s="54">
        <f>_xlfn.XLOOKUP(A116&amp;$L$3,AD:AD,AI:AI)</f>
        <v>0.04</v>
      </c>
      <c r="M116" s="54">
        <f>_xlfn.XLOOKUP(A116&amp;$M$3,AD:AD,AI:AI)</f>
        <v>4.97</v>
      </c>
      <c r="N116" s="35">
        <f>_xlfn.XLOOKUP(A116&amp;$N$3,AD:AD,AI:AI)</f>
        <v>-7.05</v>
      </c>
      <c r="O116" s="20"/>
      <c r="P116" s="21"/>
      <c r="Q116" s="25">
        <f t="array" ref="Q116">IF(ABS(cb1max(I116,J116,K116,L116,M116,N116))&gt;ABS(cb1min(I116,J116,K116,L116,M116,N116)),cb1max(I116,J116,K116,L116,M116,N116),cb1min(I116,J116,K116,L116,M116,N116))</f>
        <v>-12.68</v>
      </c>
      <c r="R116" s="21"/>
      <c r="S116" s="20"/>
      <c r="T116" s="21">
        <f t="array" ref="T116">IF(ABS(cb2max(I116,J116,K116,L116,M116,N116))&gt;ABS(cb2min(I116,J116,K116,L116,M116,N116)),cb2max(I116,J116,K116,L116,M116,N116),cb2min(I116,J116,K116,L116,M116,N116))</f>
        <v>-12.103999999999999</v>
      </c>
      <c r="AD116" t="str">
        <f t="shared" si="13"/>
        <v>T6B25.85HT</v>
      </c>
      <c r="AE116" t="s">
        <v>67</v>
      </c>
      <c r="AF116" t="s">
        <v>66</v>
      </c>
      <c r="AG116" t="s">
        <v>17</v>
      </c>
      <c r="AH116">
        <v>5.85</v>
      </c>
      <c r="AI116">
        <v>0.54</v>
      </c>
      <c r="AJ116">
        <v>27.12</v>
      </c>
      <c r="AK116">
        <v>0</v>
      </c>
      <c r="AL116">
        <v>0.08</v>
      </c>
      <c r="AM116">
        <v>-1E-3</v>
      </c>
      <c r="AN116">
        <v>24.126000000000001</v>
      </c>
    </row>
    <row r="117" spans="1:40" ht="15.75" customHeight="1">
      <c r="A117" s="37" t="str">
        <f t="shared" si="20"/>
        <v>T5B274.1</v>
      </c>
      <c r="B117" s="37" t="str">
        <f>B116</f>
        <v>T5</v>
      </c>
      <c r="C117" s="37" t="str">
        <f t="shared" ref="C117:C122" si="23">C116</f>
        <v>B27</v>
      </c>
      <c r="D117" s="37">
        <f>G117</f>
        <v>4.0999999999999996</v>
      </c>
      <c r="E117" s="97"/>
      <c r="F117" s="95"/>
      <c r="G117" s="87">
        <v>4.0999999999999996</v>
      </c>
      <c r="H117" s="4"/>
      <c r="I117" s="9"/>
      <c r="J117" s="6"/>
      <c r="K117" s="9"/>
      <c r="L117" s="6"/>
      <c r="M117" s="9"/>
      <c r="N117" s="84"/>
      <c r="O117" s="16" t="str">
        <f t="array" ref="O117">_ts1(I118,J118,K118,L118,M118,N118,O118)</f>
        <v>4,5</v>
      </c>
      <c r="P117" s="17" t="str">
        <f t="array" ref="P117">_ts1(I118,J118,K118,L118,M118,N118,P118)</f>
        <v>-</v>
      </c>
      <c r="Q117" s="23" t="str">
        <f t="array" ref="Q117">_ts1(I119,J119,K119,L119,M119,N119,Q119)</f>
        <v>4,8</v>
      </c>
      <c r="R117" s="17" t="str">
        <f t="array" ref="R117">_ts2(I118,J118,K118,L118,M118,N118,R118)</f>
        <v>4,5,9*</v>
      </c>
      <c r="S117" s="16" t="str">
        <f>_ts2(I118,J118,K118,L118,M118,N118,S118)</f>
        <v>-</v>
      </c>
      <c r="T117" s="17" t="str">
        <f t="array" ref="T117">_ts2(I119,J119,K119,L119,M119,N119,T119)</f>
        <v>4,5*,8</v>
      </c>
      <c r="AD117" t="str">
        <f t="shared" si="13"/>
        <v>T6B25.85HT</v>
      </c>
      <c r="AE117" t="s">
        <v>67</v>
      </c>
      <c r="AF117" t="s">
        <v>66</v>
      </c>
      <c r="AG117" t="s">
        <v>17</v>
      </c>
      <c r="AH117">
        <v>5.85</v>
      </c>
      <c r="AI117">
        <v>0.7</v>
      </c>
      <c r="AJ117">
        <v>36.630000000000003</v>
      </c>
      <c r="AK117">
        <v>0</v>
      </c>
      <c r="AL117">
        <v>4.3999999999999997E-2</v>
      </c>
      <c r="AM117">
        <v>0</v>
      </c>
      <c r="AN117">
        <v>23.658999999999999</v>
      </c>
    </row>
    <row r="118" spans="1:40" ht="15.75" customHeight="1">
      <c r="A118" s="37" t="str">
        <f t="shared" si="20"/>
        <v>T5B274.1</v>
      </c>
      <c r="B118" s="37" t="str">
        <f t="shared" ref="B118:B125" si="24">B117</f>
        <v>T5</v>
      </c>
      <c r="C118" s="37" t="str">
        <f t="shared" si="23"/>
        <v>B27</v>
      </c>
      <c r="D118" s="37">
        <f>D117</f>
        <v>4.0999999999999996</v>
      </c>
      <c r="E118" s="97"/>
      <c r="F118" s="95"/>
      <c r="G118" s="88"/>
      <c r="H118" s="14" t="s">
        <v>10</v>
      </c>
      <c r="I118" s="35">
        <f>_xlfn.XLOOKUP(A118&amp;$I$3,AD:AD,AN:AN)</f>
        <v>245.995</v>
      </c>
      <c r="J118" s="35">
        <f>_xlfn.XLOOKUP(A118&amp;$J$3,AD:AD,AN:AN)</f>
        <v>159.517</v>
      </c>
      <c r="K118" s="35">
        <f>_xlfn.XLOOKUP(A118&amp;$K$3,AD:AD,AN:AN)</f>
        <v>0.51700000000000002</v>
      </c>
      <c r="L118" s="35">
        <f>_xlfn.XLOOKUP(A118&amp;$L$3,AD:AD,AN:AN)</f>
        <v>-0.51700000000000002</v>
      </c>
      <c r="M118" s="35">
        <f>_xlfn.XLOOKUP(A118&amp;$M$3,AD:AD,AN:AN)</f>
        <v>-1.4430000000000001</v>
      </c>
      <c r="N118" s="35">
        <f>_xlfn.XLOOKUP(A118&amp;$N$3,AD:AD,AN:AN)</f>
        <v>1.4430000000000001</v>
      </c>
      <c r="O118" s="18">
        <f t="array" ref="O118">IF(cb1max(I118,J118,K118,L118,M118,N118)&gt;0,cb1max(I118,J118,K118,L118,M118,N118),"-")</f>
        <v>405.512</v>
      </c>
      <c r="P118" s="19" t="str">
        <f t="array" ref="P118">IF(cb1min(I118,J118,K118,L118,M118,N118)&lt;0,cb1min(I118,J118,K118,L118,M118,N118),"-")</f>
        <v>-</v>
      </c>
      <c r="Q118" s="24"/>
      <c r="R118" s="19">
        <f t="array" ref="R118">IF(cb2max(I118,J118,K118,L118,M118,N118)&gt;0,cb2max(I118,J118,K118,L118,M118,N118),"-")</f>
        <v>406.8107</v>
      </c>
      <c r="S118" s="29" t="str">
        <f t="array" ref="S118">IF(cb2min(I118,J118,K118,L118,M118,N118)&lt;0,cb2min(I118,J118,K118,L118,M118,N118),"-")</f>
        <v>-</v>
      </c>
      <c r="T118" s="19"/>
      <c r="AD118" t="str">
        <f t="shared" si="13"/>
        <v>T6B26.825HT</v>
      </c>
      <c r="AE118" t="s">
        <v>67</v>
      </c>
      <c r="AF118" t="s">
        <v>66</v>
      </c>
      <c r="AG118" t="s">
        <v>17</v>
      </c>
      <c r="AH118">
        <v>6.8250000000000002</v>
      </c>
      <c r="AI118">
        <v>0.7</v>
      </c>
      <c r="AJ118">
        <v>36.630000000000003</v>
      </c>
      <c r="AK118">
        <v>0</v>
      </c>
      <c r="AL118">
        <v>4.3999999999999997E-2</v>
      </c>
      <c r="AM118">
        <v>-1E-3</v>
      </c>
      <c r="AN118">
        <v>-12.054</v>
      </c>
    </row>
    <row r="119" spans="1:40" ht="15.75" customHeight="1">
      <c r="A119" s="37" t="str">
        <f t="shared" si="20"/>
        <v>T5B274.1</v>
      </c>
      <c r="B119" s="37" t="str">
        <f t="shared" si="24"/>
        <v>T5</v>
      </c>
      <c r="C119" s="37" t="str">
        <f t="shared" si="23"/>
        <v>B27</v>
      </c>
      <c r="D119" s="37">
        <f>D118</f>
        <v>4.0999999999999996</v>
      </c>
      <c r="E119" s="97"/>
      <c r="F119" s="95"/>
      <c r="G119" s="89"/>
      <c r="H119" s="8" t="s">
        <v>12</v>
      </c>
      <c r="I119" s="54">
        <f>_xlfn.XLOOKUP(A119&amp;$I$3,AD:AD,AI:AI)</f>
        <v>-2.5099999999999998</v>
      </c>
      <c r="J119" s="54">
        <f>_xlfn.XLOOKUP(A119&amp;$J$3,AD:AD,AI:AI)</f>
        <v>0.28999999999999998</v>
      </c>
      <c r="K119" s="54">
        <f>_xlfn.XLOOKUP(A119&amp;$K$3,AD:AD,AI:AI)</f>
        <v>1.39</v>
      </c>
      <c r="L119" s="54">
        <f>_xlfn.XLOOKUP(A119&amp;$L$3,AD:AD,AI:AI)</f>
        <v>-0.18</v>
      </c>
      <c r="M119" s="54">
        <f>_xlfn.XLOOKUP(A119&amp;$M$3,AD:AD,AI:AI)</f>
        <v>-6.46</v>
      </c>
      <c r="N119" s="35">
        <f>_xlfn.XLOOKUP(A119&amp;$N$3,AD:AD,AI:AI)</f>
        <v>2.75</v>
      </c>
      <c r="O119" s="20"/>
      <c r="P119" s="21"/>
      <c r="Q119" s="25">
        <f t="array" ref="Q119">IF(ABS(cb1max(I119,J119,K119,L119,M119,N119))&gt;ABS(cb1min(I119,J119,K119,L119,M119,N119)),cb1max(I119,J119,K119,L119,M119,N119),cb1min(I119,J119,K119,L119,M119,N119))</f>
        <v>-8.9699999999999989</v>
      </c>
      <c r="R119" s="21"/>
      <c r="S119" s="20"/>
      <c r="T119" s="21">
        <f t="array" ref="T119">IF(ABS(cb2max(I119,J119,K119,L119,M119,N119))&gt;ABS(cb2min(I119,J119,K119,L119,M119,N119)),cb2max(I119,J119,K119,L119,M119,N119),cb2min(I119,J119,K119,L119,M119,N119))</f>
        <v>-8.7089999999999996</v>
      </c>
      <c r="AD119" t="str">
        <f t="shared" si="13"/>
        <v>T6B26.825HT</v>
      </c>
      <c r="AE119" t="s">
        <v>67</v>
      </c>
      <c r="AF119" t="s">
        <v>66</v>
      </c>
      <c r="AG119" t="s">
        <v>17</v>
      </c>
      <c r="AH119">
        <v>6.8250000000000002</v>
      </c>
      <c r="AI119">
        <v>1.03</v>
      </c>
      <c r="AJ119">
        <v>44.04</v>
      </c>
      <c r="AK119">
        <v>0</v>
      </c>
      <c r="AL119">
        <v>-2.9000000000000001E-2</v>
      </c>
      <c r="AM119">
        <v>-1E-3</v>
      </c>
      <c r="AN119">
        <v>-12.673999999999999</v>
      </c>
    </row>
    <row r="120" spans="1:40" ht="15.75" customHeight="1">
      <c r="A120" s="37" t="str">
        <f t="shared" si="20"/>
        <v>T5B277.925</v>
      </c>
      <c r="B120" s="37" t="str">
        <f t="shared" si="24"/>
        <v>T5</v>
      </c>
      <c r="C120" s="37" t="str">
        <f t="shared" si="23"/>
        <v>B27</v>
      </c>
      <c r="D120" s="37">
        <f>G120</f>
        <v>7.9249999999999989</v>
      </c>
      <c r="E120" s="97"/>
      <c r="F120" s="95"/>
      <c r="G120" s="87">
        <f>8.2-0.275</f>
        <v>7.9249999999999989</v>
      </c>
      <c r="H120" s="5"/>
      <c r="I120" s="9"/>
      <c r="J120" s="6"/>
      <c r="K120" s="9"/>
      <c r="L120" s="6"/>
      <c r="M120" s="9"/>
      <c r="N120" s="84"/>
      <c r="O120" s="16" t="str">
        <f t="array" ref="O120">_ts1(I121,J121,K121,L121,M121,N121,O121)</f>
        <v>-</v>
      </c>
      <c r="P120" s="17" t="str">
        <f t="array" ref="P120">_ts1(I121,J121,K121,L121,M121,N121,P121)</f>
        <v>4,8</v>
      </c>
      <c r="Q120" s="23" t="str">
        <f t="array" ref="Q120">_ts1(I122,J122,K122,L122,M122,N122,Q122)</f>
        <v>4,8</v>
      </c>
      <c r="R120" s="17" t="str">
        <f t="array" ref="R120">_ts2(I121,J121,K121,L121,M121,N121,R121)</f>
        <v>-</v>
      </c>
      <c r="S120" s="16" t="str">
        <f>_ts2(I121,J121,K121,L121,M121,N121,S121)</f>
        <v>4,5*,8</v>
      </c>
      <c r="T120" s="17" t="str">
        <f t="array" ref="T120">_ts2(I122,J122,K122,L122,M122,N122,T122)</f>
        <v>4,5*,8</v>
      </c>
      <c r="AD120" t="str">
        <f t="shared" si="13"/>
        <v>T6B27.575HT</v>
      </c>
      <c r="AE120" t="s">
        <v>67</v>
      </c>
      <c r="AF120" t="s">
        <v>66</v>
      </c>
      <c r="AG120" t="s">
        <v>17</v>
      </c>
      <c r="AH120">
        <v>7.5750000000000002</v>
      </c>
      <c r="AI120">
        <v>1.03</v>
      </c>
      <c r="AJ120">
        <v>44.04</v>
      </c>
      <c r="AK120">
        <v>0</v>
      </c>
      <c r="AL120">
        <v>-2.9000000000000001E-2</v>
      </c>
      <c r="AM120">
        <v>1E-3</v>
      </c>
      <c r="AN120">
        <v>-45.704999999999998</v>
      </c>
    </row>
    <row r="121" spans="1:40" ht="15.75" customHeight="1">
      <c r="A121" s="37" t="str">
        <f t="shared" si="20"/>
        <v>T5B277.925</v>
      </c>
      <c r="B121" s="37" t="str">
        <f t="shared" si="24"/>
        <v>T5</v>
      </c>
      <c r="C121" s="37" t="str">
        <f t="shared" si="23"/>
        <v>B27</v>
      </c>
      <c r="D121" s="37">
        <f>D120</f>
        <v>7.9249999999999989</v>
      </c>
      <c r="E121" s="97"/>
      <c r="F121" s="95"/>
      <c r="G121" s="88"/>
      <c r="H121" s="14" t="s">
        <v>10</v>
      </c>
      <c r="I121" s="35">
        <f>_xlfn.XLOOKUP(A121&amp;$I$3,AD:AD,AN:AN)</f>
        <v>-194.56299999999999</v>
      </c>
      <c r="J121" s="35">
        <f>_xlfn.XLOOKUP(A121&amp;$J$3,AD:AD,AN:AN)</f>
        <v>-123.84699999999999</v>
      </c>
      <c r="K121" s="35">
        <f>_xlfn.XLOOKUP(A121&amp;$K$3,AD:AD,AN:AN)</f>
        <v>-1.1619999999999999</v>
      </c>
      <c r="L121" s="35">
        <f>_xlfn.XLOOKUP(A121&amp;$L$3,AD:AD,AN:AN)</f>
        <v>1.1619999999999999</v>
      </c>
      <c r="M121" s="35">
        <f>_xlfn.XLOOKUP(A121&amp;$M$3,AD:AD,AN:AN)</f>
        <v>-172.416</v>
      </c>
      <c r="N121" s="35">
        <f>_xlfn.XLOOKUP(A121&amp;$N$3,AD:AD,AN:AN)</f>
        <v>172.416</v>
      </c>
      <c r="O121" s="18" t="str">
        <f t="array" ref="O121">IF(cb1max(I121,J121,K121,L121,M121,N121)&gt;0,cb1max(I121,J121,K121,L121,M121,N121),"-")</f>
        <v>-</v>
      </c>
      <c r="P121" s="19">
        <f t="array" ref="P121">IF(cb1min(I121,J121,K121,L121,M121,N121)&lt;0,cb1min(I121,J121,K121,L121,M121,N121),"-")</f>
        <v>-366.97899999999998</v>
      </c>
      <c r="Q121" s="24"/>
      <c r="R121" s="19" t="str">
        <f t="array" ref="R121">IF(cb2max(I121,J121,K121,L121,M121,N121)&gt;0,cb2max(I121,J121,K121,L121,M121,N121),"-")</f>
        <v>-</v>
      </c>
      <c r="S121" s="29">
        <f t="array" ref="S121">IF(cb2min(I121,J121,K121,L121,M121,N121)&lt;0,cb2min(I121,J121,K121,L121,M121,N121),"-")</f>
        <v>-478.44130000000001</v>
      </c>
      <c r="T121" s="19"/>
      <c r="AD121" t="str">
        <f t="shared" si="13"/>
        <v>T6B20.275GIOX</v>
      </c>
      <c r="AE121" t="s">
        <v>67</v>
      </c>
      <c r="AF121" t="s">
        <v>66</v>
      </c>
      <c r="AG121" t="s">
        <v>60</v>
      </c>
      <c r="AH121">
        <v>0.27500000000000002</v>
      </c>
      <c r="AI121">
        <v>1.28</v>
      </c>
      <c r="AJ121">
        <v>0.19</v>
      </c>
      <c r="AK121">
        <v>0.15</v>
      </c>
      <c r="AL121">
        <v>-2.488</v>
      </c>
      <c r="AM121">
        <v>4.8000000000000001E-2</v>
      </c>
      <c r="AN121">
        <v>0.93300000000000005</v>
      </c>
    </row>
    <row r="122" spans="1:40" ht="15.75" customHeight="1">
      <c r="A122" s="37" t="str">
        <f t="shared" si="20"/>
        <v>T5B277.925</v>
      </c>
      <c r="B122" s="37" t="str">
        <f t="shared" si="24"/>
        <v>T5</v>
      </c>
      <c r="C122" s="37" t="str">
        <f t="shared" si="23"/>
        <v>B27</v>
      </c>
      <c r="D122" s="37">
        <f>D121</f>
        <v>7.9249999999999989</v>
      </c>
      <c r="E122" s="97"/>
      <c r="F122" s="96"/>
      <c r="G122" s="89"/>
      <c r="H122" s="8" t="s">
        <v>12</v>
      </c>
      <c r="I122" s="54">
        <f>_xlfn.XLOOKUP(A122&amp;$I$3,AD:AD,AI:AI)</f>
        <v>-4.67</v>
      </c>
      <c r="J122" s="54">
        <f>_xlfn.XLOOKUP(A122&amp;$J$3,AD:AD,AI:AI)</f>
        <v>0.45</v>
      </c>
      <c r="K122" s="54">
        <f>_xlfn.XLOOKUP(A122&amp;$K$3,AD:AD,AI:AI)</f>
        <v>1.29</v>
      </c>
      <c r="L122" s="54">
        <f>_xlfn.XLOOKUP(A122&amp;$L$3,AD:AD,AI:AI)</f>
        <v>-0.18</v>
      </c>
      <c r="M122" s="54">
        <f>_xlfn.XLOOKUP(A122&amp;$M$3,AD:AD,AI:AI)</f>
        <v>-13.53</v>
      </c>
      <c r="N122" s="35">
        <f>_xlfn.XLOOKUP(A122&amp;$N$3,AD:AD,AI:AI)</f>
        <v>10.1</v>
      </c>
      <c r="O122" s="20"/>
      <c r="P122" s="21"/>
      <c r="Q122" s="25">
        <f t="array" ref="Q122">IF(ABS(cb1max(I122,J122,K122,L122,M122,N122))&gt;ABS(cb1min(I122,J122,K122,L122,M122,N122)),cb1max(I122,J122,K122,L122,M122,N122),cb1min(I122,J122,K122,L122,M122,N122))</f>
        <v>-18.2</v>
      </c>
      <c r="R122" s="21"/>
      <c r="S122" s="20"/>
      <c r="T122" s="21">
        <f t="array" ref="T122">IF(ABS(cb2max(I122,J122,K122,L122,M122,N122))&gt;ABS(cb2min(I122,J122,K122,L122,M122,N122)),cb2max(I122,J122,K122,L122,M122,N122),cb2min(I122,J122,K122,L122,M122,N122))</f>
        <v>-17.794999999999998</v>
      </c>
      <c r="AD122" t="str">
        <f t="shared" si="13"/>
        <v>T6B20.975GIOX</v>
      </c>
      <c r="AE122" t="s">
        <v>67</v>
      </c>
      <c r="AF122" t="s">
        <v>66</v>
      </c>
      <c r="AG122" t="s">
        <v>60</v>
      </c>
      <c r="AH122">
        <v>0.97499999999999998</v>
      </c>
      <c r="AI122">
        <v>1.28</v>
      </c>
      <c r="AJ122">
        <v>0.19</v>
      </c>
      <c r="AK122">
        <v>0.15</v>
      </c>
      <c r="AL122">
        <v>-2.488</v>
      </c>
      <c r="AM122">
        <v>-5.8999999999999997E-2</v>
      </c>
      <c r="AN122">
        <v>0.79900000000000004</v>
      </c>
    </row>
    <row r="123" spans="1:40" ht="15.75" customHeight="1">
      <c r="A123" s="37" t="str">
        <f t="shared" si="20"/>
        <v>T5B460.275</v>
      </c>
      <c r="B123" s="37" t="str">
        <f t="shared" si="24"/>
        <v>T5</v>
      </c>
      <c r="C123" s="37" t="str">
        <f>F123</f>
        <v>B46</v>
      </c>
      <c r="D123" s="37">
        <f>G123</f>
        <v>0.27500000000000002</v>
      </c>
      <c r="E123" s="97"/>
      <c r="F123" s="94" t="s">
        <v>75</v>
      </c>
      <c r="G123" s="87">
        <v>0.27500000000000002</v>
      </c>
      <c r="H123" s="5"/>
      <c r="I123" s="9"/>
      <c r="J123" s="6"/>
      <c r="K123" s="9"/>
      <c r="L123" s="6"/>
      <c r="M123" s="9"/>
      <c r="N123" s="84"/>
      <c r="O123" s="16" t="str">
        <f t="array" ref="O123">_ts1(I124,J124,K124,L124,M124,N124,O124)</f>
        <v>4,8</v>
      </c>
      <c r="P123" s="17" t="str">
        <f t="array" ref="P123">_ts1(I124,J124,K124,L124,M124,N124,P124)</f>
        <v>4,9</v>
      </c>
      <c r="Q123" s="23" t="str">
        <f t="array" ref="Q123">_ts1(I125,J125,K125,L125,M125,N125,Q125)</f>
        <v>4,8</v>
      </c>
      <c r="R123" s="17" t="str">
        <f t="array" ref="R123">_ts2(I124,J124,K124,L124,M124,N124,R124)</f>
        <v>4,5*,8</v>
      </c>
      <c r="S123" s="16" t="str">
        <f>_ts2(I124,J124,K124,L124,M124,N124,S124)</f>
        <v>4,5*,9</v>
      </c>
      <c r="T123" s="17" t="str">
        <f t="array" ref="T123">_ts2(I125,J125,K125,L125,M125,N125,T125)</f>
        <v>4,5*,8</v>
      </c>
      <c r="AD123" t="str">
        <f t="shared" si="13"/>
        <v>T6B20.975GIOX</v>
      </c>
      <c r="AE123" t="s">
        <v>67</v>
      </c>
      <c r="AF123" t="s">
        <v>66</v>
      </c>
      <c r="AG123" t="s">
        <v>60</v>
      </c>
      <c r="AH123">
        <v>0.97499999999999998</v>
      </c>
      <c r="AI123">
        <v>1.43</v>
      </c>
      <c r="AJ123">
        <v>0.17</v>
      </c>
      <c r="AK123">
        <v>-0.01</v>
      </c>
      <c r="AL123">
        <v>-1.8939999999999999</v>
      </c>
      <c r="AM123">
        <v>-2.3E-2</v>
      </c>
      <c r="AN123">
        <v>0.79700000000000004</v>
      </c>
    </row>
    <row r="124" spans="1:40" ht="15.75" customHeight="1">
      <c r="A124" s="37" t="str">
        <f t="shared" si="20"/>
        <v>T5B460.275</v>
      </c>
      <c r="B124" s="37" t="str">
        <f t="shared" si="24"/>
        <v>T5</v>
      </c>
      <c r="C124" s="37" t="str">
        <f>C123</f>
        <v>B46</v>
      </c>
      <c r="D124" s="37">
        <f>D123</f>
        <v>0.27500000000000002</v>
      </c>
      <c r="E124" s="97"/>
      <c r="F124" s="95"/>
      <c r="G124" s="88"/>
      <c r="H124" s="14" t="s">
        <v>10</v>
      </c>
      <c r="I124" s="35">
        <f>_xlfn.XLOOKUP(A124&amp;$I$3,AD:AD,AN:AN)</f>
        <v>-12.846</v>
      </c>
      <c r="J124" s="35">
        <f>_xlfn.XLOOKUP(A124&amp;$J$3,AD:AD,AN:AN)</f>
        <v>-2.0259999999999998</v>
      </c>
      <c r="K124" s="35">
        <f>_xlfn.XLOOKUP(A124&amp;$K$3,AD:AD,AN:AN)</f>
        <v>0.125</v>
      </c>
      <c r="L124" s="35">
        <f>_xlfn.XLOOKUP(A124&amp;$L$3,AD:AD,AN:AN)</f>
        <v>-0.125</v>
      </c>
      <c r="M124" s="35">
        <f>_xlfn.XLOOKUP(A124&amp;$M$3,AD:AD,AN:AN)</f>
        <v>36.710999999999999</v>
      </c>
      <c r="N124" s="35">
        <f>_xlfn.XLOOKUP(A124&amp;$N$3,AD:AD,AN:AN)</f>
        <v>-36.710999999999999</v>
      </c>
      <c r="O124" s="18">
        <f t="array" ref="O124">IF(cb1max(I124,J124,K124,L124,M124,N124)&gt;0,cb1max(I124,J124,K124,L124,M124,N124),"-")</f>
        <v>23.864999999999998</v>
      </c>
      <c r="P124" s="19">
        <f t="array" ref="P124">IF(cb1min(I124,J124,K124,L124,M124,N124)&lt;0,cb1min(I124,J124,K124,L124,M124,N124),"-")</f>
        <v>-49.557000000000002</v>
      </c>
      <c r="Q124" s="24"/>
      <c r="R124" s="19">
        <f t="array" ref="R124">IF(cb2max(I124,J124,K124,L124,M124,N124)&gt;0,cb2max(I124,J124,K124,L124,M124,N124),"-")</f>
        <v>22.041599999999999</v>
      </c>
      <c r="S124" s="29">
        <f t="array" ref="S124">IF(cb2min(I124,J124,K124,L124,M124,N124)&lt;0,cb2min(I124,J124,K124,L124,M124,N124),"-")</f>
        <v>-51.380399999999995</v>
      </c>
      <c r="T124" s="19"/>
      <c r="AD124" t="str">
        <f t="shared" si="13"/>
        <v>T6B21.95GIOX</v>
      </c>
      <c r="AE124" t="s">
        <v>67</v>
      </c>
      <c r="AF124" t="s">
        <v>66</v>
      </c>
      <c r="AG124" t="s">
        <v>60</v>
      </c>
      <c r="AH124">
        <v>1.95</v>
      </c>
      <c r="AI124">
        <v>1.43</v>
      </c>
      <c r="AJ124">
        <v>0.17</v>
      </c>
      <c r="AK124">
        <v>-0.01</v>
      </c>
      <c r="AL124">
        <v>-1.8939999999999999</v>
      </c>
      <c r="AM124">
        <v>-1.4E-2</v>
      </c>
      <c r="AN124">
        <v>0.627</v>
      </c>
    </row>
    <row r="125" spans="1:40" ht="15.75" customHeight="1">
      <c r="A125" s="37" t="str">
        <f t="shared" si="20"/>
        <v>T5B460.275</v>
      </c>
      <c r="B125" s="37" t="str">
        <f t="shared" si="24"/>
        <v>T5</v>
      </c>
      <c r="C125" s="37" t="str">
        <f>F123</f>
        <v>B46</v>
      </c>
      <c r="D125" s="37">
        <f>D124</f>
        <v>0.27500000000000002</v>
      </c>
      <c r="E125" s="97"/>
      <c r="F125" s="95"/>
      <c r="G125" s="89"/>
      <c r="H125" s="8" t="s">
        <v>12</v>
      </c>
      <c r="I125" s="54">
        <f>_xlfn.XLOOKUP(A125&amp;$I$3,AD:AD,AI:AI)</f>
        <v>2.62</v>
      </c>
      <c r="J125" s="54">
        <f>_xlfn.XLOOKUP(A125&amp;$J$3,AD:AD,AI:AI)</f>
        <v>-0.1</v>
      </c>
      <c r="K125" s="54">
        <f>_xlfn.XLOOKUP(A125&amp;$K$3,AD:AD,AI:AI)</f>
        <v>0.86</v>
      </c>
      <c r="L125" s="54">
        <f>_xlfn.XLOOKUP(A125&amp;$L$3,AD:AD,AI:AI)</f>
        <v>-0.11</v>
      </c>
      <c r="M125" s="54">
        <f>_xlfn.XLOOKUP(A125&amp;$M$3,AD:AD,AI:AI)</f>
        <v>1.41</v>
      </c>
      <c r="N125" s="35">
        <f>_xlfn.XLOOKUP(A125&amp;$N$3,AD:AD,AI:AI)</f>
        <v>-3.75</v>
      </c>
      <c r="O125" s="20"/>
      <c r="P125" s="21"/>
      <c r="Q125" s="25">
        <f t="array" ref="Q125">IF(ABS(cb1max(I125,J125,K125,L125,M125,N125))&gt;ABS(cb1min(I125,J125,K125,L125,M125,N125)),cb1max(I125,J125,K125,L125,M125,N125),cb1min(I125,J125,K125,L125,M125,N125))</f>
        <v>4.03</v>
      </c>
      <c r="R125" s="21"/>
      <c r="S125" s="20"/>
      <c r="T125" s="21">
        <f t="array" ref="T125">IF(ABS(cb2max(I125,J125,K125,L125,M125,N125))&gt;ABS(cb2min(I125,J125,K125,L125,M125,N125)),cb2max(I125,J125,K125,L125,M125,N125),cb2min(I125,J125,K125,L125,M125,N125))</f>
        <v>3.9400000000000004</v>
      </c>
      <c r="AD125" t="str">
        <f t="shared" si="13"/>
        <v>T6B21.95GIOX</v>
      </c>
      <c r="AE125" t="s">
        <v>67</v>
      </c>
      <c r="AF125" t="s">
        <v>66</v>
      </c>
      <c r="AG125" t="s">
        <v>60</v>
      </c>
      <c r="AH125">
        <v>1.95</v>
      </c>
      <c r="AI125">
        <v>1.52</v>
      </c>
      <c r="AJ125">
        <v>0.17</v>
      </c>
      <c r="AK125">
        <v>0.01</v>
      </c>
      <c r="AL125">
        <v>-1.5089999999999999</v>
      </c>
      <c r="AM125">
        <v>4.0000000000000001E-3</v>
      </c>
      <c r="AN125">
        <v>0.625</v>
      </c>
    </row>
    <row r="126" spans="1:40" ht="15.75" customHeight="1">
      <c r="A126" s="37" t="str">
        <f t="shared" si="20"/>
        <v>T5B461.5</v>
      </c>
      <c r="B126" s="37" t="str">
        <f t="shared" ref="B126:C131" si="25">B125</f>
        <v>T5</v>
      </c>
      <c r="C126" s="37" t="str">
        <f t="shared" si="25"/>
        <v>B46</v>
      </c>
      <c r="D126" s="37">
        <f>G126</f>
        <v>1.5</v>
      </c>
      <c r="E126" s="97"/>
      <c r="F126" s="95"/>
      <c r="G126" s="87">
        <v>1.5</v>
      </c>
      <c r="H126" s="4"/>
      <c r="I126" s="9"/>
      <c r="J126" s="6"/>
      <c r="K126" s="9"/>
      <c r="L126" s="6"/>
      <c r="M126" s="9"/>
      <c r="N126" s="84"/>
      <c r="O126" s="16" t="str">
        <f t="array" ref="O126">_ts1(I127,J127,K127,L127,M127,N127,O127)</f>
        <v>-</v>
      </c>
      <c r="P126" s="17" t="str">
        <f t="array" ref="P126">_ts1(I127,J127,K127,L127,M127,N127,P127)</f>
        <v>4,5</v>
      </c>
      <c r="Q126" s="23" t="str">
        <f t="array" ref="Q126">_ts1(I128,J128,K128,L128,M128,N128,Q128)</f>
        <v>4,6</v>
      </c>
      <c r="R126" s="17" t="str">
        <f t="array" ref="R126">_ts2(I127,J127,K127,L127,M127,N127,R127)</f>
        <v>-</v>
      </c>
      <c r="S126" s="16" t="str">
        <f>_ts2(I127,J127,K127,L127,M127,N127,S127)</f>
        <v>4,5,9*</v>
      </c>
      <c r="T126" s="17" t="str">
        <f t="array" ref="T126">_ts2(I128,J128,K128,L128,M128,N128,T128)</f>
        <v>4,5*,6</v>
      </c>
      <c r="AD126" t="str">
        <f t="shared" si="13"/>
        <v>T6B22.925GIOX</v>
      </c>
      <c r="AE126" t="s">
        <v>67</v>
      </c>
      <c r="AF126" t="s">
        <v>66</v>
      </c>
      <c r="AG126" t="s">
        <v>60</v>
      </c>
      <c r="AH126">
        <v>2.9249999999999998</v>
      </c>
      <c r="AI126">
        <v>1.52</v>
      </c>
      <c r="AJ126">
        <v>0.17</v>
      </c>
      <c r="AK126">
        <v>0.01</v>
      </c>
      <c r="AL126">
        <v>-1.5089999999999999</v>
      </c>
      <c r="AM126">
        <v>-6.0000000000000001E-3</v>
      </c>
      <c r="AN126">
        <v>0.46</v>
      </c>
    </row>
    <row r="127" spans="1:40" ht="15.75" customHeight="1">
      <c r="A127" s="37" t="str">
        <f t="shared" ref="A127:A190" si="26">B127&amp;C127&amp;D127</f>
        <v>T5B461.5</v>
      </c>
      <c r="B127" s="37" t="str">
        <f t="shared" si="25"/>
        <v>T5</v>
      </c>
      <c r="C127" s="37" t="str">
        <f t="shared" si="25"/>
        <v>B46</v>
      </c>
      <c r="D127" s="37">
        <f>D126</f>
        <v>1.5</v>
      </c>
      <c r="E127" s="97"/>
      <c r="F127" s="95"/>
      <c r="G127" s="88"/>
      <c r="H127" s="14" t="s">
        <v>10</v>
      </c>
      <c r="I127" s="35">
        <f>_xlfn.XLOOKUP(A127&amp;$I$3,AD:AD,AN:AN)</f>
        <v>-5.2249999999999996</v>
      </c>
      <c r="J127" s="35">
        <f>_xlfn.XLOOKUP(A127&amp;$J$3,AD:AD,AN:AN)</f>
        <v>-2.1840000000000002</v>
      </c>
      <c r="K127" s="35">
        <f>_xlfn.XLOOKUP(A127&amp;$K$3,AD:AD,AN:AN)</f>
        <v>7.0000000000000001E-3</v>
      </c>
      <c r="L127" s="35">
        <f>_xlfn.XLOOKUP(A127&amp;$L$3,AD:AD,AN:AN)</f>
        <v>-7.0000000000000001E-3</v>
      </c>
      <c r="M127" s="35">
        <f>_xlfn.XLOOKUP(A127&amp;$M$3,AD:AD,AN:AN)</f>
        <v>6.4000000000000001E-2</v>
      </c>
      <c r="N127" s="35">
        <f>_xlfn.XLOOKUP(A127&amp;$N$3,AD:AD,AN:AN)</f>
        <v>-6.4000000000000001E-2</v>
      </c>
      <c r="O127" s="18" t="str">
        <f t="array" ref="O127">IF(cb1max(I127,J127,K127,L127,M127,N127)&gt;0,cb1max(I127,J127,K127,L127,M127,N127),"-")</f>
        <v>-</v>
      </c>
      <c r="P127" s="19">
        <f t="array" ref="P127">IF(cb1min(I127,J127,K127,L127,M127,N127)&lt;0,cb1min(I127,J127,K127,L127,M127,N127),"-")</f>
        <v>-7.4089999999999998</v>
      </c>
      <c r="Q127" s="24"/>
      <c r="R127" s="19" t="str">
        <f t="array" ref="R127">IF(cb2max(I127,J127,K127,L127,M127,N127)&gt;0,cb2max(I127,J127,K127,L127,M127,N127),"-")</f>
        <v>-</v>
      </c>
      <c r="S127" s="29">
        <f t="array" ref="S127">IF(cb2min(I127,J127,K127,L127,M127,N127)&lt;0,cb2min(I127,J127,K127,L127,M127,N127),"-")</f>
        <v>-7.4665999999999997</v>
      </c>
      <c r="T127" s="19"/>
      <c r="AD127" t="str">
        <f t="shared" si="13"/>
        <v>T6B22.925GIOX</v>
      </c>
      <c r="AE127" t="s">
        <v>67</v>
      </c>
      <c r="AF127" t="s">
        <v>66</v>
      </c>
      <c r="AG127" t="s">
        <v>60</v>
      </c>
      <c r="AH127">
        <v>2.9249999999999998</v>
      </c>
      <c r="AI127">
        <v>1.53</v>
      </c>
      <c r="AJ127">
        <v>0.17</v>
      </c>
      <c r="AK127">
        <v>-0.01</v>
      </c>
      <c r="AL127">
        <v>-1.2190000000000001</v>
      </c>
      <c r="AM127">
        <v>-0.01</v>
      </c>
      <c r="AN127">
        <v>0.45800000000000002</v>
      </c>
    </row>
    <row r="128" spans="1:40" ht="15.75" customHeight="1">
      <c r="A128" s="37" t="str">
        <f t="shared" si="26"/>
        <v>T5B461.5</v>
      </c>
      <c r="B128" s="37" t="str">
        <f t="shared" si="25"/>
        <v>T5</v>
      </c>
      <c r="C128" s="37" t="str">
        <f t="shared" si="25"/>
        <v>B46</v>
      </c>
      <c r="D128" s="37">
        <f>D127</f>
        <v>1.5</v>
      </c>
      <c r="E128" s="97"/>
      <c r="F128" s="95"/>
      <c r="G128" s="89"/>
      <c r="H128" s="8" t="s">
        <v>12</v>
      </c>
      <c r="I128" s="54">
        <f>_xlfn.XLOOKUP(A128&amp;$I$3,AD:AD,AI:AI)</f>
        <v>1.97</v>
      </c>
      <c r="J128" s="54">
        <f>_xlfn.XLOOKUP(A128&amp;$J$3,AD:AD,AI:AI)</f>
        <v>-0.01</v>
      </c>
      <c r="K128" s="54">
        <f>_xlfn.XLOOKUP(A128&amp;$K$3,AD:AD,AI:AI)</f>
        <v>0.82</v>
      </c>
      <c r="L128" s="54">
        <f>_xlfn.XLOOKUP(A128&amp;$L$3,AD:AD,AI:AI)</f>
        <v>-0.12</v>
      </c>
      <c r="M128" s="54">
        <f>_xlfn.XLOOKUP(A128&amp;$M$3,AD:AD,AI:AI)</f>
        <v>-1.18</v>
      </c>
      <c r="N128" s="35">
        <f>_xlfn.XLOOKUP(A128&amp;$N$3,AD:AD,AI:AI)</f>
        <v>-1.06</v>
      </c>
      <c r="O128" s="20"/>
      <c r="P128" s="21"/>
      <c r="Q128" s="25">
        <f t="array" ref="Q128">IF(ABS(cb1max(I128,J128,K128,L128,M128,N128))&gt;ABS(cb1min(I128,J128,K128,L128,M128,N128)),cb1max(I128,J128,K128,L128,M128,N128),cb1min(I128,J128,K128,L128,M128,N128))</f>
        <v>2.79</v>
      </c>
      <c r="R128" s="21"/>
      <c r="S128" s="20"/>
      <c r="T128" s="21">
        <f t="array" ref="T128">IF(ABS(cb2max(I128,J128,K128,L128,M128,N128))&gt;ABS(cb2min(I128,J128,K128,L128,M128,N128)),cb2max(I128,J128,K128,L128,M128,N128),cb2min(I128,J128,K128,L128,M128,N128))</f>
        <v>2.7810000000000001</v>
      </c>
      <c r="AD128" t="str">
        <f t="shared" si="13"/>
        <v>T6B23.9GIOX</v>
      </c>
      <c r="AE128" t="s">
        <v>67</v>
      </c>
      <c r="AF128" t="s">
        <v>66</v>
      </c>
      <c r="AG128" t="s">
        <v>60</v>
      </c>
      <c r="AH128">
        <v>3.9</v>
      </c>
      <c r="AI128">
        <v>1.53</v>
      </c>
      <c r="AJ128">
        <v>0.17</v>
      </c>
      <c r="AK128">
        <v>-0.01</v>
      </c>
      <c r="AL128">
        <v>-1.2190000000000001</v>
      </c>
      <c r="AM128">
        <v>-3.0000000000000001E-3</v>
      </c>
      <c r="AN128">
        <v>0.29399999999999998</v>
      </c>
    </row>
    <row r="129" spans="1:40" ht="15.75" customHeight="1">
      <c r="A129" s="37" t="str">
        <f t="shared" si="26"/>
        <v>T5B462.725</v>
      </c>
      <c r="B129" s="37" t="str">
        <f t="shared" si="25"/>
        <v>T5</v>
      </c>
      <c r="C129" s="37" t="str">
        <f t="shared" si="25"/>
        <v>B46</v>
      </c>
      <c r="D129" s="37">
        <f>G129</f>
        <v>2.7250000000000001</v>
      </c>
      <c r="E129" s="97"/>
      <c r="F129" s="95"/>
      <c r="G129" s="87">
        <f>3-0.275</f>
        <v>2.7250000000000001</v>
      </c>
      <c r="H129" s="5"/>
      <c r="I129" s="9"/>
      <c r="J129" s="6"/>
      <c r="K129" s="9"/>
      <c r="L129" s="6"/>
      <c r="M129" s="9"/>
      <c r="N129" s="84"/>
      <c r="O129" s="16" t="str">
        <f t="array" ref="O129">_ts1(I130,J130,K130,L130,M130,N130,O130)</f>
        <v>4,9</v>
      </c>
      <c r="P129" s="17" t="str">
        <f t="array" ref="P129">_ts1(I130,J130,K130,L130,M130,N130,P130)</f>
        <v>4,8</v>
      </c>
      <c r="Q129" s="23" t="str">
        <f t="array" ref="Q129">_ts1(I131,J131,K131,L131,M131,N131,Q131)</f>
        <v>4,9</v>
      </c>
      <c r="R129" s="17" t="str">
        <f t="array" ref="R129">_ts2(I130,J130,K130,L130,M130,N130,R130)</f>
        <v>4,5*,9</v>
      </c>
      <c r="S129" s="16" t="str">
        <f>_ts2(I130,J130,K130,L130,M130,N130,S130)</f>
        <v>4,5*,8</v>
      </c>
      <c r="T129" s="17" t="str">
        <f t="array" ref="T129">_ts2(I131,J131,K131,L131,M131,N131,T131)</f>
        <v>4,5*,9</v>
      </c>
      <c r="AD129" t="str">
        <f t="shared" si="13"/>
        <v>T6B23.9GIOX</v>
      </c>
      <c r="AE129" t="s">
        <v>67</v>
      </c>
      <c r="AF129" t="s">
        <v>66</v>
      </c>
      <c r="AG129" t="s">
        <v>60</v>
      </c>
      <c r="AH129">
        <v>3.9</v>
      </c>
      <c r="AI129">
        <v>1.45</v>
      </c>
      <c r="AJ129">
        <v>0.4</v>
      </c>
      <c r="AK129">
        <v>-0.04</v>
      </c>
      <c r="AL129">
        <v>1.0189999999999999</v>
      </c>
      <c r="AM129">
        <v>-2.9000000000000001E-2</v>
      </c>
      <c r="AN129">
        <v>0.29899999999999999</v>
      </c>
    </row>
    <row r="130" spans="1:40" ht="15.75" customHeight="1">
      <c r="A130" s="37" t="str">
        <f t="shared" si="26"/>
        <v>T5B462.725</v>
      </c>
      <c r="B130" s="37" t="str">
        <f t="shared" si="25"/>
        <v>T5</v>
      </c>
      <c r="C130" s="37" t="str">
        <f t="shared" si="25"/>
        <v>B46</v>
      </c>
      <c r="D130" s="37">
        <f>D129</f>
        <v>2.7250000000000001</v>
      </c>
      <c r="E130" s="97"/>
      <c r="F130" s="95"/>
      <c r="G130" s="88"/>
      <c r="H130" s="14" t="s">
        <v>10</v>
      </c>
      <c r="I130" s="35">
        <f>_xlfn.XLOOKUP(A130&amp;$I$3,AD:AD,AN:AN)</f>
        <v>-12.625999999999999</v>
      </c>
      <c r="J130" s="35">
        <f>_xlfn.XLOOKUP(A130&amp;$J$3,AD:AD,AN:AN)</f>
        <v>-10.084</v>
      </c>
      <c r="K130" s="35">
        <f>_xlfn.XLOOKUP(A130&amp;$K$3,AD:AD,AN:AN)</f>
        <v>-0.19500000000000001</v>
      </c>
      <c r="L130" s="35">
        <f>_xlfn.XLOOKUP(A130&amp;$L$3,AD:AD,AN:AN)</f>
        <v>0.19500000000000001</v>
      </c>
      <c r="M130" s="35">
        <f>_xlfn.XLOOKUP(A130&amp;$M$3,AD:AD,AN:AN)</f>
        <v>-36.603000000000002</v>
      </c>
      <c r="N130" s="35">
        <f>_xlfn.XLOOKUP(A130&amp;$N$3,AD:AD,AN:AN)</f>
        <v>36.603000000000002</v>
      </c>
      <c r="O130" s="18">
        <f t="array" ref="O130">IF(cb1max(I130,J130,K130,L130,M130,N130)&gt;0,cb1max(I130,J130,K130,L130,M130,N130),"-")</f>
        <v>23.977000000000004</v>
      </c>
      <c r="P130" s="19">
        <f t="array" ref="P130">IF(cb1min(I130,J130,K130,L130,M130,N130)&lt;0,cb1min(I130,J130,K130,L130,M130,N130),"-")</f>
        <v>-49.228999999999999</v>
      </c>
      <c r="Q130" s="24"/>
      <c r="R130" s="19">
        <f t="array" ref="R130">IF(cb2max(I130,J130,K130,L130,M130,N130)&gt;0,cb2max(I130,J130,K130,L130,M130,N130),"-")</f>
        <v>14.901400000000002</v>
      </c>
      <c r="S130" s="29">
        <f t="array" ref="S130">IF(cb2min(I130,J130,K130,L130,M130,N130)&lt;0,cb2min(I130,J130,K130,L130,M130,N130),"-")</f>
        <v>-58.304600000000001</v>
      </c>
      <c r="T130" s="19"/>
      <c r="AD130" t="str">
        <f t="shared" si="13"/>
        <v>T6B23.925GIOX</v>
      </c>
      <c r="AE130" t="s">
        <v>67</v>
      </c>
      <c r="AF130" t="s">
        <v>66</v>
      </c>
      <c r="AG130" t="s">
        <v>60</v>
      </c>
      <c r="AH130">
        <v>3.9249999999999998</v>
      </c>
      <c r="AI130">
        <v>1.45</v>
      </c>
      <c r="AJ130">
        <v>0.4</v>
      </c>
      <c r="AK130">
        <v>-0.04</v>
      </c>
      <c r="AL130">
        <v>1.0189999999999999</v>
      </c>
      <c r="AM130">
        <v>-2.8000000000000001E-2</v>
      </c>
      <c r="AN130">
        <v>0.28899999999999998</v>
      </c>
    </row>
    <row r="131" spans="1:40" ht="15.75" customHeight="1">
      <c r="A131" s="37" t="str">
        <f t="shared" si="26"/>
        <v>T5B462.725</v>
      </c>
      <c r="B131" s="37" t="str">
        <f t="shared" si="25"/>
        <v>T5</v>
      </c>
      <c r="C131" s="37" t="str">
        <f t="shared" si="25"/>
        <v>B46</v>
      </c>
      <c r="D131" s="37">
        <f>D130</f>
        <v>2.7250000000000001</v>
      </c>
      <c r="E131" s="97"/>
      <c r="F131" s="96"/>
      <c r="G131" s="89"/>
      <c r="H131" s="8" t="s">
        <v>12</v>
      </c>
      <c r="I131" s="54">
        <f>_xlfn.XLOOKUP(A131&amp;$I$3,AD:AD,AI:AI)</f>
        <v>2.54</v>
      </c>
      <c r="J131" s="54">
        <f>_xlfn.XLOOKUP(A131&amp;$J$3,AD:AD,AI:AI)</f>
        <v>7.0000000000000007E-2</v>
      </c>
      <c r="K131" s="54">
        <f>_xlfn.XLOOKUP(A131&amp;$K$3,AD:AD,AI:AI)</f>
        <v>0.88</v>
      </c>
      <c r="L131" s="54">
        <f>_xlfn.XLOOKUP(A131&amp;$L$3,AD:AD,AI:AI)</f>
        <v>-0.14000000000000001</v>
      </c>
      <c r="M131" s="54">
        <f>_xlfn.XLOOKUP(A131&amp;$M$3,AD:AD,AI:AI)</f>
        <v>-3.88</v>
      </c>
      <c r="N131" s="54">
        <f>_xlfn.XLOOKUP(A131&amp;$N$3,AD:AD,AI:AI)</f>
        <v>1.55</v>
      </c>
      <c r="O131" s="20"/>
      <c r="P131" s="21"/>
      <c r="Q131" s="25">
        <f t="array" ref="Q131">IF(ABS(cb1max(I131,J131,K131,L131,M131,N131))&gt;ABS(cb1min(I131,J131,K131,L131,M131,N131)),cb1max(I131,J131,K131,L131,M131,N131),cb1min(I131,J131,K131,L131,M131,N131))</f>
        <v>4.09</v>
      </c>
      <c r="R131" s="21"/>
      <c r="S131" s="20"/>
      <c r="T131" s="21">
        <f t="array" ref="T131">IF(ABS(cb2max(I131,J131,K131,L131,M131,N131))&gt;ABS(cb2min(I131,J131,K131,L131,M131,N131)),cb2max(I131,J131,K131,L131,M131,N131),cb2min(I131,J131,K131,L131,M131,N131))</f>
        <v>4.1530000000000005</v>
      </c>
      <c r="AD131" t="str">
        <f t="shared" ref="AD131:AD194" si="27">AE131&amp;AF131&amp;AH131&amp;AG131</f>
        <v>T6B24.875GIOX</v>
      </c>
      <c r="AE131" t="s">
        <v>67</v>
      </c>
      <c r="AF131" t="s">
        <v>66</v>
      </c>
      <c r="AG131" t="s">
        <v>60</v>
      </c>
      <c r="AH131">
        <v>4.875</v>
      </c>
      <c r="AI131">
        <v>1.45</v>
      </c>
      <c r="AJ131">
        <v>0.4</v>
      </c>
      <c r="AK131">
        <v>-0.04</v>
      </c>
      <c r="AL131">
        <v>1.0189999999999999</v>
      </c>
      <c r="AM131">
        <v>1.2999999999999999E-2</v>
      </c>
      <c r="AN131">
        <v>-9.2999999999999999E-2</v>
      </c>
    </row>
    <row r="132" spans="1:40" ht="15.75" customHeight="1">
      <c r="A132" s="37" t="str">
        <f t="shared" si="26"/>
        <v>T5B20.275</v>
      </c>
      <c r="B132" s="37" t="str">
        <f t="shared" ref="B132:B140" si="28">B131</f>
        <v>T5</v>
      </c>
      <c r="C132" s="37" t="str">
        <f>F132</f>
        <v>B2</v>
      </c>
      <c r="D132" s="37">
        <f>G132</f>
        <v>0.27500000000000002</v>
      </c>
      <c r="E132" s="97"/>
      <c r="F132" s="94" t="s">
        <v>66</v>
      </c>
      <c r="G132" s="87">
        <v>0.27500000000000002</v>
      </c>
      <c r="H132" s="5"/>
      <c r="I132" s="9"/>
      <c r="J132" s="6"/>
      <c r="K132" s="9"/>
      <c r="L132" s="6"/>
      <c r="M132" s="9"/>
      <c r="N132" s="84"/>
      <c r="O132" s="16" t="str">
        <f t="array" ref="O132">_ts1(I133,J133,K133,L133,M133,N133,O133)</f>
        <v>-</v>
      </c>
      <c r="P132" s="17" t="str">
        <f t="array" ref="P132">_ts1(I133,J133,K133,L133,M133,N133,P133)</f>
        <v>4,9</v>
      </c>
      <c r="Q132" s="23" t="str">
        <f t="array" ref="Q132">_ts1(I134,J134,K134,L134,M134,N134,Q134)</f>
        <v>4,9</v>
      </c>
      <c r="R132" s="17" t="str">
        <f t="array" ref="R132">_ts2(I133,J133,K133,L133,M133,N133,R133)</f>
        <v>-</v>
      </c>
      <c r="S132" s="16" t="str">
        <f>_ts2(I133,J133,K133,L133,M133,N133,S133)</f>
        <v>4,5*,9</v>
      </c>
      <c r="T132" s="17" t="str">
        <f t="array" ref="T132">_ts2(I134,J134,K134,L134,M134,N134,T134)</f>
        <v>4,5*,9</v>
      </c>
      <c r="AD132" t="str">
        <f t="shared" si="27"/>
        <v>T6B24.875GIOX</v>
      </c>
      <c r="AE132" t="s">
        <v>67</v>
      </c>
      <c r="AF132" t="s">
        <v>66</v>
      </c>
      <c r="AG132" t="s">
        <v>60</v>
      </c>
      <c r="AH132">
        <v>4.875</v>
      </c>
      <c r="AI132">
        <v>1.3</v>
      </c>
      <c r="AJ132">
        <v>0.41</v>
      </c>
      <c r="AK132">
        <v>-0.05</v>
      </c>
      <c r="AL132">
        <v>1.284</v>
      </c>
      <c r="AM132">
        <v>-2.5000000000000001E-2</v>
      </c>
      <c r="AN132">
        <v>-9.9000000000000005E-2</v>
      </c>
    </row>
    <row r="133" spans="1:40" ht="15.75" customHeight="1">
      <c r="A133" s="37" t="str">
        <f t="shared" si="26"/>
        <v>T5B20.275</v>
      </c>
      <c r="B133" s="37" t="str">
        <f t="shared" si="28"/>
        <v>T5</v>
      </c>
      <c r="C133" s="37" t="str">
        <f>C132</f>
        <v>B2</v>
      </c>
      <c r="D133" s="37">
        <f>D132</f>
        <v>0.27500000000000002</v>
      </c>
      <c r="E133" s="97"/>
      <c r="F133" s="95"/>
      <c r="G133" s="88"/>
      <c r="H133" s="14" t="s">
        <v>10</v>
      </c>
      <c r="I133" s="35">
        <f>_xlfn.XLOOKUP(A133&amp;$I$3,AD:AD,AN:AN)</f>
        <v>-179.578</v>
      </c>
      <c r="J133" s="35">
        <f>_xlfn.XLOOKUP(A133&amp;$J$3,AD:AD,AN:AN)</f>
        <v>-60.277000000000001</v>
      </c>
      <c r="K133" s="35">
        <f>_xlfn.XLOOKUP(A133&amp;$K$3,AD:AD,AN:AN)</f>
        <v>0.35399999999999998</v>
      </c>
      <c r="L133" s="35">
        <f>_xlfn.XLOOKUP(A133&amp;$L$3,AD:AD,AN:AN)</f>
        <v>-0.35299999999999998</v>
      </c>
      <c r="M133" s="35">
        <f>_xlfn.XLOOKUP(A133&amp;$M$3,AD:AD,AN:AN)</f>
        <v>174.92099999999999</v>
      </c>
      <c r="N133" s="35">
        <f>_xlfn.XLOOKUP(A133&amp;$N$3,AD:AD,AN:AN)</f>
        <v>-174.922</v>
      </c>
      <c r="O133" s="18" t="str">
        <f t="array" ref="O133">IF(cb1max(I133,J133,K133,L133,M133,N133)&gt;0,cb1max(I133,J133,K133,L133,M133,N133),"-")</f>
        <v>-</v>
      </c>
      <c r="P133" s="19">
        <f t="array" ref="P133">IF(cb1min(I133,J133,K133,L133,M133,N133)&lt;0,cb1min(I133,J133,K133,L133,M133,N133),"-")</f>
        <v>-354.5</v>
      </c>
      <c r="Q133" s="24"/>
      <c r="R133" s="19" t="str">
        <f t="array" ref="R133">IF(cb2max(I133,J133,K133,L133,M133,N133)&gt;0,cb2max(I133,J133,K133,L133,M133,N133),"-")</f>
        <v>-</v>
      </c>
      <c r="S133" s="29">
        <f t="array" ref="S133">IF(cb2min(I133,J133,K133,L133,M133,N133)&lt;0,cb2min(I133,J133,K133,L133,M133,N133),"-")</f>
        <v>-408.74930000000001</v>
      </c>
      <c r="T133" s="19"/>
      <c r="AD133" t="str">
        <f t="shared" si="27"/>
        <v>T6B25.85GIOX</v>
      </c>
      <c r="AE133" t="s">
        <v>67</v>
      </c>
      <c r="AF133" t="s">
        <v>66</v>
      </c>
      <c r="AG133" t="s">
        <v>60</v>
      </c>
      <c r="AH133">
        <v>5.85</v>
      </c>
      <c r="AI133">
        <v>1.3</v>
      </c>
      <c r="AJ133">
        <v>0.41</v>
      </c>
      <c r="AK133">
        <v>-0.05</v>
      </c>
      <c r="AL133">
        <v>1.284</v>
      </c>
      <c r="AM133">
        <v>2.4E-2</v>
      </c>
      <c r="AN133">
        <v>-0.501</v>
      </c>
    </row>
    <row r="134" spans="1:40" ht="15.75" customHeight="1">
      <c r="A134" s="37" t="str">
        <f t="shared" si="26"/>
        <v>T5B20.275</v>
      </c>
      <c r="B134" s="37" t="str">
        <f t="shared" si="28"/>
        <v>T5</v>
      </c>
      <c r="C134" s="37" t="str">
        <f>F132</f>
        <v>B2</v>
      </c>
      <c r="D134" s="37">
        <f>D133</f>
        <v>0.27500000000000002</v>
      </c>
      <c r="E134" s="97"/>
      <c r="F134" s="95"/>
      <c r="G134" s="89"/>
      <c r="H134" s="8" t="s">
        <v>12</v>
      </c>
      <c r="I134" s="54">
        <f>_xlfn.XLOOKUP(A134&amp;$I$3,AD:AD,AI:AI)</f>
        <v>-4.17</v>
      </c>
      <c r="J134" s="54">
        <f>_xlfn.XLOOKUP(A134&amp;$J$3,AD:AD,AI:AI)</f>
        <v>-0.28000000000000003</v>
      </c>
      <c r="K134" s="54">
        <f>_xlfn.XLOOKUP(A134&amp;$K$3,AD:AD,AI:AI)</f>
        <v>1.2</v>
      </c>
      <c r="L134" s="54">
        <f>_xlfn.XLOOKUP(A134&amp;$L$3,AD:AD,AI:AI)</f>
        <v>-0.11</v>
      </c>
      <c r="M134" s="54">
        <f>_xlfn.XLOOKUP(A134&amp;$M$3,AD:AD,AI:AI)</f>
        <v>9.91</v>
      </c>
      <c r="N134" s="35">
        <f>_xlfn.XLOOKUP(A134&amp;$N$3,AD:AD,AI:AI)</f>
        <v>-13.35</v>
      </c>
      <c r="O134" s="20"/>
      <c r="P134" s="21"/>
      <c r="Q134" s="25">
        <f t="array" ref="Q134">IF(ABS(cb1max(I134,J134,K134,L134,M134,N134))&gt;ABS(cb1min(I134,J134,K134,L134,M134,N134)),cb1max(I134,J134,K134,L134,M134,N134),cb1min(I134,J134,K134,L134,M134,N134))</f>
        <v>-17.52</v>
      </c>
      <c r="R134" s="21"/>
      <c r="S134" s="20"/>
      <c r="T134" s="21">
        <f t="array" ref="T134">IF(ABS(cb2max(I134,J134,K134,L134,M134,N134))&gt;ABS(cb2min(I134,J134,K134,L134,M134,N134)),cb2max(I134,J134,K134,L134,M134,N134),cb2min(I134,J134,K134,L134,M134,N134))</f>
        <v>-17.771999999999998</v>
      </c>
      <c r="AD134" t="str">
        <f t="shared" si="27"/>
        <v>T6B25.85GIOX</v>
      </c>
      <c r="AE134" t="s">
        <v>67</v>
      </c>
      <c r="AF134" t="s">
        <v>66</v>
      </c>
      <c r="AG134" t="s">
        <v>60</v>
      </c>
      <c r="AH134">
        <v>5.85</v>
      </c>
      <c r="AI134">
        <v>1.07</v>
      </c>
      <c r="AJ134">
        <v>0.43</v>
      </c>
      <c r="AK134">
        <v>-0.02</v>
      </c>
      <c r="AL134">
        <v>1.6359999999999999</v>
      </c>
      <c r="AM134">
        <v>-2.7E-2</v>
      </c>
      <c r="AN134">
        <v>-0.50700000000000001</v>
      </c>
    </row>
    <row r="135" spans="1:40" ht="15.75" customHeight="1">
      <c r="A135" s="37" t="str">
        <f t="shared" si="26"/>
        <v>T5B23.9</v>
      </c>
      <c r="B135" s="37" t="str">
        <f t="shared" si="28"/>
        <v>T5</v>
      </c>
      <c r="C135" s="37" t="str">
        <f t="shared" ref="C135:C140" si="29">C134</f>
        <v>B2</v>
      </c>
      <c r="D135" s="37">
        <f>G135</f>
        <v>3.9</v>
      </c>
      <c r="E135" s="97"/>
      <c r="F135" s="95"/>
      <c r="G135" s="87">
        <v>3.9</v>
      </c>
      <c r="H135" s="4"/>
      <c r="I135" s="9"/>
      <c r="J135" s="6"/>
      <c r="K135" s="9"/>
      <c r="L135" s="6"/>
      <c r="M135" s="9"/>
      <c r="N135" s="84"/>
      <c r="O135" s="16" t="str">
        <f t="array" ref="O135">_ts1(I136,J136,K136,L136,M136,N136,O136)</f>
        <v>4,5</v>
      </c>
      <c r="P135" s="17" t="str">
        <f t="array" ref="P135">_ts1(I136,J136,K136,L136,M136,N136,P136)</f>
        <v>-</v>
      </c>
      <c r="Q135" s="23" t="str">
        <f t="array" ref="Q135">_ts1(I137,J137,K137,L137,M137,N137,Q137)</f>
        <v>4,9</v>
      </c>
      <c r="R135" s="17" t="str">
        <f t="array" ref="R135">_ts2(I136,J136,K136,L136,M136,N136,R136)</f>
        <v>4,5,8*</v>
      </c>
      <c r="S135" s="16" t="str">
        <f>_ts2(I136,J136,K136,L136,M136,N136,S136)</f>
        <v>-</v>
      </c>
      <c r="T135" s="17" t="str">
        <f t="array" ref="T135">_ts2(I137,J137,K137,L137,M137,N137,T137)</f>
        <v>4,5*,9</v>
      </c>
      <c r="AD135" t="str">
        <f t="shared" si="27"/>
        <v>T6B26.825GIOX</v>
      </c>
      <c r="AE135" t="s">
        <v>67</v>
      </c>
      <c r="AF135" t="s">
        <v>66</v>
      </c>
      <c r="AG135" t="s">
        <v>60</v>
      </c>
      <c r="AH135">
        <v>6.8250000000000002</v>
      </c>
      <c r="AI135">
        <v>1.07</v>
      </c>
      <c r="AJ135">
        <v>0.43</v>
      </c>
      <c r="AK135">
        <v>-0.02</v>
      </c>
      <c r="AL135">
        <v>1.6359999999999999</v>
      </c>
      <c r="AM135">
        <v>-5.0000000000000001E-3</v>
      </c>
      <c r="AN135">
        <v>-0.92300000000000004</v>
      </c>
    </row>
    <row r="136" spans="1:40" ht="15.75" customHeight="1">
      <c r="A136" s="37" t="str">
        <f t="shared" si="26"/>
        <v>T5B23.9</v>
      </c>
      <c r="B136" s="37" t="str">
        <f t="shared" si="28"/>
        <v>T5</v>
      </c>
      <c r="C136" s="37" t="str">
        <f t="shared" si="29"/>
        <v>B2</v>
      </c>
      <c r="D136" s="37">
        <f>D135</f>
        <v>3.9</v>
      </c>
      <c r="E136" s="97"/>
      <c r="F136" s="95"/>
      <c r="G136" s="88"/>
      <c r="H136" s="14" t="s">
        <v>10</v>
      </c>
      <c r="I136" s="35">
        <f>_xlfn.XLOOKUP(A136&amp;$I$3,AD:AD,AN:AN)</f>
        <v>229.18</v>
      </c>
      <c r="J136" s="35">
        <f>_xlfn.XLOOKUP(A136&amp;$J$3,AD:AD,AN:AN)</f>
        <v>70.477999999999994</v>
      </c>
      <c r="K136" s="35">
        <f>_xlfn.XLOOKUP(A136&amp;$K$3,AD:AD,AN:AN)</f>
        <v>0.70199999999999996</v>
      </c>
      <c r="L136" s="35">
        <f>_xlfn.XLOOKUP(A136&amp;$L$3,AD:AD,AN:AN)</f>
        <v>-0.70199999999999996</v>
      </c>
      <c r="M136" s="35">
        <f>_xlfn.XLOOKUP(A136&amp;$M$3,AD:AD,AN:AN)</f>
        <v>1.512</v>
      </c>
      <c r="N136" s="35">
        <f>_xlfn.XLOOKUP(A136&amp;$N$3,AD:AD,AN:AN)</f>
        <v>-1.512</v>
      </c>
      <c r="O136" s="18">
        <f t="array" ref="O136">IF(cb1max(I136,J136,K136,L136,M136,N136)&gt;0,cb1max(I136,J136,K136,L136,M136,N136),"-")</f>
        <v>299.65800000000002</v>
      </c>
      <c r="P136" s="19" t="str">
        <f t="array" ref="P136">IF(cb1min(I136,J136,K136,L136,M136,N136)&lt;0,cb1min(I136,J136,K136,L136,M136,N136),"-")</f>
        <v>-</v>
      </c>
      <c r="Q136" s="24"/>
      <c r="R136" s="19">
        <f t="array" ref="R136">IF(cb2max(I136,J136,K136,L136,M136,N136)&gt;0,cb2max(I136,J136,K136,L136,M136,N136),"-")</f>
        <v>301.0188</v>
      </c>
      <c r="S136" s="29" t="str">
        <f t="array" ref="S136">IF(cb2min(I136,J136,K136,L136,M136,N136)&lt;0,cb2min(I136,J136,K136,L136,M136,N136),"-")</f>
        <v>-</v>
      </c>
      <c r="T136" s="19"/>
      <c r="AD136" t="str">
        <f t="shared" si="27"/>
        <v>T6B26.825GIOX</v>
      </c>
      <c r="AE136" t="s">
        <v>67</v>
      </c>
      <c r="AF136" t="s">
        <v>66</v>
      </c>
      <c r="AG136" t="s">
        <v>60</v>
      </c>
      <c r="AH136">
        <v>6.8250000000000002</v>
      </c>
      <c r="AI136">
        <v>0.72</v>
      </c>
      <c r="AJ136">
        <v>0.45</v>
      </c>
      <c r="AK136">
        <v>-0.16</v>
      </c>
      <c r="AL136">
        <v>2.173</v>
      </c>
      <c r="AM136">
        <v>-6.9000000000000006E-2</v>
      </c>
      <c r="AN136">
        <v>-0.92900000000000005</v>
      </c>
    </row>
    <row r="137" spans="1:40" ht="15.75" customHeight="1">
      <c r="A137" s="37" t="str">
        <f t="shared" si="26"/>
        <v>T5B23.9</v>
      </c>
      <c r="B137" s="37" t="str">
        <f t="shared" si="28"/>
        <v>T5</v>
      </c>
      <c r="C137" s="37" t="str">
        <f t="shared" si="29"/>
        <v>B2</v>
      </c>
      <c r="D137" s="37">
        <f>D136</f>
        <v>3.9</v>
      </c>
      <c r="E137" s="97"/>
      <c r="F137" s="95"/>
      <c r="G137" s="89"/>
      <c r="H137" s="8" t="s">
        <v>12</v>
      </c>
      <c r="I137" s="54">
        <f>_xlfn.XLOOKUP(A137&amp;$I$3,AD:AD,AI:AI)</f>
        <v>-2.2000000000000002</v>
      </c>
      <c r="J137" s="54">
        <f>_xlfn.XLOOKUP(A137&amp;$J$3,AD:AD,AI:AI)</f>
        <v>-0.13</v>
      </c>
      <c r="K137" s="54">
        <f>_xlfn.XLOOKUP(A137&amp;$K$3,AD:AD,AI:AI)</f>
        <v>1.4</v>
      </c>
      <c r="L137" s="54">
        <f>_xlfn.XLOOKUP(A137&amp;$L$3,AD:AD,AI:AI)</f>
        <v>-0.2</v>
      </c>
      <c r="M137" s="54">
        <f>_xlfn.XLOOKUP(A137&amp;$M$3,AD:AD,AI:AI)</f>
        <v>3.71</v>
      </c>
      <c r="N137" s="35">
        <f>_xlfn.XLOOKUP(A137&amp;$N$3,AD:AD,AI:AI)</f>
        <v>-7.46</v>
      </c>
      <c r="O137" s="20"/>
      <c r="P137" s="21"/>
      <c r="Q137" s="25">
        <f t="array" ref="Q137">IF(ABS(cb1max(I137,J137,K137,L137,M137,N137))&gt;ABS(cb1min(I137,J137,K137,L137,M137,N137)),cb1max(I137,J137,K137,L137,M137,N137),cb1min(I137,J137,K137,L137,M137,N137))</f>
        <v>-9.66</v>
      </c>
      <c r="R137" s="21"/>
      <c r="S137" s="20"/>
      <c r="T137" s="21">
        <f t="array" ref="T137">IF(ABS(cb2max(I137,J137,K137,L137,M137,N137))&gt;ABS(cb2min(I137,J137,K137,L137,M137,N137)),cb2max(I137,J137,K137,L137,M137,N137),cb2min(I137,J137,K137,L137,M137,N137))</f>
        <v>-9.777000000000001</v>
      </c>
      <c r="AD137" t="str">
        <f t="shared" si="27"/>
        <v>T6B27.575GIOX</v>
      </c>
      <c r="AE137" t="s">
        <v>67</v>
      </c>
      <c r="AF137" t="s">
        <v>66</v>
      </c>
      <c r="AG137" t="s">
        <v>60</v>
      </c>
      <c r="AH137">
        <v>7.5750000000000002</v>
      </c>
      <c r="AI137">
        <v>0.72</v>
      </c>
      <c r="AJ137">
        <v>0.45</v>
      </c>
      <c r="AK137">
        <v>-0.16</v>
      </c>
      <c r="AL137">
        <v>2.173</v>
      </c>
      <c r="AM137">
        <v>5.1999999999999998E-2</v>
      </c>
      <c r="AN137">
        <v>-1.2689999999999999</v>
      </c>
    </row>
    <row r="138" spans="1:40" ht="15.75" customHeight="1">
      <c r="A138" s="37" t="str">
        <f t="shared" si="26"/>
        <v>T5B27.575</v>
      </c>
      <c r="B138" s="37" t="str">
        <f t="shared" si="28"/>
        <v>T5</v>
      </c>
      <c r="C138" s="37" t="str">
        <f t="shared" si="29"/>
        <v>B2</v>
      </c>
      <c r="D138" s="37">
        <f>G138</f>
        <v>7.5750000000000002</v>
      </c>
      <c r="E138" s="97"/>
      <c r="F138" s="95"/>
      <c r="G138" s="90">
        <f>7.8-0.225</f>
        <v>7.5750000000000002</v>
      </c>
      <c r="H138" s="5"/>
      <c r="I138" s="9"/>
      <c r="J138" s="6"/>
      <c r="K138" s="9"/>
      <c r="L138" s="6"/>
      <c r="M138" s="9"/>
      <c r="N138" s="84"/>
      <c r="O138" s="16" t="str">
        <f t="array" ref="O138">_ts1(I139,J139,K139,L139,M139,N139,O139)</f>
        <v>4,9</v>
      </c>
      <c r="P138" s="17" t="str">
        <f t="array" ref="P138">_ts1(I139,J139,K139,L139,M139,N139,P139)</f>
        <v>4,8</v>
      </c>
      <c r="Q138" s="23" t="str">
        <f t="array" ref="Q138">_ts1(I140,J140,K140,L140,M140,N140,Q140)</f>
        <v>4,8</v>
      </c>
      <c r="R138" s="17" t="str">
        <f t="array" ref="R138">_ts2(I139,J139,K139,L139,M139,N139,R139)</f>
        <v>-</v>
      </c>
      <c r="S138" s="16" t="str">
        <f>_ts2(I139,J139,K139,L139,M139,N139,S139)</f>
        <v>4,5*,8</v>
      </c>
      <c r="T138" s="17" t="str">
        <f t="array" ref="T138">_ts2(I140,J140,K140,L140,M140,N140,T140)</f>
        <v>4,5*,8</v>
      </c>
      <c r="AD138" t="str">
        <f t="shared" si="27"/>
        <v>T6B20.275GIOY</v>
      </c>
      <c r="AE138" t="s">
        <v>67</v>
      </c>
      <c r="AF138" t="s">
        <v>66</v>
      </c>
      <c r="AG138" t="s">
        <v>61</v>
      </c>
      <c r="AH138">
        <v>0.27500000000000002</v>
      </c>
      <c r="AI138">
        <v>11.49</v>
      </c>
      <c r="AJ138">
        <v>34.56</v>
      </c>
      <c r="AK138">
        <v>0.19</v>
      </c>
      <c r="AL138">
        <v>0.23100000000000001</v>
      </c>
      <c r="AM138">
        <v>5.8999999999999997E-2</v>
      </c>
      <c r="AN138">
        <v>111.53400000000001</v>
      </c>
    </row>
    <row r="139" spans="1:40" ht="15.75" customHeight="1">
      <c r="A139" s="37" t="str">
        <f t="shared" si="26"/>
        <v>T5B27.575</v>
      </c>
      <c r="B139" s="37" t="str">
        <f t="shared" si="28"/>
        <v>T5</v>
      </c>
      <c r="C139" s="37" t="str">
        <f t="shared" si="29"/>
        <v>B2</v>
      </c>
      <c r="D139" s="37">
        <f>D138</f>
        <v>7.5750000000000002</v>
      </c>
      <c r="E139" s="97"/>
      <c r="F139" s="95"/>
      <c r="G139" s="88"/>
      <c r="H139" s="14" t="s">
        <v>10</v>
      </c>
      <c r="I139" s="35">
        <f>_xlfn.XLOOKUP(A139&amp;$I$3,AD:AD,AN:AN)</f>
        <v>-147.65600000000001</v>
      </c>
      <c r="J139" s="35">
        <f>_xlfn.XLOOKUP(A139&amp;$J$3,AD:AD,AN:AN)</f>
        <v>-44.466000000000001</v>
      </c>
      <c r="K139" s="35">
        <f>_xlfn.XLOOKUP(A139&amp;$K$3,AD:AD,AN:AN)</f>
        <v>-1.272</v>
      </c>
      <c r="L139" s="35">
        <f>_xlfn.XLOOKUP(A139&amp;$L$3,AD:AD,AN:AN)</f>
        <v>1.2689999999999999</v>
      </c>
      <c r="M139" s="35">
        <f>_xlfn.XLOOKUP(A139&amp;$M$3,AD:AD,AN:AN)</f>
        <v>-162.43700000000001</v>
      </c>
      <c r="N139" s="35">
        <f>_xlfn.XLOOKUP(A139&amp;$N$3,AD:AD,AN:AN)</f>
        <v>162.43799999999999</v>
      </c>
      <c r="O139" s="18">
        <f t="array" ref="O139">IF(cb1max(I139,J139,K139,L139,M139,N139)&gt;0,cb1max(I139,J139,K139,L139,M139,N139),"-")</f>
        <v>14.781999999999982</v>
      </c>
      <c r="P139" s="19">
        <f t="array" ref="P139">IF(cb1min(I139,J139,K139,L139,M139,N139)&lt;0,cb1min(I139,J139,K139,L139,M139,N139),"-")</f>
        <v>-310.09300000000002</v>
      </c>
      <c r="Q139" s="24"/>
      <c r="R139" s="19" t="str">
        <f t="array" ref="R139">IF(cb2max(I139,J139,K139,L139,M139,N139)&gt;0,cb2max(I139,J139,K139,L139,M139,N139),"-")</f>
        <v>-</v>
      </c>
      <c r="S139" s="29">
        <f t="array" ref="S139">IF(cb2min(I139,J139,K139,L139,M139,N139)&lt;0,cb2min(I139,J139,K139,L139,M139,N139),"-")</f>
        <v>-350.11240000000004</v>
      </c>
      <c r="T139" s="19"/>
      <c r="AD139" t="str">
        <f t="shared" si="27"/>
        <v>T6B20.975GIOY</v>
      </c>
      <c r="AE139" t="s">
        <v>67</v>
      </c>
      <c r="AF139" t="s">
        <v>66</v>
      </c>
      <c r="AG139" t="s">
        <v>61</v>
      </c>
      <c r="AH139">
        <v>0.97499999999999998</v>
      </c>
      <c r="AI139">
        <v>11.49</v>
      </c>
      <c r="AJ139">
        <v>34.56</v>
      </c>
      <c r="AK139">
        <v>0.19</v>
      </c>
      <c r="AL139">
        <v>0.23100000000000001</v>
      </c>
      <c r="AM139">
        <v>-7.3999999999999996E-2</v>
      </c>
      <c r="AN139">
        <v>87.340999999999994</v>
      </c>
    </row>
    <row r="140" spans="1:40" ht="15.75" customHeight="1">
      <c r="A140" s="37" t="str">
        <f t="shared" si="26"/>
        <v>T5B27.575</v>
      </c>
      <c r="B140" s="37" t="str">
        <f t="shared" si="28"/>
        <v>T5</v>
      </c>
      <c r="C140" s="37" t="str">
        <f t="shared" si="29"/>
        <v>B2</v>
      </c>
      <c r="D140" s="37">
        <f>D139</f>
        <v>7.5750000000000002</v>
      </c>
      <c r="E140" s="97"/>
      <c r="F140" s="96"/>
      <c r="G140" s="89"/>
      <c r="H140" s="8" t="s">
        <v>12</v>
      </c>
      <c r="I140" s="54">
        <f>_xlfn.XLOOKUP(A140&amp;$I$3,AD:AD,AI:AI)</f>
        <v>-4.6500000000000004</v>
      </c>
      <c r="J140" s="54">
        <f>_xlfn.XLOOKUP(A140&amp;$J$3,AD:AD,AI:AI)</f>
        <v>-0.23</v>
      </c>
      <c r="K140" s="54">
        <f>_xlfn.XLOOKUP(A140&amp;$K$3,AD:AD,AI:AI)</f>
        <v>0.64</v>
      </c>
      <c r="L140" s="54">
        <f>_xlfn.XLOOKUP(A140&amp;$L$3,AD:AD,AI:AI)</f>
        <v>-0.05</v>
      </c>
      <c r="M140" s="54">
        <f>_xlfn.XLOOKUP(A140&amp;$M$3,AD:AD,AI:AI)</f>
        <v>-6.9</v>
      </c>
      <c r="N140" s="54">
        <f>_xlfn.XLOOKUP(A140&amp;$N$3,AD:AD,AI:AI)</f>
        <v>4.74</v>
      </c>
      <c r="O140" s="20"/>
      <c r="P140" s="21"/>
      <c r="Q140" s="25">
        <f t="array" ref="Q140">IF(ABS(cb1max(I140,J140,K140,L140,M140,N140))&gt;ABS(cb1min(I140,J140,K140,L140,M140,N140)),cb1max(I140,J140,K140,L140,M140,N140),cb1min(I140,J140,K140,L140,M140,N140))</f>
        <v>-11.55</v>
      </c>
      <c r="R140" s="21"/>
      <c r="S140" s="20"/>
      <c r="T140" s="21">
        <f t="array" ref="T140">IF(ABS(cb2max(I140,J140,K140,L140,M140,N140))&gt;ABS(cb2min(I140,J140,K140,L140,M140,N140)),cb2max(I140,J140,K140,L140,M140,N140),cb2min(I140,J140,K140,L140,M140,N140))</f>
        <v>-11.757000000000001</v>
      </c>
      <c r="AD140" t="str">
        <f t="shared" si="27"/>
        <v>T6B20.975GIOY</v>
      </c>
      <c r="AE140" t="s">
        <v>67</v>
      </c>
      <c r="AF140" t="s">
        <v>66</v>
      </c>
      <c r="AG140" t="s">
        <v>61</v>
      </c>
      <c r="AH140">
        <v>0.97499999999999998</v>
      </c>
      <c r="AI140">
        <v>7.76</v>
      </c>
      <c r="AJ140">
        <v>30.6</v>
      </c>
      <c r="AK140">
        <v>0.12</v>
      </c>
      <c r="AL140">
        <v>0.13900000000000001</v>
      </c>
      <c r="AM140">
        <v>5.6000000000000001E-2</v>
      </c>
      <c r="AN140">
        <v>86.91</v>
      </c>
    </row>
    <row r="141" spans="1:40" ht="15.75" customHeight="1">
      <c r="A141" s="37" t="str">
        <f t="shared" si="26"/>
        <v>T6B270.225</v>
      </c>
      <c r="B141" s="37" t="str">
        <f>E141</f>
        <v>T6</v>
      </c>
      <c r="C141" s="37" t="str">
        <f>F141</f>
        <v>B27</v>
      </c>
      <c r="D141" s="37">
        <f>G141</f>
        <v>0.22500000000000001</v>
      </c>
      <c r="E141" s="97" t="s">
        <v>67</v>
      </c>
      <c r="F141" s="94" t="s">
        <v>73</v>
      </c>
      <c r="G141" s="87">
        <v>0.22500000000000001</v>
      </c>
      <c r="H141" s="5"/>
      <c r="I141" s="9"/>
      <c r="J141" s="6"/>
      <c r="K141" s="9"/>
      <c r="L141" s="6"/>
      <c r="M141" s="9"/>
      <c r="N141" s="84"/>
      <c r="O141" s="16" t="str">
        <f t="array" ref="O141">_ts1(I142,J142,K142,L142,M142,N142,O142)</f>
        <v>-</v>
      </c>
      <c r="P141" s="17" t="str">
        <f t="array" ref="P141">_ts1(I142,J142,K142,L142,M142,N142,P142)</f>
        <v>4,5</v>
      </c>
      <c r="Q141" s="23" t="str">
        <f t="array" ref="Q141">_ts1(I143,J143,K143,L143,M143,N143,Q143)</f>
        <v>4,8</v>
      </c>
      <c r="R141" s="17" t="str">
        <f t="array" ref="R141">_ts2(I142,J142,K142,L142,M142,N142,R142)</f>
        <v>-</v>
      </c>
      <c r="S141" s="16" t="str">
        <f>_ts2(I142,J142,K142,L142,M142,N142,S142)</f>
        <v>4,5,9*</v>
      </c>
      <c r="T141" s="17" t="str">
        <f t="array" ref="T141">_ts2(I143,J143,K143,L143,M143,N143,T143)</f>
        <v>4,5*,8</v>
      </c>
      <c r="AD141" t="str">
        <f t="shared" si="27"/>
        <v>T6B21.95GIOY</v>
      </c>
      <c r="AE141" t="s">
        <v>67</v>
      </c>
      <c r="AF141" t="s">
        <v>66</v>
      </c>
      <c r="AG141" t="s">
        <v>61</v>
      </c>
      <c r="AH141">
        <v>1.95</v>
      </c>
      <c r="AI141">
        <v>7.76</v>
      </c>
      <c r="AJ141">
        <v>30.6</v>
      </c>
      <c r="AK141">
        <v>0.12</v>
      </c>
      <c r="AL141">
        <v>0.13900000000000001</v>
      </c>
      <c r="AM141">
        <v>-6.5000000000000002E-2</v>
      </c>
      <c r="AN141">
        <v>57.078000000000003</v>
      </c>
    </row>
    <row r="142" spans="1:40" ht="15.75" customHeight="1">
      <c r="A142" s="37" t="str">
        <f t="shared" si="26"/>
        <v>T6B270.225</v>
      </c>
      <c r="B142" s="37" t="str">
        <f>B141</f>
        <v>T6</v>
      </c>
      <c r="C142" s="37" t="str">
        <f>C141</f>
        <v>B27</v>
      </c>
      <c r="D142" s="37">
        <f>D141</f>
        <v>0.22500000000000001</v>
      </c>
      <c r="E142" s="97"/>
      <c r="F142" s="95"/>
      <c r="G142" s="88"/>
      <c r="H142" s="14" t="s">
        <v>10</v>
      </c>
      <c r="I142" s="35">
        <f>_xlfn.XLOOKUP(A142&amp;$I$3,AD:AD,AN:AN)</f>
        <v>-196.70599999999999</v>
      </c>
      <c r="J142" s="35">
        <f>_xlfn.XLOOKUP(A142&amp;$J$3,AD:AD,AN:AN)</f>
        <v>-107.955</v>
      </c>
      <c r="K142" s="35">
        <f>_xlfn.XLOOKUP(A142&amp;$K$3,AD:AD,AN:AN)</f>
        <v>0.748</v>
      </c>
      <c r="L142" s="35">
        <f>_xlfn.XLOOKUP(A142&amp;$L$3,AD:AD,AN:AN)</f>
        <v>-0.747</v>
      </c>
      <c r="M142" s="35">
        <f>_xlfn.XLOOKUP(A142&amp;$M$3,AD:AD,AN:AN)</f>
        <v>103.97799999999999</v>
      </c>
      <c r="N142" s="35">
        <f>_xlfn.XLOOKUP(A142&amp;$N$3,AD:AD,AN:AN)</f>
        <v>-103.98399999999999</v>
      </c>
      <c r="O142" s="18" t="str">
        <f t="array" ref="O142">IF(cb1max(I142,J142,K142,L142,M142,N142)&gt;0,cb1max(I142,J142,K142,L142,M142,N142),"-")</f>
        <v>-</v>
      </c>
      <c r="P142" s="19">
        <f t="array" ref="P142">IF(cb1min(I142,J142,K142,L142,M142,N142)&lt;0,cb1min(I142,J142,K142,L142,M142,N142),"-")</f>
        <v>-304.661</v>
      </c>
      <c r="Q142" s="24"/>
      <c r="R142" s="19" t="str">
        <f t="array" ref="R142">IF(cb2max(I142,J142,K142,L142,M142,N142)&gt;0,cb2max(I142,J142,K142,L142,M142,N142),"-")</f>
        <v>-</v>
      </c>
      <c r="S142" s="29">
        <f t="array" ref="S142">IF(cb2min(I142,J142,K142,L142,M142,N142)&lt;0,cb2min(I142,J142,K142,L142,M142,N142),"-")</f>
        <v>-398.2466</v>
      </c>
      <c r="T142" s="19"/>
      <c r="AD142" t="str">
        <f t="shared" si="27"/>
        <v>T6B21.95GIOY</v>
      </c>
      <c r="AE142" t="s">
        <v>67</v>
      </c>
      <c r="AF142" t="s">
        <v>66</v>
      </c>
      <c r="AG142" t="s">
        <v>61</v>
      </c>
      <c r="AH142">
        <v>1.95</v>
      </c>
      <c r="AI142">
        <v>5.82</v>
      </c>
      <c r="AJ142">
        <v>28.95</v>
      </c>
      <c r="AK142">
        <v>0.12</v>
      </c>
      <c r="AL142">
        <v>5.8999999999999997E-2</v>
      </c>
      <c r="AM142">
        <v>5.7000000000000002E-2</v>
      </c>
      <c r="AN142">
        <v>56.637</v>
      </c>
    </row>
    <row r="143" spans="1:40" ht="15.75" customHeight="1">
      <c r="A143" s="37" t="str">
        <f t="shared" si="26"/>
        <v>T6B270.225</v>
      </c>
      <c r="B143" s="37" t="str">
        <f>B142</f>
        <v>T6</v>
      </c>
      <c r="C143" s="37" t="str">
        <f>F141</f>
        <v>B27</v>
      </c>
      <c r="D143" s="37">
        <f>D142</f>
        <v>0.22500000000000001</v>
      </c>
      <c r="E143" s="97"/>
      <c r="F143" s="95"/>
      <c r="G143" s="89"/>
      <c r="H143" s="8" t="s">
        <v>12</v>
      </c>
      <c r="I143" s="54">
        <f>_xlfn.XLOOKUP(A143&amp;$I$3,AD:AD,AI:AI)</f>
        <v>33.979999999999997</v>
      </c>
      <c r="J143" s="54">
        <f>_xlfn.XLOOKUP(A143&amp;$J$3,AD:AD,AI:AI)</f>
        <v>-5.54</v>
      </c>
      <c r="K143" s="54">
        <f>_xlfn.XLOOKUP(A143&amp;$K$3,AD:AD,AI:AI)</f>
        <v>0.57999999999999996</v>
      </c>
      <c r="L143" s="54">
        <f>_xlfn.XLOOKUP(A143&amp;$L$3,AD:AD,AI:AI)</f>
        <v>0.04</v>
      </c>
      <c r="M143" s="54">
        <f>_xlfn.XLOOKUP(A143&amp;$M$3,AD:AD,AI:AI)</f>
        <v>3.29</v>
      </c>
      <c r="N143" s="35">
        <f>_xlfn.XLOOKUP(A143&amp;$N$3,AD:AD,AI:AI)</f>
        <v>-5.37</v>
      </c>
      <c r="O143" s="20"/>
      <c r="P143" s="21"/>
      <c r="Q143" s="25">
        <f t="array" ref="Q143">IF(ABS(cb1max(I143,J143,K143,L143,M143,N143))&gt;ABS(cb1min(I143,J143,K143,L143,M143,N143)),cb1max(I143,J143,K143,L143,M143,N143),cb1min(I143,J143,K143,L143,M143,N143))</f>
        <v>37.269999999999996</v>
      </c>
      <c r="R143" s="21"/>
      <c r="S143" s="20"/>
      <c r="T143" s="21">
        <f t="array" ref="T143">IF(ABS(cb2max(I143,J143,K143,L143,M143,N143))&gt;ABS(cb2min(I143,J143,K143,L143,M143,N143)),cb2max(I143,J143,K143,L143,M143,N143),cb2min(I143,J143,K143,L143,M143,N143))</f>
        <v>32.283999999999999</v>
      </c>
      <c r="AD143" t="str">
        <f t="shared" si="27"/>
        <v>T6B22.925GIOY</v>
      </c>
      <c r="AE143" t="s">
        <v>67</v>
      </c>
      <c r="AF143" t="s">
        <v>66</v>
      </c>
      <c r="AG143" t="s">
        <v>61</v>
      </c>
      <c r="AH143">
        <v>2.9249999999999998</v>
      </c>
      <c r="AI143">
        <v>5.82</v>
      </c>
      <c r="AJ143">
        <v>28.95</v>
      </c>
      <c r="AK143">
        <v>0.12</v>
      </c>
      <c r="AL143">
        <v>5.8999999999999997E-2</v>
      </c>
      <c r="AM143">
        <v>-6.4000000000000001E-2</v>
      </c>
      <c r="AN143">
        <v>28.41</v>
      </c>
    </row>
    <row r="144" spans="1:40" ht="15.75" customHeight="1">
      <c r="A144" s="37" t="str">
        <f t="shared" si="26"/>
        <v>T6B274.1</v>
      </c>
      <c r="B144" s="37" t="str">
        <f>B143</f>
        <v>T6</v>
      </c>
      <c r="C144" s="37" t="str">
        <f t="shared" ref="C144:C149" si="30">C143</f>
        <v>B27</v>
      </c>
      <c r="D144" s="37">
        <f>G144</f>
        <v>4.0999999999999996</v>
      </c>
      <c r="E144" s="97"/>
      <c r="F144" s="95"/>
      <c r="G144" s="87">
        <v>4.0999999999999996</v>
      </c>
      <c r="H144" s="4"/>
      <c r="I144" s="9"/>
      <c r="J144" s="6"/>
      <c r="K144" s="9"/>
      <c r="L144" s="6"/>
      <c r="M144" s="9"/>
      <c r="N144" s="84"/>
      <c r="O144" s="16" t="str">
        <f t="array" ref="O144">_ts1(I145,J145,K145,L145,M145,N145,O145)</f>
        <v>4,5</v>
      </c>
      <c r="P144" s="17" t="str">
        <f t="array" ref="P144">_ts1(I145,J145,K145,L145,M145,N145,P145)</f>
        <v>-</v>
      </c>
      <c r="Q144" s="23" t="str">
        <f t="array" ref="Q144">_ts1(I146,J146,K146,L146,M146,N146,Q146)</f>
        <v>4,9</v>
      </c>
      <c r="R144" s="17" t="str">
        <f t="array" ref="R144">_ts2(I145,J145,K145,L145,M145,N145,R145)</f>
        <v>4,5,9*</v>
      </c>
      <c r="S144" s="16" t="str">
        <f>_ts2(I145,J145,K145,L145,M145,N145,S145)</f>
        <v>-</v>
      </c>
      <c r="T144" s="17" t="str">
        <f t="array" ref="T144">_ts2(I146,J146,K146,L146,M146,N146,T146)</f>
        <v>4,5*,9</v>
      </c>
      <c r="AD144" t="str">
        <f t="shared" si="27"/>
        <v>T6B22.925GIOY</v>
      </c>
      <c r="AE144" t="s">
        <v>67</v>
      </c>
      <c r="AF144" t="s">
        <v>66</v>
      </c>
      <c r="AG144" t="s">
        <v>61</v>
      </c>
      <c r="AH144">
        <v>2.9249999999999998</v>
      </c>
      <c r="AI144">
        <v>4.51</v>
      </c>
      <c r="AJ144">
        <v>28.24</v>
      </c>
      <c r="AK144">
        <v>0.13</v>
      </c>
      <c r="AL144">
        <v>2.3E-2</v>
      </c>
      <c r="AM144">
        <v>5.6000000000000001E-2</v>
      </c>
      <c r="AN144">
        <v>27.966999999999999</v>
      </c>
    </row>
    <row r="145" spans="1:40" ht="15.75" customHeight="1">
      <c r="A145" s="37" t="str">
        <f t="shared" si="26"/>
        <v>T6B274.1</v>
      </c>
      <c r="B145" s="37" t="str">
        <f t="shared" ref="B145:B152" si="31">B144</f>
        <v>T6</v>
      </c>
      <c r="C145" s="37" t="str">
        <f t="shared" si="30"/>
        <v>B27</v>
      </c>
      <c r="D145" s="37">
        <f>D144</f>
        <v>4.0999999999999996</v>
      </c>
      <c r="E145" s="97"/>
      <c r="F145" s="95"/>
      <c r="G145" s="88"/>
      <c r="H145" s="14" t="s">
        <v>10</v>
      </c>
      <c r="I145" s="35">
        <f>_xlfn.XLOOKUP(A145&amp;$I$3,AD:AD,AN:AN)</f>
        <v>228.90299999999999</v>
      </c>
      <c r="J145" s="35">
        <f>_xlfn.XLOOKUP(A145&amp;$J$3,AD:AD,AN:AN)</f>
        <v>162.357</v>
      </c>
      <c r="K145" s="35">
        <f>_xlfn.XLOOKUP(A145&amp;$K$3,AD:AD,AN:AN)</f>
        <v>0.14799999999999999</v>
      </c>
      <c r="L145" s="35">
        <f>_xlfn.XLOOKUP(A145&amp;$L$3,AD:AD,AN:AN)</f>
        <v>-0.14799999999999999</v>
      </c>
      <c r="M145" s="35">
        <f>_xlfn.XLOOKUP(A145&amp;$M$3,AD:AD,AN:AN)</f>
        <v>-0.48599999999999999</v>
      </c>
      <c r="N145" s="35">
        <f>_xlfn.XLOOKUP(A145&amp;$N$3,AD:AD,AN:AN)</f>
        <v>0.48499999999999999</v>
      </c>
      <c r="O145" s="18">
        <f t="array" ref="O145">IF(cb1max(I145,J145,K145,L145,M145,N145)&gt;0,cb1max(I145,J145,K145,L145,M145,N145),"-")</f>
        <v>391.26</v>
      </c>
      <c r="P145" s="19" t="str">
        <f t="array" ref="P145">IF(cb1min(I145,J145,K145,L145,M145,N145)&lt;0,cb1min(I145,J145,K145,L145,M145,N145),"-")</f>
        <v>-</v>
      </c>
      <c r="Q145" s="24"/>
      <c r="R145" s="19">
        <f t="array" ref="R145">IF(cb2max(I145,J145,K145,L145,M145,N145)&gt;0,cb2max(I145,J145,K145,L145,M145,N145),"-")</f>
        <v>391.69650000000001</v>
      </c>
      <c r="S145" s="29" t="str">
        <f t="array" ref="S145">IF(cb2min(I145,J145,K145,L145,M145,N145)&lt;0,cb2min(I145,J145,K145,L145,M145,N145),"-")</f>
        <v>-</v>
      </c>
      <c r="T145" s="19"/>
      <c r="AD145" t="str">
        <f t="shared" si="27"/>
        <v>T6B23.9GIOY</v>
      </c>
      <c r="AE145" t="s">
        <v>67</v>
      </c>
      <c r="AF145" t="s">
        <v>66</v>
      </c>
      <c r="AG145" t="s">
        <v>61</v>
      </c>
      <c r="AH145">
        <v>3.9</v>
      </c>
      <c r="AI145">
        <v>4.51</v>
      </c>
      <c r="AJ145">
        <v>28.24</v>
      </c>
      <c r="AK145">
        <v>0.13</v>
      </c>
      <c r="AL145">
        <v>2.3E-2</v>
      </c>
      <c r="AM145">
        <v>-7.2999999999999995E-2</v>
      </c>
      <c r="AN145">
        <v>0.436</v>
      </c>
    </row>
    <row r="146" spans="1:40" ht="15.75" customHeight="1">
      <c r="A146" s="37" t="str">
        <f t="shared" si="26"/>
        <v>T6B274.1</v>
      </c>
      <c r="B146" s="37" t="str">
        <f t="shared" si="31"/>
        <v>T6</v>
      </c>
      <c r="C146" s="37" t="str">
        <f t="shared" si="30"/>
        <v>B27</v>
      </c>
      <c r="D146" s="37">
        <f>D145</f>
        <v>4.0999999999999996</v>
      </c>
      <c r="E146" s="97"/>
      <c r="F146" s="95"/>
      <c r="G146" s="89"/>
      <c r="H146" s="8" t="s">
        <v>12</v>
      </c>
      <c r="I146" s="54">
        <f>_xlfn.XLOOKUP(A146&amp;$I$3,AD:AD,AI:AI)</f>
        <v>14.82</v>
      </c>
      <c r="J146" s="54">
        <f>_xlfn.XLOOKUP(A146&amp;$J$3,AD:AD,AI:AI)</f>
        <v>-2.46</v>
      </c>
      <c r="K146" s="54">
        <f>_xlfn.XLOOKUP(A146&amp;$K$3,AD:AD,AI:AI)</f>
        <v>1.51</v>
      </c>
      <c r="L146" s="54">
        <f>_xlfn.XLOOKUP(A146&amp;$L$3,AD:AD,AI:AI)</f>
        <v>-0.19</v>
      </c>
      <c r="M146" s="54">
        <f>_xlfn.XLOOKUP(A146&amp;$M$3,AD:AD,AI:AI)</f>
        <v>-7.24</v>
      </c>
      <c r="N146" s="35">
        <f>_xlfn.XLOOKUP(A146&amp;$N$3,AD:AD,AI:AI)</f>
        <v>3.53</v>
      </c>
      <c r="O146" s="20"/>
      <c r="P146" s="21"/>
      <c r="Q146" s="25">
        <f t="array" ref="Q146">IF(ABS(cb1max(I146,J146,K146,L146,M146,N146))&gt;ABS(cb1min(I146,J146,K146,L146,M146,N146)),cb1max(I146,J146,K146,L146,M146,N146),cb1min(I146,J146,K146,L146,M146,N146))</f>
        <v>18.350000000000001</v>
      </c>
      <c r="R146" s="21"/>
      <c r="S146" s="20"/>
      <c r="T146" s="21">
        <f t="array" ref="T146">IF(ABS(cb2max(I146,J146,K146,L146,M146,N146))&gt;ABS(cb2min(I146,J146,K146,L146,M146,N146)),cb2max(I146,J146,K146,L146,M146,N146),cb2min(I146,J146,K146,L146,M146,N146))</f>
        <v>16.135999999999999</v>
      </c>
      <c r="AD146" t="str">
        <f t="shared" si="27"/>
        <v>T6B23.9GIOY</v>
      </c>
      <c r="AE146" t="s">
        <v>67</v>
      </c>
      <c r="AF146" t="s">
        <v>66</v>
      </c>
      <c r="AG146" t="s">
        <v>61</v>
      </c>
      <c r="AH146">
        <v>3.9</v>
      </c>
      <c r="AI146">
        <v>3.21</v>
      </c>
      <c r="AJ146">
        <v>27.17</v>
      </c>
      <c r="AK146">
        <v>0.09</v>
      </c>
      <c r="AL146">
        <v>-3.9E-2</v>
      </c>
      <c r="AM146">
        <v>3.9E-2</v>
      </c>
      <c r="AN146">
        <v>0.61299999999999999</v>
      </c>
    </row>
    <row r="147" spans="1:40" ht="15.75" customHeight="1">
      <c r="A147" s="37" t="str">
        <f t="shared" si="26"/>
        <v>T6B277.925</v>
      </c>
      <c r="B147" s="37" t="str">
        <f t="shared" si="31"/>
        <v>T6</v>
      </c>
      <c r="C147" s="37" t="str">
        <f t="shared" si="30"/>
        <v>B27</v>
      </c>
      <c r="D147" s="37">
        <f>G147</f>
        <v>7.9249999999999989</v>
      </c>
      <c r="E147" s="97"/>
      <c r="F147" s="95"/>
      <c r="G147" s="87">
        <f>8.2-0.275</f>
        <v>7.9249999999999989</v>
      </c>
      <c r="H147" s="5"/>
      <c r="I147" s="9"/>
      <c r="J147" s="6"/>
      <c r="K147" s="9"/>
      <c r="L147" s="6"/>
      <c r="M147" s="9"/>
      <c r="N147" s="84"/>
      <c r="O147" s="16" t="str">
        <f t="array" ref="O147">_ts1(I148,J148,K148,L148,M148,N148,O148)</f>
        <v>-</v>
      </c>
      <c r="P147" s="17" t="str">
        <f t="array" ref="P147">_ts1(I148,J148,K148,L148,M148,N148,P148)</f>
        <v>4,5</v>
      </c>
      <c r="Q147" s="23" t="str">
        <f t="array" ref="Q147">_ts1(I149,J149,K149,L149,M149,N149,Q149)</f>
        <v>4,9</v>
      </c>
      <c r="R147" s="17" t="str">
        <f t="array" ref="R147">_ts2(I148,J148,K148,L148,M148,N148,R148)</f>
        <v>-</v>
      </c>
      <c r="S147" s="16" t="str">
        <f>_ts2(I148,J148,K148,L148,M148,N148,S148)</f>
        <v>4,5,8*</v>
      </c>
      <c r="T147" s="17" t="str">
        <f t="array" ref="T147">_ts2(I149,J149,K149,L149,M149,N149,T149)</f>
        <v>4,5*,9</v>
      </c>
      <c r="AD147" t="str">
        <f t="shared" si="27"/>
        <v>T6B23.925GIOY</v>
      </c>
      <c r="AE147" t="s">
        <v>67</v>
      </c>
      <c r="AF147" t="s">
        <v>66</v>
      </c>
      <c r="AG147" t="s">
        <v>61</v>
      </c>
      <c r="AH147">
        <v>3.9249999999999998</v>
      </c>
      <c r="AI147">
        <v>3.21</v>
      </c>
      <c r="AJ147">
        <v>27.17</v>
      </c>
      <c r="AK147">
        <v>0.09</v>
      </c>
      <c r="AL147">
        <v>-3.9E-2</v>
      </c>
      <c r="AM147">
        <v>3.5999999999999997E-2</v>
      </c>
      <c r="AN147">
        <v>-6.6000000000000003E-2</v>
      </c>
    </row>
    <row r="148" spans="1:40" ht="15.75" customHeight="1">
      <c r="A148" s="37" t="str">
        <f t="shared" si="26"/>
        <v>T6B277.925</v>
      </c>
      <c r="B148" s="37" t="str">
        <f t="shared" si="31"/>
        <v>T6</v>
      </c>
      <c r="C148" s="37" t="str">
        <f t="shared" si="30"/>
        <v>B27</v>
      </c>
      <c r="D148" s="37">
        <f>D147</f>
        <v>7.9249999999999989</v>
      </c>
      <c r="E148" s="97"/>
      <c r="F148" s="95"/>
      <c r="G148" s="88"/>
      <c r="H148" s="14" t="s">
        <v>10</v>
      </c>
      <c r="I148" s="35">
        <f>_xlfn.XLOOKUP(A148&amp;$I$3,AD:AD,AN:AN)</f>
        <v>-204.75200000000001</v>
      </c>
      <c r="J148" s="35">
        <f>_xlfn.XLOOKUP(A148&amp;$J$3,AD:AD,AN:AN)</f>
        <v>-121.181</v>
      </c>
      <c r="K148" s="35">
        <f>_xlfn.XLOOKUP(A148&amp;$K$3,AD:AD,AN:AN)</f>
        <v>-1.069</v>
      </c>
      <c r="L148" s="35">
        <f>_xlfn.XLOOKUP(A148&amp;$L$3,AD:AD,AN:AN)</f>
        <v>1.069</v>
      </c>
      <c r="M148" s="35">
        <f>_xlfn.XLOOKUP(A148&amp;$M$3,AD:AD,AN:AN)</f>
        <v>-110.708</v>
      </c>
      <c r="N148" s="35">
        <f>_xlfn.XLOOKUP(A148&amp;$N$3,AD:AD,AN:AN)</f>
        <v>110.711</v>
      </c>
      <c r="O148" s="18" t="str">
        <f t="array" ref="O148">IF(cb1max(I148,J148,K148,L148,M148,N148)&gt;0,cb1max(I148,J148,K148,L148,M148,N148),"-")</f>
        <v>-</v>
      </c>
      <c r="P148" s="19">
        <f t="array" ref="P148">IF(cb1min(I148,J148,K148,L148,M148,N148)&lt;0,cb1min(I148,J148,K148,L148,M148,N148),"-")</f>
        <v>-325.93299999999999</v>
      </c>
      <c r="Q148" s="24"/>
      <c r="R148" s="19" t="str">
        <f t="array" ref="R148">IF(cb2max(I148,J148,K148,L148,M148,N148)&gt;0,cb2max(I148,J148,K148,L148,M148,N148),"-")</f>
        <v>-</v>
      </c>
      <c r="S148" s="29">
        <f t="array" ref="S148">IF(cb2min(I148,J148,K148,L148,M148,N148)&lt;0,cb2min(I148,J148,K148,L148,M148,N148),"-")</f>
        <v>-425.5702</v>
      </c>
      <c r="T148" s="19"/>
      <c r="AD148" t="str">
        <f t="shared" si="27"/>
        <v>T6B24.875GIOY</v>
      </c>
      <c r="AE148" t="s">
        <v>67</v>
      </c>
      <c r="AF148" t="s">
        <v>66</v>
      </c>
      <c r="AG148" t="s">
        <v>61</v>
      </c>
      <c r="AH148">
        <v>4.875</v>
      </c>
      <c r="AI148">
        <v>3.21</v>
      </c>
      <c r="AJ148">
        <v>27.17</v>
      </c>
      <c r="AK148">
        <v>0.09</v>
      </c>
      <c r="AL148">
        <v>-3.9E-2</v>
      </c>
      <c r="AM148">
        <v>-4.7E-2</v>
      </c>
      <c r="AN148">
        <v>-25.873000000000001</v>
      </c>
    </row>
    <row r="149" spans="1:40" ht="15.75" customHeight="1">
      <c r="A149" s="37" t="str">
        <f t="shared" si="26"/>
        <v>T6B277.925</v>
      </c>
      <c r="B149" s="37" t="str">
        <f t="shared" si="31"/>
        <v>T6</v>
      </c>
      <c r="C149" s="37" t="str">
        <f t="shared" si="30"/>
        <v>B27</v>
      </c>
      <c r="D149" s="37">
        <f>D148</f>
        <v>7.9249999999999989</v>
      </c>
      <c r="E149" s="97"/>
      <c r="F149" s="96"/>
      <c r="G149" s="89"/>
      <c r="H149" s="8" t="s">
        <v>12</v>
      </c>
      <c r="I149" s="54">
        <f>_xlfn.XLOOKUP(A149&amp;$I$3,AD:AD,AI:AI)</f>
        <v>23.76</v>
      </c>
      <c r="J149" s="54">
        <f>_xlfn.XLOOKUP(A149&amp;$J$3,AD:AD,AI:AI)</f>
        <v>-4.1399999999999997</v>
      </c>
      <c r="K149" s="54">
        <f>_xlfn.XLOOKUP(A149&amp;$K$3,AD:AD,AI:AI)</f>
        <v>1.4</v>
      </c>
      <c r="L149" s="54">
        <f>_xlfn.XLOOKUP(A149&amp;$L$3,AD:AD,AI:AI)</f>
        <v>-0.19</v>
      </c>
      <c r="M149" s="54">
        <f>_xlfn.XLOOKUP(A149&amp;$M$3,AD:AD,AI:AI)</f>
        <v>-15.17</v>
      </c>
      <c r="N149" s="35">
        <f>_xlfn.XLOOKUP(A149&amp;$N$3,AD:AD,AI:AI)</f>
        <v>11.74</v>
      </c>
      <c r="O149" s="20"/>
      <c r="P149" s="21"/>
      <c r="Q149" s="25">
        <f t="array" ref="Q149">IF(ABS(cb1max(I149,J149,K149,L149,M149,N149))&gt;ABS(cb1min(I149,J149,K149,L149,M149,N149)),cb1max(I149,J149,K149,L149,M149,N149),cb1min(I149,J149,K149,L149,M149,N149))</f>
        <v>35.5</v>
      </c>
      <c r="R149" s="21"/>
      <c r="S149" s="20"/>
      <c r="T149" s="21">
        <f t="array" ref="T149">IF(ABS(cb2max(I149,J149,K149,L149,M149,N149))&gt;ABS(cb2min(I149,J149,K149,L149,M149,N149)),cb2max(I149,J149,K149,L149,M149,N149),cb2min(I149,J149,K149,L149,M149,N149))</f>
        <v>31.774000000000001</v>
      </c>
      <c r="AD149" t="str">
        <f t="shared" si="27"/>
        <v>T6B24.875GIOY</v>
      </c>
      <c r="AE149" t="s">
        <v>67</v>
      </c>
      <c r="AF149" t="s">
        <v>66</v>
      </c>
      <c r="AG149" t="s">
        <v>61</v>
      </c>
      <c r="AH149">
        <v>4.875</v>
      </c>
      <c r="AI149">
        <v>1.63</v>
      </c>
      <c r="AJ149">
        <v>27.74</v>
      </c>
      <c r="AK149">
        <v>7.0000000000000007E-2</v>
      </c>
      <c r="AL149">
        <v>-3.6999999999999998E-2</v>
      </c>
      <c r="AM149">
        <v>3.1E-2</v>
      </c>
      <c r="AN149">
        <v>-26.289000000000001</v>
      </c>
    </row>
    <row r="150" spans="1:40" ht="15.75" customHeight="1">
      <c r="A150" s="37" t="str">
        <f t="shared" si="26"/>
        <v>T6B460.275</v>
      </c>
      <c r="B150" s="37" t="str">
        <f t="shared" si="31"/>
        <v>T6</v>
      </c>
      <c r="C150" s="37" t="str">
        <f>F150</f>
        <v>B46</v>
      </c>
      <c r="D150" s="37">
        <f>G150</f>
        <v>0.27500000000000002</v>
      </c>
      <c r="E150" s="97"/>
      <c r="F150" s="94" t="s">
        <v>75</v>
      </c>
      <c r="G150" s="87">
        <v>0.27500000000000002</v>
      </c>
      <c r="H150" s="5"/>
      <c r="I150" s="9"/>
      <c r="J150" s="6"/>
      <c r="K150" s="9"/>
      <c r="L150" s="6"/>
      <c r="M150" s="9"/>
      <c r="N150" s="84"/>
      <c r="O150" s="16" t="str">
        <f t="array" ref="O150">_ts1(I151,J151,K151,L151,M151,N151,O151)</f>
        <v>4,8</v>
      </c>
      <c r="P150" s="17" t="str">
        <f t="array" ref="P150">_ts1(I151,J151,K151,L151,M151,N151,P151)</f>
        <v>4,9</v>
      </c>
      <c r="Q150" s="23" t="str">
        <f t="array" ref="Q150">_ts1(I152,J152,K152,L152,M152,N152,Q152)</f>
        <v>4,9</v>
      </c>
      <c r="R150" s="17" t="str">
        <f t="array" ref="R150">_ts2(I151,J151,K151,L151,M151,N151,R151)</f>
        <v>4,5*,8</v>
      </c>
      <c r="S150" s="16" t="str">
        <f>_ts2(I151,J151,K151,L151,M151,N151,S151)</f>
        <v>4,5*,9</v>
      </c>
      <c r="T150" s="17" t="str">
        <f t="array" ref="T150">_ts2(I152,J152,K152,L152,M152,N152,T152)</f>
        <v>4,5*,9</v>
      </c>
      <c r="AD150" t="str">
        <f t="shared" si="27"/>
        <v>T6B25.85GIOY</v>
      </c>
      <c r="AE150" t="s">
        <v>67</v>
      </c>
      <c r="AF150" t="s">
        <v>66</v>
      </c>
      <c r="AG150" t="s">
        <v>61</v>
      </c>
      <c r="AH150">
        <v>5.85</v>
      </c>
      <c r="AI150">
        <v>1.63</v>
      </c>
      <c r="AJ150">
        <v>27.74</v>
      </c>
      <c r="AK150">
        <v>7.0000000000000007E-2</v>
      </c>
      <c r="AL150">
        <v>-3.6999999999999998E-2</v>
      </c>
      <c r="AM150">
        <v>-3.5999999999999997E-2</v>
      </c>
      <c r="AN150">
        <v>-53.331000000000003</v>
      </c>
    </row>
    <row r="151" spans="1:40" ht="15.75" customHeight="1">
      <c r="A151" s="37" t="str">
        <f t="shared" si="26"/>
        <v>T6B460.275</v>
      </c>
      <c r="B151" s="37" t="str">
        <f t="shared" si="31"/>
        <v>T6</v>
      </c>
      <c r="C151" s="37" t="str">
        <f>C150</f>
        <v>B46</v>
      </c>
      <c r="D151" s="37">
        <f>D150</f>
        <v>0.27500000000000002</v>
      </c>
      <c r="E151" s="97"/>
      <c r="F151" s="95"/>
      <c r="G151" s="88"/>
      <c r="H151" s="14" t="s">
        <v>10</v>
      </c>
      <c r="I151" s="35">
        <f>_xlfn.XLOOKUP(A151&amp;$I$3,AD:AD,AN:AN)</f>
        <v>-7.9219999999999997</v>
      </c>
      <c r="J151" s="35">
        <f>_xlfn.XLOOKUP(A151&amp;$J$3,AD:AD,AN:AN)</f>
        <v>-2.9550000000000001</v>
      </c>
      <c r="K151" s="35">
        <f>_xlfn.XLOOKUP(A151&amp;$K$3,AD:AD,AN:AN)</f>
        <v>0.19900000000000001</v>
      </c>
      <c r="L151" s="35">
        <f>_xlfn.XLOOKUP(A151&amp;$L$3,AD:AD,AN:AN)</f>
        <v>-0.19900000000000001</v>
      </c>
      <c r="M151" s="35">
        <f>_xlfn.XLOOKUP(A151&amp;$M$3,AD:AD,AN:AN)</f>
        <v>21.866</v>
      </c>
      <c r="N151" s="35">
        <f>_xlfn.XLOOKUP(A151&amp;$N$3,AD:AD,AN:AN)</f>
        <v>-21.866</v>
      </c>
      <c r="O151" s="18">
        <f t="array" ref="O151">IF(cb1max(I151,J151,K151,L151,M151,N151)&gt;0,cb1max(I151,J151,K151,L151,M151,N151),"-")</f>
        <v>13.943999999999999</v>
      </c>
      <c r="P151" s="19">
        <f t="array" ref="P151">IF(cb1min(I151,J151,K151,L151,M151,N151)&lt;0,cb1min(I151,J151,K151,L151,M151,N151),"-")</f>
        <v>-29.788</v>
      </c>
      <c r="Q151" s="24"/>
      <c r="R151" s="19">
        <f t="array" ref="R151">IF(cb2max(I151,J151,K151,L151,M151,N151)&gt;0,cb2max(I151,J151,K151,L151,M151,N151),"-")</f>
        <v>11.2845</v>
      </c>
      <c r="S151" s="29">
        <f t="array" ref="S151">IF(cb2min(I151,J151,K151,L151,M151,N151)&lt;0,cb2min(I151,J151,K151,L151,M151,N151),"-")</f>
        <v>-32.447499999999998</v>
      </c>
      <c r="T151" s="19"/>
      <c r="AD151" t="str">
        <f t="shared" si="27"/>
        <v>T6B25.85GIOY</v>
      </c>
      <c r="AE151" t="s">
        <v>67</v>
      </c>
      <c r="AF151" t="s">
        <v>66</v>
      </c>
      <c r="AG151" t="s">
        <v>61</v>
      </c>
      <c r="AH151">
        <v>5.85</v>
      </c>
      <c r="AI151">
        <v>-0.82</v>
      </c>
      <c r="AJ151">
        <v>28.52</v>
      </c>
      <c r="AK151">
        <v>0.05</v>
      </c>
      <c r="AL151">
        <v>-4.2000000000000003E-2</v>
      </c>
      <c r="AM151">
        <v>0.02</v>
      </c>
      <c r="AN151">
        <v>-53.743000000000002</v>
      </c>
    </row>
    <row r="152" spans="1:40" ht="15.75" customHeight="1">
      <c r="A152" s="37" t="str">
        <f t="shared" si="26"/>
        <v>T6B460.275</v>
      </c>
      <c r="B152" s="37" t="str">
        <f t="shared" si="31"/>
        <v>T6</v>
      </c>
      <c r="C152" s="37" t="str">
        <f>F150</f>
        <v>B46</v>
      </c>
      <c r="D152" s="37">
        <f>D151</f>
        <v>0.27500000000000002</v>
      </c>
      <c r="E152" s="97"/>
      <c r="F152" s="95"/>
      <c r="G152" s="89"/>
      <c r="H152" s="8" t="s">
        <v>12</v>
      </c>
      <c r="I152" s="54">
        <f>_xlfn.XLOOKUP(A152&amp;$I$3,AD:AD,AI:AI)</f>
        <v>-11.18</v>
      </c>
      <c r="J152" s="54">
        <f>_xlfn.XLOOKUP(A152&amp;$J$3,AD:AD,AI:AI)</f>
        <v>1.46</v>
      </c>
      <c r="K152" s="54">
        <f>_xlfn.XLOOKUP(A152&amp;$K$3,AD:AD,AI:AI)</f>
        <v>0.91</v>
      </c>
      <c r="L152" s="54">
        <f>_xlfn.XLOOKUP(A152&amp;$L$3,AD:AD,AI:AI)</f>
        <v>-0.1</v>
      </c>
      <c r="M152" s="54">
        <f>_xlfn.XLOOKUP(A152&amp;$M$3,AD:AD,AI:AI)</f>
        <v>1.83</v>
      </c>
      <c r="N152" s="35">
        <f>_xlfn.XLOOKUP(A152&amp;$N$3,AD:AD,AI:AI)</f>
        <v>-4.16</v>
      </c>
      <c r="O152" s="20"/>
      <c r="P152" s="21"/>
      <c r="Q152" s="25">
        <f t="array" ref="Q152">IF(ABS(cb1max(I152,J152,K152,L152,M152,N152))&gt;ABS(cb1min(I152,J152,K152,L152,M152,N152)),cb1max(I152,J152,K152,L152,M152,N152),cb1min(I152,J152,K152,L152,M152,N152))</f>
        <v>-15.34</v>
      </c>
      <c r="R152" s="21"/>
      <c r="S152" s="20"/>
      <c r="T152" s="21">
        <f t="array" ref="T152">IF(ABS(cb2max(I152,J152,K152,L152,M152,N152))&gt;ABS(cb2min(I152,J152,K152,L152,M152,N152)),cb2max(I152,J152,K152,L152,M152,N152),cb2min(I152,J152,K152,L152,M152,N152))</f>
        <v>-14.026</v>
      </c>
      <c r="AD152" t="str">
        <f t="shared" si="27"/>
        <v>T6B26.825GIOY</v>
      </c>
      <c r="AE152" t="s">
        <v>67</v>
      </c>
      <c r="AF152" t="s">
        <v>66</v>
      </c>
      <c r="AG152" t="s">
        <v>61</v>
      </c>
      <c r="AH152">
        <v>6.8250000000000002</v>
      </c>
      <c r="AI152">
        <v>-0.82</v>
      </c>
      <c r="AJ152">
        <v>28.52</v>
      </c>
      <c r="AK152">
        <v>0.05</v>
      </c>
      <c r="AL152">
        <v>-4.2000000000000003E-2</v>
      </c>
      <c r="AM152">
        <v>-2.9000000000000001E-2</v>
      </c>
      <c r="AN152">
        <v>-81.552999999999997</v>
      </c>
    </row>
    <row r="153" spans="1:40" ht="15.75" customHeight="1">
      <c r="A153" s="37" t="str">
        <f t="shared" si="26"/>
        <v>T6B461.5</v>
      </c>
      <c r="B153" s="37" t="str">
        <f t="shared" ref="B153:C158" si="32">B152</f>
        <v>T6</v>
      </c>
      <c r="C153" s="37" t="str">
        <f t="shared" si="32"/>
        <v>B46</v>
      </c>
      <c r="D153" s="37">
        <f>G153</f>
        <v>1.5</v>
      </c>
      <c r="E153" s="97"/>
      <c r="F153" s="95"/>
      <c r="G153" s="87">
        <v>1.5</v>
      </c>
      <c r="H153" s="4"/>
      <c r="I153" s="9"/>
      <c r="J153" s="6"/>
      <c r="K153" s="9"/>
      <c r="L153" s="6"/>
      <c r="M153" s="9"/>
      <c r="N153" s="84"/>
      <c r="O153" s="16" t="str">
        <f t="array" ref="O153">_ts1(I154,J154,K154,L154,M154,N154,O154)</f>
        <v>-</v>
      </c>
      <c r="P153" s="17" t="str">
        <f t="array" ref="P153">_ts1(I154,J154,K154,L154,M154,N154,P154)</f>
        <v>4,5</v>
      </c>
      <c r="Q153" s="23" t="str">
        <f t="array" ref="Q153">_ts1(I155,J155,K155,L155,M155,N155,Q155)</f>
        <v>4,8</v>
      </c>
      <c r="R153" s="17" t="str">
        <f t="array" ref="R153">_ts2(I154,J154,K154,L154,M154,N154,R154)</f>
        <v>-</v>
      </c>
      <c r="S153" s="16" t="str">
        <f>_ts2(I154,J154,K154,L154,M154,N154,S154)</f>
        <v>4,5,9*</v>
      </c>
      <c r="T153" s="17" t="str">
        <f t="array" ref="T153">_ts2(I155,J155,K155,L155,M155,N155,T155)</f>
        <v>4,5*,8</v>
      </c>
      <c r="AD153" t="str">
        <f t="shared" si="27"/>
        <v>T6B26.825GIOY</v>
      </c>
      <c r="AE153" t="s">
        <v>67</v>
      </c>
      <c r="AF153" t="s">
        <v>66</v>
      </c>
      <c r="AG153" t="s">
        <v>61</v>
      </c>
      <c r="AH153">
        <v>6.8250000000000002</v>
      </c>
      <c r="AI153">
        <v>-5.31</v>
      </c>
      <c r="AJ153">
        <v>30.14</v>
      </c>
      <c r="AK153">
        <v>0.04</v>
      </c>
      <c r="AL153">
        <v>-4.4999999999999998E-2</v>
      </c>
      <c r="AM153">
        <v>1.4999999999999999E-2</v>
      </c>
      <c r="AN153">
        <v>-81.963999999999999</v>
      </c>
    </row>
    <row r="154" spans="1:40" ht="15.75" customHeight="1">
      <c r="A154" s="37" t="str">
        <f t="shared" si="26"/>
        <v>T6B461.5</v>
      </c>
      <c r="B154" s="37" t="str">
        <f t="shared" si="32"/>
        <v>T6</v>
      </c>
      <c r="C154" s="37" t="str">
        <f t="shared" si="32"/>
        <v>B46</v>
      </c>
      <c r="D154" s="37">
        <f>D153</f>
        <v>1.5</v>
      </c>
      <c r="E154" s="97"/>
      <c r="F154" s="95"/>
      <c r="G154" s="88"/>
      <c r="H154" s="14" t="s">
        <v>10</v>
      </c>
      <c r="I154" s="35">
        <f>_xlfn.XLOOKUP(A154&amp;$I$3,AD:AD,AN:AN)</f>
        <v>-1.5369999999999999</v>
      </c>
      <c r="J154" s="35">
        <f>_xlfn.XLOOKUP(A154&amp;$J$3,AD:AD,AN:AN)</f>
        <v>-2.4929999999999999</v>
      </c>
      <c r="K154" s="35">
        <f>_xlfn.XLOOKUP(A154&amp;$K$3,AD:AD,AN:AN)</f>
        <v>8.0000000000000002E-3</v>
      </c>
      <c r="L154" s="35">
        <f>_xlfn.XLOOKUP(A154&amp;$L$3,AD:AD,AN:AN)</f>
        <v>-8.0000000000000002E-3</v>
      </c>
      <c r="M154" s="35">
        <f>_xlfn.XLOOKUP(A154&amp;$M$3,AD:AD,AN:AN)</f>
        <v>2.5000000000000001E-2</v>
      </c>
      <c r="N154" s="35">
        <f>_xlfn.XLOOKUP(A154&amp;$N$3,AD:AD,AN:AN)</f>
        <v>-2.5000000000000001E-2</v>
      </c>
      <c r="O154" s="18" t="str">
        <f t="array" ref="O154">IF(cb1max(I154,J154,K154,L154,M154,N154)&gt;0,cb1max(I154,J154,K154,L154,M154,N154),"-")</f>
        <v>-</v>
      </c>
      <c r="P154" s="19">
        <f t="array" ref="P154">IF(cb1min(I154,J154,K154,L154,M154,N154)&lt;0,cb1min(I154,J154,K154,L154,M154,N154),"-")</f>
        <v>-4.0299999999999994</v>
      </c>
      <c r="Q154" s="24"/>
      <c r="R154" s="19" t="str">
        <f t="array" ref="R154">IF(cb2max(I154,J154,K154,L154,M154,N154)&gt;0,cb2max(I154,J154,K154,L154,M154,N154),"-")</f>
        <v>-</v>
      </c>
      <c r="S154" s="29">
        <f t="array" ref="S154">IF(cb2min(I154,J154,K154,L154,M154,N154)&lt;0,cb2min(I154,J154,K154,L154,M154,N154),"-")</f>
        <v>-4.0524999999999993</v>
      </c>
      <c r="T154" s="19"/>
      <c r="AD154" t="str">
        <f t="shared" si="27"/>
        <v>T6B27.575GIOY</v>
      </c>
      <c r="AE154" t="s">
        <v>67</v>
      </c>
      <c r="AF154" t="s">
        <v>66</v>
      </c>
      <c r="AG154" t="s">
        <v>61</v>
      </c>
      <c r="AH154">
        <v>7.5750000000000002</v>
      </c>
      <c r="AI154">
        <v>-5.31</v>
      </c>
      <c r="AJ154">
        <v>30.14</v>
      </c>
      <c r="AK154">
        <v>0.04</v>
      </c>
      <c r="AL154">
        <v>-4.4999999999999998E-2</v>
      </c>
      <c r="AM154">
        <v>-1.7999999999999999E-2</v>
      </c>
      <c r="AN154">
        <v>-104.568</v>
      </c>
    </row>
    <row r="155" spans="1:40" ht="15.75" customHeight="1">
      <c r="A155" s="37" t="str">
        <f t="shared" si="26"/>
        <v>T6B461.5</v>
      </c>
      <c r="B155" s="37" t="str">
        <f t="shared" si="32"/>
        <v>T6</v>
      </c>
      <c r="C155" s="37" t="str">
        <f t="shared" si="32"/>
        <v>B46</v>
      </c>
      <c r="D155" s="37">
        <f>D154</f>
        <v>1.5</v>
      </c>
      <c r="E155" s="97"/>
      <c r="F155" s="95"/>
      <c r="G155" s="89"/>
      <c r="H155" s="8" t="s">
        <v>12</v>
      </c>
      <c r="I155" s="54">
        <f>_xlfn.XLOOKUP(A155&amp;$I$3,AD:AD,AI:AI)</f>
        <v>-8.1</v>
      </c>
      <c r="J155" s="54">
        <f>_xlfn.XLOOKUP(A155&amp;$J$3,AD:AD,AI:AI)</f>
        <v>0.7</v>
      </c>
      <c r="K155" s="54">
        <f>_xlfn.XLOOKUP(A155&amp;$K$3,AD:AD,AI:AI)</f>
        <v>0.88</v>
      </c>
      <c r="L155" s="54">
        <f>_xlfn.XLOOKUP(A155&amp;$L$3,AD:AD,AI:AI)</f>
        <v>-0.11</v>
      </c>
      <c r="M155" s="54">
        <f>_xlfn.XLOOKUP(A155&amp;$M$3,AD:AD,AI:AI)</f>
        <v>-1.18</v>
      </c>
      <c r="N155" s="35">
        <f>_xlfn.XLOOKUP(A155&amp;$N$3,AD:AD,AI:AI)</f>
        <v>-1.07</v>
      </c>
      <c r="O155" s="20"/>
      <c r="P155" s="21"/>
      <c r="Q155" s="25">
        <f t="array" ref="Q155">IF(ABS(cb1max(I155,J155,K155,L155,M155,N155))&gt;ABS(cb1min(I155,J155,K155,L155,M155,N155)),cb1max(I155,J155,K155,L155,M155,N155),cb1min(I155,J155,K155,L155,M155,N155))</f>
        <v>-9.2799999999999994</v>
      </c>
      <c r="R155" s="21"/>
      <c r="S155" s="20"/>
      <c r="T155" s="21">
        <f t="array" ref="T155">IF(ABS(cb2max(I155,J155,K155,L155,M155,N155))&gt;ABS(cb2min(I155,J155,K155,L155,M155,N155)),cb2max(I155,J155,K155,L155,M155,N155),cb2min(I155,J155,K155,L155,M155,N155))</f>
        <v>-8.65</v>
      </c>
      <c r="AD155" t="str">
        <f t="shared" si="27"/>
        <v>T6B20.275GIOYY</v>
      </c>
      <c r="AE155" t="s">
        <v>67</v>
      </c>
      <c r="AF155" t="s">
        <v>66</v>
      </c>
      <c r="AG155" t="s">
        <v>62</v>
      </c>
      <c r="AH155">
        <v>0.27500000000000002</v>
      </c>
      <c r="AI155">
        <v>-14.93</v>
      </c>
      <c r="AJ155">
        <v>-34.56</v>
      </c>
      <c r="AK155">
        <v>-0.19</v>
      </c>
      <c r="AL155">
        <v>-0.23100000000000001</v>
      </c>
      <c r="AM155">
        <v>-5.7000000000000002E-2</v>
      </c>
      <c r="AN155">
        <v>-111.53100000000001</v>
      </c>
    </row>
    <row r="156" spans="1:40" ht="15.75" customHeight="1">
      <c r="A156" s="37" t="str">
        <f t="shared" si="26"/>
        <v>T6B462.725</v>
      </c>
      <c r="B156" s="37" t="str">
        <f t="shared" si="32"/>
        <v>T6</v>
      </c>
      <c r="C156" s="37" t="str">
        <f t="shared" si="32"/>
        <v>B46</v>
      </c>
      <c r="D156" s="37">
        <f>G156</f>
        <v>2.7250000000000001</v>
      </c>
      <c r="E156" s="97"/>
      <c r="F156" s="95"/>
      <c r="G156" s="87">
        <f>3-0.275</f>
        <v>2.7250000000000001</v>
      </c>
      <c r="H156" s="5"/>
      <c r="I156" s="9"/>
      <c r="J156" s="6"/>
      <c r="K156" s="9"/>
      <c r="L156" s="6"/>
      <c r="M156" s="9"/>
      <c r="N156" s="84"/>
      <c r="O156" s="16" t="str">
        <f t="array" ref="O156">_ts1(I157,J157,K157,L157,M157,N157,O157)</f>
        <v>4,9</v>
      </c>
      <c r="P156" s="17" t="str">
        <f t="array" ref="P156">_ts1(I157,J157,K157,L157,M157,N157,P157)</f>
        <v>4,8</v>
      </c>
      <c r="Q156" s="23" t="str">
        <f t="array" ref="Q156">_ts1(I158,J158,K158,L158,M158,N158,Q158)</f>
        <v>4,8</v>
      </c>
      <c r="R156" s="17" t="str">
        <f t="array" ref="R156">_ts2(I157,J157,K157,L157,M157,N157,R157)</f>
        <v>4,5*,9</v>
      </c>
      <c r="S156" s="16" t="str">
        <f>_ts2(I157,J157,K157,L157,M157,N157,S157)</f>
        <v>4,5*,8</v>
      </c>
      <c r="T156" s="17" t="str">
        <f t="array" ref="T156">_ts2(I158,J158,K158,L158,M158,N158,T158)</f>
        <v>4,5*,8</v>
      </c>
      <c r="AD156" t="str">
        <f t="shared" si="27"/>
        <v>T6B20.975GIOYY</v>
      </c>
      <c r="AE156" t="s">
        <v>67</v>
      </c>
      <c r="AF156" t="s">
        <v>66</v>
      </c>
      <c r="AG156" t="s">
        <v>62</v>
      </c>
      <c r="AH156">
        <v>0.97499999999999998</v>
      </c>
      <c r="AI156">
        <v>-14.93</v>
      </c>
      <c r="AJ156">
        <v>-34.56</v>
      </c>
      <c r="AK156">
        <v>-0.19</v>
      </c>
      <c r="AL156">
        <v>-0.23100000000000001</v>
      </c>
      <c r="AM156">
        <v>7.4999999999999997E-2</v>
      </c>
      <c r="AN156">
        <v>-87.338999999999999</v>
      </c>
    </row>
    <row r="157" spans="1:40" ht="15.75" customHeight="1">
      <c r="A157" s="37" t="str">
        <f t="shared" si="26"/>
        <v>T6B462.725</v>
      </c>
      <c r="B157" s="37" t="str">
        <f t="shared" si="32"/>
        <v>T6</v>
      </c>
      <c r="C157" s="37" t="str">
        <f t="shared" si="32"/>
        <v>B46</v>
      </c>
      <c r="D157" s="37">
        <f>D156</f>
        <v>2.7250000000000001</v>
      </c>
      <c r="E157" s="97"/>
      <c r="F157" s="95"/>
      <c r="G157" s="88"/>
      <c r="H157" s="14" t="s">
        <v>10</v>
      </c>
      <c r="I157" s="35">
        <f>_xlfn.XLOOKUP(A157&amp;$I$3,AD:AD,AN:AN)</f>
        <v>-8.923</v>
      </c>
      <c r="J157" s="35">
        <f>_xlfn.XLOOKUP(A157&amp;$J$3,AD:AD,AN:AN)</f>
        <v>-9.8710000000000004</v>
      </c>
      <c r="K157" s="35">
        <f>_xlfn.XLOOKUP(A157&amp;$K$3,AD:AD,AN:AN)</f>
        <v>-0.221</v>
      </c>
      <c r="L157" s="35">
        <f>_xlfn.XLOOKUP(A157&amp;$L$3,AD:AD,AN:AN)</f>
        <v>0.221</v>
      </c>
      <c r="M157" s="35">
        <f>_xlfn.XLOOKUP(A157&amp;$M$3,AD:AD,AN:AN)</f>
        <v>-21.827000000000002</v>
      </c>
      <c r="N157" s="35">
        <f>_xlfn.XLOOKUP(A157&amp;$N$3,AD:AD,AN:AN)</f>
        <v>21.827000000000002</v>
      </c>
      <c r="O157" s="18">
        <f t="array" ref="O157">IF(cb1max(I157,J157,K157,L157,M157,N157)&gt;0,cb1max(I157,J157,K157,L157,M157,N157),"-")</f>
        <v>12.904000000000002</v>
      </c>
      <c r="P157" s="19">
        <f t="array" ref="P157">IF(cb1min(I157,J157,K157,L157,M157,N157)&lt;0,cb1min(I157,J157,K157,L157,M157,N157),"-")</f>
        <v>-30.75</v>
      </c>
      <c r="Q157" s="24"/>
      <c r="R157" s="19">
        <f t="array" ref="R157">IF(cb2max(I157,J157,K157,L157,M157,N157)&gt;0,cb2max(I157,J157,K157,L157,M157,N157),"-")</f>
        <v>4.0201000000000029</v>
      </c>
      <c r="S157" s="29">
        <f t="array" ref="S157">IF(cb2min(I157,J157,K157,L157,M157,N157)&lt;0,cb2min(I157,J157,K157,L157,M157,N157),"-")</f>
        <v>-39.633899999999997</v>
      </c>
      <c r="T157" s="19"/>
      <c r="AD157" t="str">
        <f t="shared" si="27"/>
        <v>T6B20.975GIOYY</v>
      </c>
      <c r="AE157" t="s">
        <v>67</v>
      </c>
      <c r="AF157" t="s">
        <v>66</v>
      </c>
      <c r="AG157" t="s">
        <v>62</v>
      </c>
      <c r="AH157">
        <v>0.97499999999999998</v>
      </c>
      <c r="AI157">
        <v>-11.42</v>
      </c>
      <c r="AJ157">
        <v>-30.6</v>
      </c>
      <c r="AK157">
        <v>-0.13</v>
      </c>
      <c r="AL157">
        <v>-0.13900000000000001</v>
      </c>
      <c r="AM157">
        <v>-5.7000000000000002E-2</v>
      </c>
      <c r="AN157">
        <v>-86.908000000000001</v>
      </c>
    </row>
    <row r="158" spans="1:40" ht="15.75" customHeight="1">
      <c r="A158" s="37" t="str">
        <f t="shared" si="26"/>
        <v>T6B462.725</v>
      </c>
      <c r="B158" s="37" t="str">
        <f t="shared" si="32"/>
        <v>T6</v>
      </c>
      <c r="C158" s="37" t="str">
        <f t="shared" si="32"/>
        <v>B46</v>
      </c>
      <c r="D158" s="37">
        <f>D157</f>
        <v>2.7250000000000001</v>
      </c>
      <c r="E158" s="97"/>
      <c r="F158" s="96"/>
      <c r="G158" s="89"/>
      <c r="H158" s="8" t="s">
        <v>12</v>
      </c>
      <c r="I158" s="54">
        <f>_xlfn.XLOOKUP(A158&amp;$I$3,AD:AD,AI:AI)</f>
        <v>-10.59</v>
      </c>
      <c r="J158" s="54">
        <f>_xlfn.XLOOKUP(A158&amp;$J$3,AD:AD,AI:AI)</f>
        <v>0.41</v>
      </c>
      <c r="K158" s="54">
        <f>_xlfn.XLOOKUP(A158&amp;$K$3,AD:AD,AI:AI)</f>
        <v>0.94</v>
      </c>
      <c r="L158" s="54">
        <f>_xlfn.XLOOKUP(A158&amp;$L$3,AD:AD,AI:AI)</f>
        <v>-0.14000000000000001</v>
      </c>
      <c r="M158" s="54">
        <f>_xlfn.XLOOKUP(A158&amp;$M$3,AD:AD,AI:AI)</f>
        <v>-4.29</v>
      </c>
      <c r="N158" s="54">
        <f>_xlfn.XLOOKUP(A158&amp;$N$3,AD:AD,AI:AI)</f>
        <v>1.96</v>
      </c>
      <c r="O158" s="20"/>
      <c r="P158" s="21"/>
      <c r="Q158" s="25">
        <f t="array" ref="Q158">IF(ABS(cb1max(I158,J158,K158,L158,M158,N158))&gt;ABS(cb1min(I158,J158,K158,L158,M158,N158)),cb1max(I158,J158,K158,L158,M158,N158),cb1min(I158,J158,K158,L158,M158,N158))</f>
        <v>-14.879999999999999</v>
      </c>
      <c r="R158" s="21"/>
      <c r="S158" s="20"/>
      <c r="T158" s="21">
        <f t="array" ref="T158">IF(ABS(cb2max(I158,J158,K158,L158,M158,N158))&gt;ABS(cb2min(I158,J158,K158,L158,M158,N158)),cb2max(I158,J158,K158,L158,M158,N158),cb2min(I158,J158,K158,L158,M158,N158))</f>
        <v>-14.510999999999999</v>
      </c>
      <c r="AD158" t="str">
        <f t="shared" si="27"/>
        <v>T6B21.95GIOYY</v>
      </c>
      <c r="AE158" t="s">
        <v>67</v>
      </c>
      <c r="AF158" t="s">
        <v>66</v>
      </c>
      <c r="AG158" t="s">
        <v>62</v>
      </c>
      <c r="AH158">
        <v>1.95</v>
      </c>
      <c r="AI158">
        <v>-11.42</v>
      </c>
      <c r="AJ158">
        <v>-30.6</v>
      </c>
      <c r="AK158">
        <v>-0.13</v>
      </c>
      <c r="AL158">
        <v>-0.13900000000000001</v>
      </c>
      <c r="AM158">
        <v>6.5000000000000002E-2</v>
      </c>
      <c r="AN158">
        <v>-57.076999999999998</v>
      </c>
    </row>
    <row r="159" spans="1:40" ht="15.75" customHeight="1">
      <c r="A159" s="37" t="str">
        <f t="shared" si="26"/>
        <v>T6B20.275</v>
      </c>
      <c r="B159" s="37" t="str">
        <f t="shared" ref="B159:B167" si="33">B158</f>
        <v>T6</v>
      </c>
      <c r="C159" s="37" t="str">
        <f>F159</f>
        <v>B2</v>
      </c>
      <c r="D159" s="37">
        <f>G159</f>
        <v>0.27500000000000002</v>
      </c>
      <c r="E159" s="97"/>
      <c r="F159" s="94" t="s">
        <v>66</v>
      </c>
      <c r="G159" s="87">
        <v>0.27500000000000002</v>
      </c>
      <c r="H159" s="5"/>
      <c r="I159" s="9"/>
      <c r="J159" s="6"/>
      <c r="K159" s="9"/>
      <c r="L159" s="6"/>
      <c r="M159" s="9"/>
      <c r="N159" s="84"/>
      <c r="O159" s="16" t="str">
        <f t="array" ref="O159">_ts1(I160,J160,K160,L160,M160,N160,O160)</f>
        <v>-</v>
      </c>
      <c r="P159" s="17" t="str">
        <f t="array" ref="P159">_ts1(I160,J160,K160,L160,M160,N160,P160)</f>
        <v>4,9</v>
      </c>
      <c r="Q159" s="23" t="str">
        <f t="array" ref="Q159">_ts1(I161,J161,K161,L161,M161,N161,Q161)</f>
        <v>4,8</v>
      </c>
      <c r="R159" s="17" t="str">
        <f t="array" ref="R159">_ts2(I160,J160,K160,L160,M160,N160,R160)</f>
        <v>-</v>
      </c>
      <c r="S159" s="16" t="str">
        <f>_ts2(I160,J160,K160,L160,M160,N160,S160)</f>
        <v>4,5*,9</v>
      </c>
      <c r="T159" s="17" t="str">
        <f t="array" ref="T159">_ts2(I161,J161,K161,L161,M161,N161,T161)</f>
        <v>4,5*,8</v>
      </c>
      <c r="AD159" t="str">
        <f t="shared" si="27"/>
        <v>T6B21.95GIOYY</v>
      </c>
      <c r="AE159" t="s">
        <v>67</v>
      </c>
      <c r="AF159" t="s">
        <v>66</v>
      </c>
      <c r="AG159" t="s">
        <v>62</v>
      </c>
      <c r="AH159">
        <v>1.95</v>
      </c>
      <c r="AI159">
        <v>-9.58</v>
      </c>
      <c r="AJ159">
        <v>-28.95</v>
      </c>
      <c r="AK159">
        <v>-0.12</v>
      </c>
      <c r="AL159">
        <v>-5.8999999999999997E-2</v>
      </c>
      <c r="AM159">
        <v>-5.6000000000000001E-2</v>
      </c>
      <c r="AN159">
        <v>-56.636000000000003</v>
      </c>
    </row>
    <row r="160" spans="1:40" ht="15.75" customHeight="1">
      <c r="A160" s="37" t="str">
        <f t="shared" si="26"/>
        <v>T6B20.275</v>
      </c>
      <c r="B160" s="37" t="str">
        <f t="shared" si="33"/>
        <v>T6</v>
      </c>
      <c r="C160" s="37" t="str">
        <f>C159</f>
        <v>B2</v>
      </c>
      <c r="D160" s="37">
        <f>D159</f>
        <v>0.27500000000000002</v>
      </c>
      <c r="E160" s="97"/>
      <c r="F160" s="95"/>
      <c r="G160" s="88"/>
      <c r="H160" s="14" t="s">
        <v>10</v>
      </c>
      <c r="I160" s="35">
        <f>_xlfn.XLOOKUP(A160&amp;$I$3,AD:AD,AN:AN)</f>
        <v>-190.422</v>
      </c>
      <c r="J160" s="35">
        <f>_xlfn.XLOOKUP(A160&amp;$J$3,AD:AD,AN:AN)</f>
        <v>-59.116999999999997</v>
      </c>
      <c r="K160" s="35">
        <f>_xlfn.XLOOKUP(A160&amp;$K$3,AD:AD,AN:AN)</f>
        <v>0.93300000000000005</v>
      </c>
      <c r="L160" s="35">
        <f>_xlfn.XLOOKUP(A160&amp;$L$3,AD:AD,AN:AN)</f>
        <v>-0.93300000000000005</v>
      </c>
      <c r="M160" s="35">
        <f>_xlfn.XLOOKUP(A160&amp;$M$3,AD:AD,AN:AN)</f>
        <v>111.53400000000001</v>
      </c>
      <c r="N160" s="35">
        <f>_xlfn.XLOOKUP(A160&amp;$N$3,AD:AD,AN:AN)</f>
        <v>-111.53100000000001</v>
      </c>
      <c r="O160" s="18" t="str">
        <f t="array" ref="O160">IF(cb1max(I160,J160,K160,L160,M160,N160)&gt;0,cb1max(I160,J160,K160,L160,M160,N160),"-")</f>
        <v>-</v>
      </c>
      <c r="P160" s="19">
        <f t="array" ref="P160">IF(cb1min(I160,J160,K160,L160,M160,N160)&lt;0,cb1min(I160,J160,K160,L160,M160,N160),"-")</f>
        <v>-301.95299999999997</v>
      </c>
      <c r="Q160" s="24"/>
      <c r="R160" s="19" t="str">
        <f t="array" ref="R160">IF(cb2max(I160,J160,K160,L160,M160,N160)&gt;0,cb2max(I160,J160,K160,L160,M160,N160),"-")</f>
        <v>-</v>
      </c>
      <c r="S160" s="29">
        <f t="array" ref="S160">IF(cb2min(I160,J160,K160,L160,M160,N160)&lt;0,cb2min(I160,J160,K160,L160,M160,N160),"-")</f>
        <v>-355.1583</v>
      </c>
      <c r="T160" s="19"/>
      <c r="AD160" t="str">
        <f t="shared" si="27"/>
        <v>T6B22.925GIOYY</v>
      </c>
      <c r="AE160" t="s">
        <v>67</v>
      </c>
      <c r="AF160" t="s">
        <v>66</v>
      </c>
      <c r="AG160" t="s">
        <v>62</v>
      </c>
      <c r="AH160">
        <v>2.9249999999999998</v>
      </c>
      <c r="AI160">
        <v>-9.58</v>
      </c>
      <c r="AJ160">
        <v>-28.95</v>
      </c>
      <c r="AK160">
        <v>-0.12</v>
      </c>
      <c r="AL160">
        <v>-5.8999999999999997E-2</v>
      </c>
      <c r="AM160">
        <v>6.5000000000000002E-2</v>
      </c>
      <c r="AN160">
        <v>-28.41</v>
      </c>
    </row>
    <row r="161" spans="1:40" ht="15.75" customHeight="1">
      <c r="A161" s="37" t="str">
        <f t="shared" si="26"/>
        <v>T6B20.275</v>
      </c>
      <c r="B161" s="37" t="str">
        <f t="shared" si="33"/>
        <v>T6</v>
      </c>
      <c r="C161" s="37" t="str">
        <f>F159</f>
        <v>B2</v>
      </c>
      <c r="D161" s="37">
        <f>D160</f>
        <v>0.27500000000000002</v>
      </c>
      <c r="E161" s="97"/>
      <c r="F161" s="95"/>
      <c r="G161" s="89"/>
      <c r="H161" s="8" t="s">
        <v>12</v>
      </c>
      <c r="I161" s="54">
        <f>_xlfn.XLOOKUP(A161&amp;$I$3,AD:AD,AI:AI)</f>
        <v>20.65</v>
      </c>
      <c r="J161" s="54">
        <f>_xlfn.XLOOKUP(A161&amp;$J$3,AD:AD,AI:AI)</f>
        <v>0.5</v>
      </c>
      <c r="K161" s="54">
        <f>_xlfn.XLOOKUP(A161&amp;$K$3,AD:AD,AI:AI)</f>
        <v>1.28</v>
      </c>
      <c r="L161" s="54">
        <f>_xlfn.XLOOKUP(A161&amp;$L$3,AD:AD,AI:AI)</f>
        <v>-0.09</v>
      </c>
      <c r="M161" s="54">
        <f>_xlfn.XLOOKUP(A161&amp;$M$3,AD:AD,AI:AI)</f>
        <v>11.49</v>
      </c>
      <c r="N161" s="35">
        <f>_xlfn.XLOOKUP(A161&amp;$N$3,AD:AD,AI:AI)</f>
        <v>-14.93</v>
      </c>
      <c r="O161" s="20"/>
      <c r="P161" s="21"/>
      <c r="Q161" s="25">
        <f t="array" ref="Q161">IF(ABS(cb1max(I161,J161,K161,L161,M161,N161))&gt;ABS(cb1min(I161,J161,K161,L161,M161,N161)),cb1max(I161,J161,K161,L161,M161,N161),cb1min(I161,J161,K161,L161,M161,N161))</f>
        <v>32.14</v>
      </c>
      <c r="R161" s="21"/>
      <c r="S161" s="20"/>
      <c r="T161" s="21">
        <f t="array" ref="T161">IF(ABS(cb2max(I161,J161,K161,L161,M161,N161))&gt;ABS(cb2min(I161,J161,K161,L161,M161,N161)),cb2max(I161,J161,K161,L161,M161,N161),cb2min(I161,J161,K161,L161,M161,N161))</f>
        <v>32.589999999999996</v>
      </c>
      <c r="AD161" t="str">
        <f t="shared" si="27"/>
        <v>T6B22.925GIOYY</v>
      </c>
      <c r="AE161" t="s">
        <v>67</v>
      </c>
      <c r="AF161" t="s">
        <v>66</v>
      </c>
      <c r="AG161" t="s">
        <v>62</v>
      </c>
      <c r="AH161">
        <v>2.9249999999999998</v>
      </c>
      <c r="AI161">
        <v>-8.27</v>
      </c>
      <c r="AJ161">
        <v>-28.24</v>
      </c>
      <c r="AK161">
        <v>-0.12</v>
      </c>
      <c r="AL161">
        <v>-2.3E-2</v>
      </c>
      <c r="AM161">
        <v>-5.2999999999999999E-2</v>
      </c>
      <c r="AN161">
        <v>-27.966999999999999</v>
      </c>
    </row>
    <row r="162" spans="1:40" ht="15.75" customHeight="1">
      <c r="A162" s="37" t="str">
        <f t="shared" si="26"/>
        <v>T6B23.9</v>
      </c>
      <c r="B162" s="37" t="str">
        <f t="shared" si="33"/>
        <v>T6</v>
      </c>
      <c r="C162" s="37" t="str">
        <f t="shared" ref="C162:C167" si="34">C161</f>
        <v>B2</v>
      </c>
      <c r="D162" s="37">
        <f>G162</f>
        <v>3.9</v>
      </c>
      <c r="E162" s="97"/>
      <c r="F162" s="95"/>
      <c r="G162" s="87">
        <v>3.9</v>
      </c>
      <c r="H162" s="4"/>
      <c r="I162" s="9"/>
      <c r="J162" s="6"/>
      <c r="K162" s="9"/>
      <c r="L162" s="6"/>
      <c r="M162" s="9"/>
      <c r="N162" s="84"/>
      <c r="O162" s="16" t="str">
        <f t="array" ref="O162">_ts1(I163,J163,K163,L163,M163,N163,O163)</f>
        <v>4,5</v>
      </c>
      <c r="P162" s="17" t="str">
        <f t="array" ref="P162">_ts1(I163,J163,K163,L163,M163,N163,P163)</f>
        <v>-</v>
      </c>
      <c r="Q162" s="23" t="str">
        <f t="array" ref="Q162">_ts1(I164,J164,K164,L164,M164,N164,Q164)</f>
        <v>4,8</v>
      </c>
      <c r="R162" s="17" t="str">
        <f t="array" ref="R162">_ts2(I163,J163,K163,L163,M163,N163,R163)</f>
        <v>4,5,8*</v>
      </c>
      <c r="S162" s="16" t="str">
        <f>_ts2(I163,J163,K163,L163,M163,N163,S163)</f>
        <v>-</v>
      </c>
      <c r="T162" s="17" t="str">
        <f t="array" ref="T162">_ts2(I164,J164,K164,L164,M164,N164,T164)</f>
        <v>4,5*,8</v>
      </c>
      <c r="AD162" t="str">
        <f t="shared" si="27"/>
        <v>T6B23.9GIOYY</v>
      </c>
      <c r="AE162" t="s">
        <v>67</v>
      </c>
      <c r="AF162" t="s">
        <v>66</v>
      </c>
      <c r="AG162" t="s">
        <v>62</v>
      </c>
      <c r="AH162">
        <v>3.9</v>
      </c>
      <c r="AI162">
        <v>-8.27</v>
      </c>
      <c r="AJ162">
        <v>-28.24</v>
      </c>
      <c r="AK162">
        <v>-0.12</v>
      </c>
      <c r="AL162">
        <v>-2.3E-2</v>
      </c>
      <c r="AM162">
        <v>6.7000000000000004E-2</v>
      </c>
      <c r="AN162">
        <v>-0.437</v>
      </c>
    </row>
    <row r="163" spans="1:40" ht="15.75" customHeight="1">
      <c r="A163" s="37" t="str">
        <f t="shared" si="26"/>
        <v>T6B23.9</v>
      </c>
      <c r="B163" s="37" t="str">
        <f t="shared" si="33"/>
        <v>T6</v>
      </c>
      <c r="C163" s="37" t="str">
        <f t="shared" si="34"/>
        <v>B2</v>
      </c>
      <c r="D163" s="37">
        <f>D162</f>
        <v>3.9</v>
      </c>
      <c r="E163" s="97"/>
      <c r="F163" s="95"/>
      <c r="G163" s="88"/>
      <c r="H163" s="14" t="s">
        <v>10</v>
      </c>
      <c r="I163" s="35">
        <f>_xlfn.XLOOKUP(A163&amp;$I$3,AD:AD,AN:AN)</f>
        <v>213.21899999999999</v>
      </c>
      <c r="J163" s="35">
        <f>_xlfn.XLOOKUP(A163&amp;$J$3,AD:AD,AN:AN)</f>
        <v>70.177999999999997</v>
      </c>
      <c r="K163" s="35">
        <f>_xlfn.XLOOKUP(A163&amp;$K$3,AD:AD,AN:AN)</f>
        <v>0.29399999999999998</v>
      </c>
      <c r="L163" s="35">
        <f>_xlfn.XLOOKUP(A163&amp;$L$3,AD:AD,AN:AN)</f>
        <v>-0.29399999999999998</v>
      </c>
      <c r="M163" s="35">
        <f>_xlfn.XLOOKUP(A163&amp;$M$3,AD:AD,AN:AN)</f>
        <v>0.436</v>
      </c>
      <c r="N163" s="35">
        <f>_xlfn.XLOOKUP(A163&amp;$N$3,AD:AD,AN:AN)</f>
        <v>-0.437</v>
      </c>
      <c r="O163" s="18">
        <f t="array" ref="O163">IF(cb1max(I163,J163,K163,L163,M163,N163)&gt;0,cb1max(I163,J163,K163,L163,M163,N163),"-")</f>
        <v>283.39699999999999</v>
      </c>
      <c r="P163" s="19" t="str">
        <f t="array" ref="P163">IF(cb1min(I163,J163,K163,L163,M163,N163)&lt;0,cb1min(I163,J163,K163,L163,M163,N163),"-")</f>
        <v>-</v>
      </c>
      <c r="Q163" s="24"/>
      <c r="R163" s="19">
        <f t="array" ref="R163">IF(cb2max(I163,J163,K163,L163,M163,N163)&gt;0,cb2max(I163,J163,K163,L163,M163,N163),"-")</f>
        <v>283.7894</v>
      </c>
      <c r="S163" s="29" t="str">
        <f t="array" ref="S163">IF(cb2min(I163,J163,K163,L163,M163,N163)&lt;0,cb2min(I163,J163,K163,L163,M163,N163),"-")</f>
        <v>-</v>
      </c>
      <c r="T163" s="19"/>
      <c r="AD163" t="str">
        <f t="shared" si="27"/>
        <v>T6B23.9GIOYY</v>
      </c>
      <c r="AE163" t="s">
        <v>67</v>
      </c>
      <c r="AF163" t="s">
        <v>66</v>
      </c>
      <c r="AG163" t="s">
        <v>62</v>
      </c>
      <c r="AH163">
        <v>3.9</v>
      </c>
      <c r="AI163">
        <v>-6.86</v>
      </c>
      <c r="AJ163">
        <v>-27.16</v>
      </c>
      <c r="AK163">
        <v>-7.0000000000000007E-2</v>
      </c>
      <c r="AL163">
        <v>3.9E-2</v>
      </c>
      <c r="AM163">
        <v>-2.9000000000000001E-2</v>
      </c>
      <c r="AN163">
        <v>-0.61499999999999999</v>
      </c>
    </row>
    <row r="164" spans="1:40" ht="15.75" customHeight="1">
      <c r="A164" s="37" t="str">
        <f t="shared" si="26"/>
        <v>T6B23.9</v>
      </c>
      <c r="B164" s="37" t="str">
        <f t="shared" si="33"/>
        <v>T6</v>
      </c>
      <c r="C164" s="37" t="str">
        <f t="shared" si="34"/>
        <v>B2</v>
      </c>
      <c r="D164" s="37">
        <f>D163</f>
        <v>3.9</v>
      </c>
      <c r="E164" s="97"/>
      <c r="F164" s="95"/>
      <c r="G164" s="89"/>
      <c r="H164" s="8" t="s">
        <v>12</v>
      </c>
      <c r="I164" s="54">
        <f>_xlfn.XLOOKUP(A164&amp;$I$3,AD:AD,AI:AI)</f>
        <v>12.62</v>
      </c>
      <c r="J164" s="54">
        <f>_xlfn.XLOOKUP(A164&amp;$J$3,AD:AD,AI:AI)</f>
        <v>0.41</v>
      </c>
      <c r="K164" s="54">
        <f>_xlfn.XLOOKUP(A164&amp;$K$3,AD:AD,AI:AI)</f>
        <v>1.53</v>
      </c>
      <c r="L164" s="54">
        <f>_xlfn.XLOOKUP(A164&amp;$L$3,AD:AD,AI:AI)</f>
        <v>-0.22</v>
      </c>
      <c r="M164" s="54">
        <f>_xlfn.XLOOKUP(A164&amp;$M$3,AD:AD,AI:AI)</f>
        <v>4.51</v>
      </c>
      <c r="N164" s="35">
        <f>_xlfn.XLOOKUP(A164&amp;$N$3,AD:AD,AI:AI)</f>
        <v>-8.27</v>
      </c>
      <c r="O164" s="20"/>
      <c r="P164" s="21"/>
      <c r="Q164" s="25">
        <f t="array" ref="Q164">IF(ABS(cb1max(I164,J164,K164,L164,M164,N164))&gt;ABS(cb1min(I164,J164,K164,L164,M164,N164)),cb1max(I164,J164,K164,L164,M164,N164),cb1min(I164,J164,K164,L164,M164,N164))</f>
        <v>17.13</v>
      </c>
      <c r="R164" s="21"/>
      <c r="S164" s="20"/>
      <c r="T164" s="21">
        <f t="array" ref="T164">IF(ABS(cb2max(I164,J164,K164,L164,M164,N164))&gt;ABS(cb2min(I164,J164,K164,L164,M164,N164)),cb2max(I164,J164,K164,L164,M164,N164),cb2min(I164,J164,K164,L164,M164,N164))</f>
        <v>17.498999999999999</v>
      </c>
      <c r="AD164" t="str">
        <f t="shared" si="27"/>
        <v>T6B23.925GIOYY</v>
      </c>
      <c r="AE164" t="s">
        <v>67</v>
      </c>
      <c r="AF164" t="s">
        <v>66</v>
      </c>
      <c r="AG164" t="s">
        <v>62</v>
      </c>
      <c r="AH164">
        <v>3.9249999999999998</v>
      </c>
      <c r="AI164">
        <v>-6.86</v>
      </c>
      <c r="AJ164">
        <v>-27.16</v>
      </c>
      <c r="AK164">
        <v>-7.0000000000000007E-2</v>
      </c>
      <c r="AL164">
        <v>3.9E-2</v>
      </c>
      <c r="AM164">
        <v>-2.7E-2</v>
      </c>
      <c r="AN164">
        <v>6.5000000000000002E-2</v>
      </c>
    </row>
    <row r="165" spans="1:40" ht="15.75" customHeight="1">
      <c r="A165" s="37" t="str">
        <f t="shared" si="26"/>
        <v>T6B27.575</v>
      </c>
      <c r="B165" s="37" t="str">
        <f t="shared" si="33"/>
        <v>T6</v>
      </c>
      <c r="C165" s="37" t="str">
        <f t="shared" si="34"/>
        <v>B2</v>
      </c>
      <c r="D165" s="37">
        <f>G165</f>
        <v>7.5750000000000002</v>
      </c>
      <c r="E165" s="97"/>
      <c r="F165" s="95"/>
      <c r="G165" s="90">
        <f>7.8-0.225</f>
        <v>7.5750000000000002</v>
      </c>
      <c r="H165" s="5"/>
      <c r="I165" s="9"/>
      <c r="J165" s="6"/>
      <c r="K165" s="9"/>
      <c r="L165" s="6"/>
      <c r="M165" s="9"/>
      <c r="N165" s="84"/>
      <c r="O165" s="16" t="str">
        <f t="array" ref="O165">_ts1(I166,J166,K166,L166,M166,N166,O166)</f>
        <v>-</v>
      </c>
      <c r="P165" s="17" t="str">
        <f t="array" ref="P165">_ts1(I166,J166,K166,L166,M166,N166,P166)</f>
        <v>4,8</v>
      </c>
      <c r="Q165" s="23" t="str">
        <f t="array" ref="Q165">_ts1(I167,J167,K167,L167,M167,N167,Q167)</f>
        <v>4,9</v>
      </c>
      <c r="R165" s="17" t="str">
        <f t="array" ref="R165">_ts2(I166,J166,K166,L166,M166,N166,R166)</f>
        <v>-</v>
      </c>
      <c r="S165" s="16" t="str">
        <f>_ts2(I166,J166,K166,L166,M166,N166,S166)</f>
        <v>4,5*,8</v>
      </c>
      <c r="T165" s="17" t="str">
        <f t="array" ref="T165">_ts2(I167,J167,K167,L167,M167,N167,T167)</f>
        <v>4,5*,9</v>
      </c>
      <c r="AD165" t="str">
        <f t="shared" si="27"/>
        <v>T6B24.875GIOYY</v>
      </c>
      <c r="AE165" t="s">
        <v>67</v>
      </c>
      <c r="AF165" t="s">
        <v>66</v>
      </c>
      <c r="AG165" t="s">
        <v>62</v>
      </c>
      <c r="AH165">
        <v>4.875</v>
      </c>
      <c r="AI165">
        <v>-6.86</v>
      </c>
      <c r="AJ165">
        <v>-27.16</v>
      </c>
      <c r="AK165">
        <v>-7.0000000000000007E-2</v>
      </c>
      <c r="AL165">
        <v>3.9E-2</v>
      </c>
      <c r="AM165">
        <v>4.3999999999999997E-2</v>
      </c>
      <c r="AN165">
        <v>25.870999999999999</v>
      </c>
    </row>
    <row r="166" spans="1:40" ht="15.75" customHeight="1">
      <c r="A166" s="37" t="str">
        <f t="shared" si="26"/>
        <v>T6B27.575</v>
      </c>
      <c r="B166" s="37" t="str">
        <f t="shared" si="33"/>
        <v>T6</v>
      </c>
      <c r="C166" s="37" t="str">
        <f t="shared" si="34"/>
        <v>B2</v>
      </c>
      <c r="D166" s="37">
        <f>D165</f>
        <v>7.5750000000000002</v>
      </c>
      <c r="E166" s="97"/>
      <c r="F166" s="95"/>
      <c r="G166" s="88"/>
      <c r="H166" s="14" t="s">
        <v>10</v>
      </c>
      <c r="I166" s="35">
        <f>_xlfn.XLOOKUP(A166&amp;$I$3,AD:AD,AN:AN)</f>
        <v>-171.13900000000001</v>
      </c>
      <c r="J166" s="35">
        <f>_xlfn.XLOOKUP(A166&amp;$J$3,AD:AD,AN:AN)</f>
        <v>-45.704999999999998</v>
      </c>
      <c r="K166" s="35">
        <f>_xlfn.XLOOKUP(A166&amp;$K$3,AD:AD,AN:AN)</f>
        <v>-1.2689999999999999</v>
      </c>
      <c r="L166" s="35">
        <f>_xlfn.XLOOKUP(A166&amp;$L$3,AD:AD,AN:AN)</f>
        <v>1.2689999999999999</v>
      </c>
      <c r="M166" s="35">
        <f>_xlfn.XLOOKUP(A166&amp;$M$3,AD:AD,AN:AN)</f>
        <v>-104.568</v>
      </c>
      <c r="N166" s="35">
        <f>_xlfn.XLOOKUP(A166&amp;$N$3,AD:AD,AN:AN)</f>
        <v>104.563</v>
      </c>
      <c r="O166" s="18" t="str">
        <f t="array" ref="O166">IF(cb1max(I166,J166,K166,L166,M166,N166)&gt;0,cb1max(I166,J166,K166,L166,M166,N166),"-")</f>
        <v>-</v>
      </c>
      <c r="P166" s="19">
        <f t="array" ref="P166">IF(cb1min(I166,J166,K166,L166,M166,N166)&lt;0,cb1min(I166,J166,K166,L166,M166,N166),"-")</f>
        <v>-275.70699999999999</v>
      </c>
      <c r="Q166" s="24"/>
      <c r="R166" s="19" t="str">
        <f t="array" ref="R166">IF(cb2max(I166,J166,K166,L166,M166,N166)&gt;0,cb2max(I166,J166,K166,L166,M166,N166),"-")</f>
        <v>-</v>
      </c>
      <c r="S166" s="29">
        <f t="array" ref="S166">IF(cb2min(I166,J166,K166,L166,M166,N166)&lt;0,cb2min(I166,J166,K166,L166,M166,N166),"-")</f>
        <v>-316.8415</v>
      </c>
      <c r="T166" s="19"/>
      <c r="AD166" t="str">
        <f t="shared" si="27"/>
        <v>T6B24.875GIOYY</v>
      </c>
      <c r="AE166" t="s">
        <v>67</v>
      </c>
      <c r="AF166" t="s">
        <v>66</v>
      </c>
      <c r="AG166" t="s">
        <v>62</v>
      </c>
      <c r="AH166">
        <v>4.875</v>
      </c>
      <c r="AI166">
        <v>-5.04</v>
      </c>
      <c r="AJ166">
        <v>-27.73</v>
      </c>
      <c r="AK166">
        <v>-0.06</v>
      </c>
      <c r="AL166">
        <v>3.6999999999999998E-2</v>
      </c>
      <c r="AM166">
        <v>-2.9000000000000001E-2</v>
      </c>
      <c r="AN166">
        <v>26.286999999999999</v>
      </c>
    </row>
    <row r="167" spans="1:40" ht="15.75" customHeight="1">
      <c r="A167" s="37" t="str">
        <f t="shared" si="26"/>
        <v>T6B27.575</v>
      </c>
      <c r="B167" s="37" t="str">
        <f t="shared" si="33"/>
        <v>T6</v>
      </c>
      <c r="C167" s="37" t="str">
        <f t="shared" si="34"/>
        <v>B2</v>
      </c>
      <c r="D167" s="37">
        <f>D166</f>
        <v>7.5750000000000002</v>
      </c>
      <c r="E167" s="97"/>
      <c r="F167" s="96"/>
      <c r="G167" s="89"/>
      <c r="H167" s="8" t="s">
        <v>12</v>
      </c>
      <c r="I167" s="54">
        <f>_xlfn.XLOOKUP(A167&amp;$I$3,AD:AD,AI:AI)</f>
        <v>28.42</v>
      </c>
      <c r="J167" s="54">
        <f>_xlfn.XLOOKUP(A167&amp;$J$3,AD:AD,AI:AI)</f>
        <v>1.03</v>
      </c>
      <c r="K167" s="54">
        <f>_xlfn.XLOOKUP(A167&amp;$K$3,AD:AD,AI:AI)</f>
        <v>0.72</v>
      </c>
      <c r="L167" s="54">
        <f>_xlfn.XLOOKUP(A167&amp;$L$3,AD:AD,AI:AI)</f>
        <v>-0.08</v>
      </c>
      <c r="M167" s="54">
        <f>_xlfn.XLOOKUP(A167&amp;$M$3,AD:AD,AI:AI)</f>
        <v>-5.31</v>
      </c>
      <c r="N167" s="54">
        <f>_xlfn.XLOOKUP(A167&amp;$N$3,AD:AD,AI:AI)</f>
        <v>3.15</v>
      </c>
      <c r="O167" s="20"/>
      <c r="P167" s="21"/>
      <c r="Q167" s="25">
        <f t="array" ref="Q167">IF(ABS(cb1max(I167,J167,K167,L167,M167,N167))&gt;ABS(cb1min(I167,J167,K167,L167,M167,N167)),cb1max(I167,J167,K167,L167,M167,N167),cb1min(I167,J167,K167,L167,M167,N167))</f>
        <v>31.57</v>
      </c>
      <c r="R167" s="21"/>
      <c r="S167" s="20"/>
      <c r="T167" s="21">
        <f t="array" ref="T167">IF(ABS(cb2max(I167,J167,K167,L167,M167,N167))&gt;ABS(cb2min(I167,J167,K167,L167,M167,N167)),cb2max(I167,J167,K167,L167,M167,N167),cb2min(I167,J167,K167,L167,M167,N167))</f>
        <v>32.497</v>
      </c>
      <c r="AD167" t="str">
        <f t="shared" si="27"/>
        <v>T6B25.85GIOYY</v>
      </c>
      <c r="AE167" t="s">
        <v>67</v>
      </c>
      <c r="AF167" t="s">
        <v>66</v>
      </c>
      <c r="AG167" t="s">
        <v>62</v>
      </c>
      <c r="AH167">
        <v>5.85</v>
      </c>
      <c r="AI167">
        <v>-5.04</v>
      </c>
      <c r="AJ167">
        <v>-27.73</v>
      </c>
      <c r="AK167">
        <v>-0.06</v>
      </c>
      <c r="AL167">
        <v>3.6999999999999998E-2</v>
      </c>
      <c r="AM167">
        <v>3.2000000000000001E-2</v>
      </c>
      <c r="AN167">
        <v>53.328000000000003</v>
      </c>
    </row>
    <row r="168" spans="1:40" ht="15.75" customHeight="1">
      <c r="A168" s="37" t="str">
        <f t="shared" si="26"/>
        <v>T7B270.225</v>
      </c>
      <c r="B168" s="37" t="str">
        <f>E168</f>
        <v>T7</v>
      </c>
      <c r="C168" s="37" t="str">
        <f>F168</f>
        <v>B27</v>
      </c>
      <c r="D168" s="37">
        <f>G168</f>
        <v>0.22500000000000001</v>
      </c>
      <c r="E168" s="97" t="s">
        <v>65</v>
      </c>
      <c r="F168" s="94" t="s">
        <v>73</v>
      </c>
      <c r="G168" s="87">
        <v>0.22500000000000001</v>
      </c>
      <c r="H168" s="5"/>
      <c r="I168" s="9"/>
      <c r="J168" s="6"/>
      <c r="K168" s="9"/>
      <c r="L168" s="6"/>
      <c r="M168" s="9"/>
      <c r="N168" s="84"/>
      <c r="O168" s="16" t="str">
        <f t="array" ref="O168">_ts1(I169,J169,K169,L169,M169,N169,O169)</f>
        <v>-</v>
      </c>
      <c r="P168" s="17" t="str">
        <f t="array" ref="P168">_ts1(I169,J169,K169,L169,M169,N169,P169)</f>
        <v>4,9</v>
      </c>
      <c r="Q168" s="23" t="str">
        <f t="array" ref="Q168">_ts1(I170,J170,K170,L170,M170,N170,Q170)</f>
        <v>4,5</v>
      </c>
      <c r="R168" s="17" t="str">
        <f t="array" ref="R168">_ts2(I169,J169,K169,L169,M169,N169,R169)</f>
        <v>-</v>
      </c>
      <c r="S168" s="16" t="str">
        <f>_ts2(I169,J169,K169,L169,M169,N169,S169)</f>
        <v>4,5*,9</v>
      </c>
      <c r="T168" s="17" t="str">
        <f t="array" ref="T168">_ts2(I170,J170,K170,L170,M170,N170,T170)</f>
        <v>4,5,9*</v>
      </c>
      <c r="AD168" t="str">
        <f t="shared" si="27"/>
        <v>T6B25.85GIOYY</v>
      </c>
      <c r="AE168" t="s">
        <v>67</v>
      </c>
      <c r="AF168" t="s">
        <v>66</v>
      </c>
      <c r="AG168" t="s">
        <v>62</v>
      </c>
      <c r="AH168">
        <v>5.85</v>
      </c>
      <c r="AI168">
        <v>-2.16</v>
      </c>
      <c r="AJ168">
        <v>-28.52</v>
      </c>
      <c r="AK168">
        <v>-0.04</v>
      </c>
      <c r="AL168">
        <v>4.2000000000000003E-2</v>
      </c>
      <c r="AM168">
        <v>-1.6E-2</v>
      </c>
      <c r="AN168">
        <v>53.74</v>
      </c>
    </row>
    <row r="169" spans="1:40" ht="15.75" customHeight="1">
      <c r="A169" s="37" t="str">
        <f t="shared" si="26"/>
        <v>T7B270.225</v>
      </c>
      <c r="B169" s="37" t="str">
        <f>B168</f>
        <v>T7</v>
      </c>
      <c r="C169" s="37" t="str">
        <f>C168</f>
        <v>B27</v>
      </c>
      <c r="D169" s="37">
        <f>D168</f>
        <v>0.22500000000000001</v>
      </c>
      <c r="E169" s="97"/>
      <c r="F169" s="95"/>
      <c r="G169" s="88"/>
      <c r="H169" s="14" t="s">
        <v>10</v>
      </c>
      <c r="I169" s="35">
        <f>_xlfn.XLOOKUP(A169&amp;$I$3,AD:AD,AN:AN)</f>
        <v>-154.50700000000001</v>
      </c>
      <c r="J169" s="35">
        <f>_xlfn.XLOOKUP(A169&amp;$J$3,AD:AD,AN:AN)</f>
        <v>-40.033000000000001</v>
      </c>
      <c r="K169" s="35">
        <f>_xlfn.XLOOKUP(A169&amp;$K$3,AD:AD,AN:AN)</f>
        <v>0.54800000000000004</v>
      </c>
      <c r="L169" s="35">
        <f>_xlfn.XLOOKUP(A169&amp;$L$3,AD:AD,AN:AN)</f>
        <v>-0.54500000000000004</v>
      </c>
      <c r="M169" s="35">
        <f>_xlfn.XLOOKUP(A169&amp;$M$3,AD:AD,AN:AN)</f>
        <v>46.734000000000002</v>
      </c>
      <c r="N169" s="35">
        <f>_xlfn.XLOOKUP(A169&amp;$N$3,AD:AD,AN:AN)</f>
        <v>-46.741999999999997</v>
      </c>
      <c r="O169" s="18" t="str">
        <f t="array" ref="O169">IF(cb1max(I169,J169,K169,L169,M169,N169)&gt;0,cb1max(I169,J169,K169,L169,M169,N169),"-")</f>
        <v>-</v>
      </c>
      <c r="P169" s="19">
        <f t="array" ref="P169">IF(cb1min(I169,J169,K169,L169,M169,N169)&lt;0,cb1min(I169,J169,K169,L169,M169,N169),"-")</f>
        <v>-201.249</v>
      </c>
      <c r="Q169" s="24"/>
      <c r="R169" s="19" t="str">
        <f t="array" ref="R169">IF(cb2max(I169,J169,K169,L169,M169,N169)&gt;0,cb2max(I169,J169,K169,L169,M169,N169),"-")</f>
        <v>-</v>
      </c>
      <c r="S169" s="29">
        <f t="array" ref="S169">IF(cb2min(I169,J169,K169,L169,M169,N169)&lt;0,cb2min(I169,J169,K169,L169,M169,N169),"-")</f>
        <v>-237.27869999999999</v>
      </c>
      <c r="T169" s="19"/>
      <c r="AD169" t="str">
        <f t="shared" si="27"/>
        <v>T6B26.825GIOYY</v>
      </c>
      <c r="AE169" t="s">
        <v>67</v>
      </c>
      <c r="AF169" t="s">
        <v>66</v>
      </c>
      <c r="AG169" t="s">
        <v>62</v>
      </c>
      <c r="AH169">
        <v>6.8250000000000002</v>
      </c>
      <c r="AI169">
        <v>-2.16</v>
      </c>
      <c r="AJ169">
        <v>-28.52</v>
      </c>
      <c r="AK169">
        <v>-0.04</v>
      </c>
      <c r="AL169">
        <v>4.2000000000000003E-2</v>
      </c>
      <c r="AM169">
        <v>2.5000000000000001E-2</v>
      </c>
      <c r="AN169">
        <v>81.548000000000002</v>
      </c>
    </row>
    <row r="170" spans="1:40" ht="15.75" customHeight="1">
      <c r="A170" s="37" t="str">
        <f t="shared" si="26"/>
        <v>T7B270.225</v>
      </c>
      <c r="B170" s="37" t="str">
        <f>B169</f>
        <v>T7</v>
      </c>
      <c r="C170" s="37" t="str">
        <f>F168</f>
        <v>B27</v>
      </c>
      <c r="D170" s="37">
        <f>D169</f>
        <v>0.22500000000000001</v>
      </c>
      <c r="E170" s="97"/>
      <c r="F170" s="95"/>
      <c r="G170" s="89"/>
      <c r="H170" s="8" t="s">
        <v>12</v>
      </c>
      <c r="I170" s="54">
        <f>_xlfn.XLOOKUP(A170&amp;$I$3,AD:AD,AI:AI)</f>
        <v>-66.3</v>
      </c>
      <c r="J170" s="54">
        <f>_xlfn.XLOOKUP(A170&amp;$J$3,AD:AD,AI:AI)</f>
        <v>-20.81</v>
      </c>
      <c r="K170" s="54">
        <f>_xlfn.XLOOKUP(A170&amp;$K$3,AD:AD,AI:AI)</f>
        <v>0.78</v>
      </c>
      <c r="L170" s="54">
        <f>_xlfn.XLOOKUP(A170&amp;$L$3,AD:AD,AI:AI)</f>
        <v>-0.21</v>
      </c>
      <c r="M170" s="54">
        <f>_xlfn.XLOOKUP(A170&amp;$M$3,AD:AD,AI:AI)</f>
        <v>9.07</v>
      </c>
      <c r="N170" s="35">
        <f>_xlfn.XLOOKUP(A170&amp;$N$3,AD:AD,AI:AI)</f>
        <v>-10.94</v>
      </c>
      <c r="O170" s="20"/>
      <c r="P170" s="21"/>
      <c r="Q170" s="25">
        <f t="array" ref="Q170">IF(ABS(cb1max(I170,J170,K170,L170,M170,N170))&gt;ABS(cb1min(I170,J170,K170,L170,M170,N170)),cb1max(I170,J170,K170,L170,M170,N170),cb1min(I170,J170,K170,L170,M170,N170))</f>
        <v>-87.11</v>
      </c>
      <c r="R170" s="21"/>
      <c r="S170" s="20"/>
      <c r="T170" s="21">
        <f t="array" ref="T170">IF(ABS(cb2max(I170,J170,K170,L170,M170,N170))&gt;ABS(cb2min(I170,J170,K170,L170,M170,N170)),cb2max(I170,J170,K170,L170,M170,N170),cb2min(I170,J170,K170,L170,M170,N170))</f>
        <v>-96.956000000000003</v>
      </c>
      <c r="AD170" t="str">
        <f t="shared" si="27"/>
        <v>T6B26.825GIOYY</v>
      </c>
      <c r="AE170" t="s">
        <v>67</v>
      </c>
      <c r="AF170" t="s">
        <v>66</v>
      </c>
      <c r="AG170" t="s">
        <v>62</v>
      </c>
      <c r="AH170">
        <v>6.8250000000000002</v>
      </c>
      <c r="AI170">
        <v>3.15</v>
      </c>
      <c r="AJ170">
        <v>-30.14</v>
      </c>
      <c r="AK170">
        <v>-0.04</v>
      </c>
      <c r="AL170">
        <v>4.4999999999999998E-2</v>
      </c>
      <c r="AM170">
        <v>-1.2999999999999999E-2</v>
      </c>
      <c r="AN170">
        <v>81.96</v>
      </c>
    </row>
    <row r="171" spans="1:40" ht="15.75" customHeight="1">
      <c r="A171" s="37" t="str">
        <f t="shared" si="26"/>
        <v>T7B274.1</v>
      </c>
      <c r="B171" s="37" t="str">
        <f>B170</f>
        <v>T7</v>
      </c>
      <c r="C171" s="37" t="str">
        <f t="shared" ref="C171:C176" si="35">C170</f>
        <v>B27</v>
      </c>
      <c r="D171" s="37">
        <f>G171</f>
        <v>4.0999999999999996</v>
      </c>
      <c r="E171" s="97"/>
      <c r="F171" s="95"/>
      <c r="G171" s="87">
        <v>4.0999999999999996</v>
      </c>
      <c r="H171" s="4"/>
      <c r="I171" s="9"/>
      <c r="J171" s="6"/>
      <c r="K171" s="9"/>
      <c r="L171" s="6"/>
      <c r="M171" s="9"/>
      <c r="N171" s="84"/>
      <c r="O171" s="16" t="str">
        <f t="array" ref="O171">_ts1(I172,J172,K172,L172,M172,N172,O172)</f>
        <v>4,5</v>
      </c>
      <c r="P171" s="17" t="str">
        <f t="array" ref="P171">_ts1(I172,J172,K172,L172,M172,N172,P172)</f>
        <v>-</v>
      </c>
      <c r="Q171" s="23" t="str">
        <f t="array" ref="Q171">_ts1(I173,J173,K173,L173,M173,N173,Q173)</f>
        <v>4,5</v>
      </c>
      <c r="R171" s="17" t="str">
        <f t="array" ref="R171">_ts2(I172,J172,K172,L172,M172,N172,R172)</f>
        <v>4,5,9*</v>
      </c>
      <c r="S171" s="16" t="str">
        <f>_ts2(I172,J172,K172,L172,M172,N172,S172)</f>
        <v>-</v>
      </c>
      <c r="T171" s="17" t="str">
        <f t="array" ref="T171">_ts2(I173,J173,K173,L173,M173,N173,T173)</f>
        <v>4,5,8*</v>
      </c>
      <c r="AD171" t="str">
        <f t="shared" si="27"/>
        <v>T6B27.575GIOYY</v>
      </c>
      <c r="AE171" t="s">
        <v>67</v>
      </c>
      <c r="AF171" t="s">
        <v>66</v>
      </c>
      <c r="AG171" t="s">
        <v>62</v>
      </c>
      <c r="AH171">
        <v>7.5750000000000002</v>
      </c>
      <c r="AI171">
        <v>3.15</v>
      </c>
      <c r="AJ171">
        <v>-30.14</v>
      </c>
      <c r="AK171">
        <v>-0.04</v>
      </c>
      <c r="AL171">
        <v>4.4999999999999998E-2</v>
      </c>
      <c r="AM171">
        <v>1.4E-2</v>
      </c>
      <c r="AN171">
        <v>104.563</v>
      </c>
    </row>
    <row r="172" spans="1:40" ht="15.75" customHeight="1">
      <c r="A172" s="37" t="str">
        <f t="shared" si="26"/>
        <v>T7B274.1</v>
      </c>
      <c r="B172" s="37" t="str">
        <f t="shared" ref="B172:B179" si="36">B171</f>
        <v>T7</v>
      </c>
      <c r="C172" s="37" t="str">
        <f t="shared" si="35"/>
        <v>B27</v>
      </c>
      <c r="D172" s="37">
        <f>D171</f>
        <v>4.0999999999999996</v>
      </c>
      <c r="E172" s="97"/>
      <c r="F172" s="95"/>
      <c r="G172" s="88"/>
      <c r="H172" s="14" t="s">
        <v>10</v>
      </c>
      <c r="I172" s="35">
        <f>_xlfn.XLOOKUP(A172&amp;$I$3,AD:AD,AN:AN)</f>
        <v>440.11599999999999</v>
      </c>
      <c r="J172" s="35">
        <f>_xlfn.XLOOKUP(A172&amp;$J$3,AD:AD,AN:AN)</f>
        <v>64.331000000000003</v>
      </c>
      <c r="K172" s="35">
        <f>_xlfn.XLOOKUP(A172&amp;$K$3,AD:AD,AN:AN)</f>
        <v>-7.6999999999999999E-2</v>
      </c>
      <c r="L172" s="35">
        <f>_xlfn.XLOOKUP(A172&amp;$L$3,AD:AD,AN:AN)</f>
        <v>7.5999999999999998E-2</v>
      </c>
      <c r="M172" s="35">
        <f>_xlfn.XLOOKUP(A172&amp;$M$3,AD:AD,AN:AN)</f>
        <v>-4.0190000000000001</v>
      </c>
      <c r="N172" s="35">
        <f>_xlfn.XLOOKUP(A172&amp;$N$3,AD:AD,AN:AN)</f>
        <v>4.0179999999999998</v>
      </c>
      <c r="O172" s="18">
        <f t="array" ref="O172">IF(cb1max(I172,J172,K172,L172,M172,N172)&gt;0,cb1max(I172,J172,K172,L172,M172,N172),"-")</f>
        <v>504.447</v>
      </c>
      <c r="P172" s="19" t="str">
        <f t="array" ref="P172">IF(cb1min(I172,J172,K172,L172,M172,N172)&lt;0,cb1min(I172,J172,K172,L172,M172,N172),"-")</f>
        <v>-</v>
      </c>
      <c r="Q172" s="24"/>
      <c r="R172" s="19">
        <f t="array" ref="R172">IF(cb2max(I172,J172,K172,L172,M172,N172)&gt;0,cb2max(I172,J172,K172,L172,M172,N172),"-")</f>
        <v>508.06319999999999</v>
      </c>
      <c r="S172" s="29" t="str">
        <f t="array" ref="S172">IF(cb2min(I172,J172,K172,L172,M172,N172)&lt;0,cb2min(I172,J172,K172,L172,M172,N172),"-")</f>
        <v>-</v>
      </c>
      <c r="T172" s="19"/>
      <c r="AD172" t="str">
        <f t="shared" si="27"/>
        <v>T6B20.275GIOXX</v>
      </c>
      <c r="AE172" t="s">
        <v>67</v>
      </c>
      <c r="AF172" t="s">
        <v>66</v>
      </c>
      <c r="AG172" t="s">
        <v>63</v>
      </c>
      <c r="AH172">
        <v>0.27500000000000002</v>
      </c>
      <c r="AI172">
        <v>-0.09</v>
      </c>
      <c r="AJ172">
        <v>-0.19</v>
      </c>
      <c r="AK172">
        <v>-0.16</v>
      </c>
      <c r="AL172">
        <v>2.488</v>
      </c>
      <c r="AM172">
        <v>-0.05</v>
      </c>
      <c r="AN172">
        <v>-0.93300000000000005</v>
      </c>
    </row>
    <row r="173" spans="1:40" ht="15.75" customHeight="1">
      <c r="A173" s="37" t="str">
        <f t="shared" si="26"/>
        <v>T7B274.1</v>
      </c>
      <c r="B173" s="37" t="str">
        <f t="shared" si="36"/>
        <v>T7</v>
      </c>
      <c r="C173" s="37" t="str">
        <f t="shared" si="35"/>
        <v>B27</v>
      </c>
      <c r="D173" s="37">
        <f>D172</f>
        <v>4.0999999999999996</v>
      </c>
      <c r="E173" s="97"/>
      <c r="F173" s="95"/>
      <c r="G173" s="89"/>
      <c r="H173" s="8" t="s">
        <v>12</v>
      </c>
      <c r="I173" s="54">
        <f>_xlfn.XLOOKUP(A173&amp;$I$3,AD:AD,AI:AI)</f>
        <v>-28.46</v>
      </c>
      <c r="J173" s="54">
        <f>_xlfn.XLOOKUP(A173&amp;$J$3,AD:AD,AI:AI)</f>
        <v>-9.1199999999999992</v>
      </c>
      <c r="K173" s="54">
        <f>_xlfn.XLOOKUP(A173&amp;$K$3,AD:AD,AI:AI)</f>
        <v>1.45</v>
      </c>
      <c r="L173" s="54">
        <f>_xlfn.XLOOKUP(A173&amp;$L$3,AD:AD,AI:AI)</f>
        <v>-0.26</v>
      </c>
      <c r="M173" s="54">
        <f>_xlfn.XLOOKUP(A173&amp;$M$3,AD:AD,AI:AI)</f>
        <v>-3.54</v>
      </c>
      <c r="N173" s="35">
        <f>_xlfn.XLOOKUP(A173&amp;$N$3,AD:AD,AI:AI)</f>
        <v>0.21</v>
      </c>
      <c r="O173" s="20"/>
      <c r="P173" s="21"/>
      <c r="Q173" s="25">
        <f t="array" ref="Q173">IF(ABS(cb1max(I173,J173,K173,L173,M173,N173))&gt;ABS(cb1min(I173,J173,K173,L173,M173,N173)),cb1max(I173,J173,K173,L173,M173,N173),cb1min(I173,J173,K173,L173,M173,N173))</f>
        <v>-37.58</v>
      </c>
      <c r="R173" s="21"/>
      <c r="S173" s="20"/>
      <c r="T173" s="21">
        <f t="array" ref="T173">IF(ABS(cb2max(I173,J173,K173,L173,M173,N173))&gt;ABS(cb2min(I173,J173,K173,L173,M173,N173)),cb2max(I173,J173,K173,L173,M173,N173),cb2min(I173,J173,K173,L173,M173,N173))</f>
        <v>-40.765999999999998</v>
      </c>
      <c r="AD173" t="str">
        <f t="shared" si="27"/>
        <v>T6B20.975GIOXX</v>
      </c>
      <c r="AE173" t="s">
        <v>67</v>
      </c>
      <c r="AF173" t="s">
        <v>66</v>
      </c>
      <c r="AG173" t="s">
        <v>63</v>
      </c>
      <c r="AH173">
        <v>0.97499999999999998</v>
      </c>
      <c r="AI173">
        <v>-0.09</v>
      </c>
      <c r="AJ173">
        <v>-0.19</v>
      </c>
      <c r="AK173">
        <v>-0.16</v>
      </c>
      <c r="AL173">
        <v>2.488</v>
      </c>
      <c r="AM173">
        <v>5.8999999999999997E-2</v>
      </c>
      <c r="AN173">
        <v>-0.79900000000000004</v>
      </c>
    </row>
    <row r="174" spans="1:40" ht="15.75" customHeight="1">
      <c r="A174" s="37" t="str">
        <f t="shared" si="26"/>
        <v>T7B277.925</v>
      </c>
      <c r="B174" s="37" t="str">
        <f t="shared" si="36"/>
        <v>T7</v>
      </c>
      <c r="C174" s="37" t="str">
        <f t="shared" si="35"/>
        <v>B27</v>
      </c>
      <c r="D174" s="37">
        <f>G174</f>
        <v>7.9249999999999989</v>
      </c>
      <c r="E174" s="97"/>
      <c r="F174" s="95"/>
      <c r="G174" s="87">
        <f>8.2-0.275</f>
        <v>7.9249999999999989</v>
      </c>
      <c r="H174" s="5"/>
      <c r="I174" s="9"/>
      <c r="J174" s="6"/>
      <c r="K174" s="9"/>
      <c r="L174" s="6"/>
      <c r="M174" s="9"/>
      <c r="N174" s="84"/>
      <c r="O174" s="16" t="str">
        <f t="array" ref="O174">_ts1(I175,J175,K175,L175,M175,N175,O175)</f>
        <v>-</v>
      </c>
      <c r="P174" s="17" t="str">
        <f t="array" ref="P174">_ts1(I175,J175,K175,L175,M175,N175,P175)</f>
        <v>4,8</v>
      </c>
      <c r="Q174" s="23" t="str">
        <f t="array" ref="Q174">_ts1(I176,J176,K176,L176,M176,N176,Q176)</f>
        <v>4,5</v>
      </c>
      <c r="R174" s="17" t="str">
        <f t="array" ref="R174">_ts2(I175,J175,K175,L175,M175,N175,R175)</f>
        <v>-</v>
      </c>
      <c r="S174" s="16" t="str">
        <f>_ts2(I175,J175,K175,L175,M175,N175,S175)</f>
        <v>4,5*,8</v>
      </c>
      <c r="T174" s="17" t="str">
        <f t="array" ref="T174">_ts2(I176,J176,K176,L176,M176,N176,T176)</f>
        <v>4,5,8*</v>
      </c>
      <c r="AD174" t="str">
        <f t="shared" si="27"/>
        <v>T6B20.975GIOXX</v>
      </c>
      <c r="AE174" t="s">
        <v>67</v>
      </c>
      <c r="AF174" t="s">
        <v>66</v>
      </c>
      <c r="AG174" t="s">
        <v>63</v>
      </c>
      <c r="AH174">
        <v>0.97499999999999998</v>
      </c>
      <c r="AI174">
        <v>-0.16</v>
      </c>
      <c r="AJ174">
        <v>-0.17</v>
      </c>
      <c r="AK174">
        <v>0.01</v>
      </c>
      <c r="AL174">
        <v>1.895</v>
      </c>
      <c r="AM174">
        <v>2.1000000000000001E-2</v>
      </c>
      <c r="AN174">
        <v>-0.79700000000000004</v>
      </c>
    </row>
    <row r="175" spans="1:40" ht="15.75" customHeight="1">
      <c r="A175" s="37" t="str">
        <f t="shared" si="26"/>
        <v>T7B277.925</v>
      </c>
      <c r="B175" s="37" t="str">
        <f t="shared" si="36"/>
        <v>T7</v>
      </c>
      <c r="C175" s="37" t="str">
        <f t="shared" si="35"/>
        <v>B27</v>
      </c>
      <c r="D175" s="37">
        <f>D174</f>
        <v>7.9249999999999989</v>
      </c>
      <c r="E175" s="97"/>
      <c r="F175" s="95"/>
      <c r="G175" s="88"/>
      <c r="H175" s="14" t="s">
        <v>10</v>
      </c>
      <c r="I175" s="35">
        <f>_xlfn.XLOOKUP(A175&amp;$I$3,AD:AD,AN:AN)</f>
        <v>-276.33</v>
      </c>
      <c r="J175" s="35">
        <f>_xlfn.XLOOKUP(A175&amp;$J$3,AD:AD,AN:AN)</f>
        <v>-36.624000000000002</v>
      </c>
      <c r="K175" s="35">
        <f>_xlfn.XLOOKUP(A175&amp;$K$3,AD:AD,AN:AN)</f>
        <v>-0.60099999999999998</v>
      </c>
      <c r="L175" s="35">
        <f>_xlfn.XLOOKUP(A175&amp;$L$3,AD:AD,AN:AN)</f>
        <v>0.59899999999999998</v>
      </c>
      <c r="M175" s="35">
        <f>_xlfn.XLOOKUP(A175&amp;$M$3,AD:AD,AN:AN)</f>
        <v>-59.997</v>
      </c>
      <c r="N175" s="35">
        <f>_xlfn.XLOOKUP(A175&amp;$N$3,AD:AD,AN:AN)</f>
        <v>60.003</v>
      </c>
      <c r="O175" s="18" t="str">
        <f t="array" ref="O175">IF(cb1max(I175,J175,K175,L175,M175,N175)&gt;0,cb1max(I175,J175,K175,L175,M175,N175),"-")</f>
        <v>-</v>
      </c>
      <c r="P175" s="19">
        <f t="array" ref="P175">IF(cb1min(I175,J175,K175,L175,M175,N175)&lt;0,cb1min(I175,J175,K175,L175,M175,N175),"-")</f>
        <v>-336.327</v>
      </c>
      <c r="Q175" s="24"/>
      <c r="R175" s="19" t="str">
        <f t="array" ref="R175">IF(cb2max(I175,J175,K175,L175,M175,N175)&gt;0,cb2max(I175,J175,K175,L175,M175,N175),"-")</f>
        <v>-</v>
      </c>
      <c r="S175" s="29">
        <f t="array" ref="S175">IF(cb2min(I175,J175,K175,L175,M175,N175)&lt;0,cb2min(I175,J175,K175,L175,M175,N175),"-")</f>
        <v>-369.28860000000003</v>
      </c>
      <c r="T175" s="19"/>
      <c r="AD175" t="str">
        <f t="shared" si="27"/>
        <v>T6B21.95GIOXX</v>
      </c>
      <c r="AE175" t="s">
        <v>67</v>
      </c>
      <c r="AF175" t="s">
        <v>66</v>
      </c>
      <c r="AG175" t="s">
        <v>63</v>
      </c>
      <c r="AH175">
        <v>1.95</v>
      </c>
      <c r="AI175">
        <v>-0.16</v>
      </c>
      <c r="AJ175">
        <v>-0.17</v>
      </c>
      <c r="AK175">
        <v>0.01</v>
      </c>
      <c r="AL175">
        <v>1.895</v>
      </c>
      <c r="AM175">
        <v>1.6E-2</v>
      </c>
      <c r="AN175">
        <v>-0.627</v>
      </c>
    </row>
    <row r="176" spans="1:40" ht="15.75" customHeight="1">
      <c r="A176" s="37" t="str">
        <f t="shared" si="26"/>
        <v>T7B277.925</v>
      </c>
      <c r="B176" s="37" t="str">
        <f t="shared" si="36"/>
        <v>T7</v>
      </c>
      <c r="C176" s="37" t="str">
        <f t="shared" si="35"/>
        <v>B27</v>
      </c>
      <c r="D176" s="37">
        <f>D175</f>
        <v>7.9249999999999989</v>
      </c>
      <c r="E176" s="97"/>
      <c r="F176" s="96"/>
      <c r="G176" s="89"/>
      <c r="H176" s="8" t="s">
        <v>12</v>
      </c>
      <c r="I176" s="54">
        <f>_xlfn.XLOOKUP(A176&amp;$I$3,AD:AD,AI:AI)</f>
        <v>-41.91</v>
      </c>
      <c r="J176" s="54">
        <f>_xlfn.XLOOKUP(A176&amp;$J$3,AD:AD,AI:AI)</f>
        <v>-13.77</v>
      </c>
      <c r="K176" s="54">
        <f>_xlfn.XLOOKUP(A176&amp;$K$3,AD:AD,AI:AI)</f>
        <v>1.24</v>
      </c>
      <c r="L176" s="54">
        <f>_xlfn.XLOOKUP(A176&amp;$L$3,AD:AD,AI:AI)</f>
        <v>-0.15</v>
      </c>
      <c r="M176" s="54">
        <f>_xlfn.XLOOKUP(A176&amp;$M$3,AD:AD,AI:AI)</f>
        <v>-7.12</v>
      </c>
      <c r="N176" s="35">
        <f>_xlfn.XLOOKUP(A176&amp;$N$3,AD:AD,AI:AI)</f>
        <v>4.04</v>
      </c>
      <c r="O176" s="20"/>
      <c r="P176" s="21"/>
      <c r="Q176" s="25">
        <f t="array" ref="Q176">IF(ABS(cb1max(I176,J176,K176,L176,M176,N176))&gt;ABS(cb1min(I176,J176,K176,L176,M176,N176)),cb1max(I176,J176,K176,L176,M176,N176),cb1min(I176,J176,K176,L176,M176,N176))</f>
        <v>-55.679999999999993</v>
      </c>
      <c r="R176" s="21"/>
      <c r="S176" s="20"/>
      <c r="T176" s="21">
        <f t="array" ref="T176">IF(ABS(cb2max(I176,J176,K176,L176,M176,N176))&gt;ABS(cb2min(I176,J176,K176,L176,M176,N176)),cb2max(I176,J176,K176,L176,M176,N176),cb2min(I176,J176,K176,L176,M176,N176))</f>
        <v>-62.087999999999994</v>
      </c>
      <c r="AD176" t="str">
        <f t="shared" si="27"/>
        <v>T6B21.95GIOXX</v>
      </c>
      <c r="AE176" t="s">
        <v>67</v>
      </c>
      <c r="AF176" t="s">
        <v>66</v>
      </c>
      <c r="AG176" t="s">
        <v>63</v>
      </c>
      <c r="AH176">
        <v>1.95</v>
      </c>
      <c r="AI176">
        <v>-0.2</v>
      </c>
      <c r="AJ176">
        <v>-0.17</v>
      </c>
      <c r="AK176">
        <v>-0.02</v>
      </c>
      <c r="AL176">
        <v>1.5089999999999999</v>
      </c>
      <c r="AM176">
        <v>-8.0000000000000002E-3</v>
      </c>
      <c r="AN176">
        <v>-0.625</v>
      </c>
    </row>
    <row r="177" spans="1:40" ht="15.75" customHeight="1">
      <c r="A177" s="37" t="str">
        <f t="shared" si="26"/>
        <v>T7B460.275</v>
      </c>
      <c r="B177" s="37" t="str">
        <f t="shared" si="36"/>
        <v>T7</v>
      </c>
      <c r="C177" s="37" t="str">
        <f>F177</f>
        <v>B46</v>
      </c>
      <c r="D177" s="37">
        <f>G177</f>
        <v>0.27500000000000002</v>
      </c>
      <c r="E177" s="97"/>
      <c r="F177" s="94" t="s">
        <v>75</v>
      </c>
      <c r="G177" s="87">
        <v>0.27500000000000002</v>
      </c>
      <c r="H177" s="5"/>
      <c r="I177" s="9"/>
      <c r="J177" s="6"/>
      <c r="K177" s="9"/>
      <c r="L177" s="6"/>
      <c r="M177" s="9"/>
      <c r="N177" s="84"/>
      <c r="O177" s="16" t="str">
        <f t="array" ref="O177">_ts1(I178,J178,K178,L178,M178,N178,O178)</f>
        <v>-</v>
      </c>
      <c r="P177" s="17" t="str">
        <f t="array" ref="P177">_ts1(I178,J178,K178,L178,M178,N178,P178)</f>
        <v>4,9</v>
      </c>
      <c r="Q177" s="23" t="str">
        <f t="array" ref="Q177">_ts1(I179,J179,K179,L179,M179,N179,Q179)</f>
        <v>4,5</v>
      </c>
      <c r="R177" s="17" t="str">
        <f t="array" ref="R177">_ts2(I178,J178,K178,L178,M178,N178,R178)</f>
        <v>-</v>
      </c>
      <c r="S177" s="16" t="str">
        <f>_ts2(I178,J178,K178,L178,M178,N178,S178)</f>
        <v>4,5*,9</v>
      </c>
      <c r="T177" s="17" t="str">
        <f t="array" ref="T177">_ts2(I179,J179,K179,L179,M179,N179,T179)</f>
        <v>4,5,6*</v>
      </c>
      <c r="AD177" t="str">
        <f t="shared" si="27"/>
        <v>T6B22.925GIOXX</v>
      </c>
      <c r="AE177" t="s">
        <v>67</v>
      </c>
      <c r="AF177" t="s">
        <v>66</v>
      </c>
      <c r="AG177" t="s">
        <v>63</v>
      </c>
      <c r="AH177">
        <v>2.9249999999999998</v>
      </c>
      <c r="AI177">
        <v>-0.2</v>
      </c>
      <c r="AJ177">
        <v>-0.17</v>
      </c>
      <c r="AK177">
        <v>-0.02</v>
      </c>
      <c r="AL177">
        <v>1.5089999999999999</v>
      </c>
      <c r="AM177">
        <v>8.9999999999999993E-3</v>
      </c>
      <c r="AN177">
        <v>-0.46</v>
      </c>
    </row>
    <row r="178" spans="1:40" ht="15.75" customHeight="1">
      <c r="A178" s="37" t="str">
        <f t="shared" si="26"/>
        <v>T7B460.275</v>
      </c>
      <c r="B178" s="37" t="str">
        <f t="shared" si="36"/>
        <v>T7</v>
      </c>
      <c r="C178" s="37" t="str">
        <f>C177</f>
        <v>B46</v>
      </c>
      <c r="D178" s="37">
        <f>D177</f>
        <v>0.27500000000000002</v>
      </c>
      <c r="E178" s="97"/>
      <c r="F178" s="95"/>
      <c r="G178" s="88"/>
      <c r="H178" s="14" t="s">
        <v>10</v>
      </c>
      <c r="I178" s="35">
        <f>_xlfn.XLOOKUP(A178&amp;$I$3,AD:AD,AN:AN)</f>
        <v>-37.234000000000002</v>
      </c>
      <c r="J178" s="35">
        <f>_xlfn.XLOOKUP(A178&amp;$J$3,AD:AD,AN:AN)</f>
        <v>3.335</v>
      </c>
      <c r="K178" s="35">
        <f>_xlfn.XLOOKUP(A178&amp;$K$3,AD:AD,AN:AN)</f>
        <v>0.13500000000000001</v>
      </c>
      <c r="L178" s="35">
        <f>_xlfn.XLOOKUP(A178&amp;$L$3,AD:AD,AN:AN)</f>
        <v>-0.13400000000000001</v>
      </c>
      <c r="M178" s="35">
        <f>_xlfn.XLOOKUP(A178&amp;$M$3,AD:AD,AN:AN)</f>
        <v>11.409000000000001</v>
      </c>
      <c r="N178" s="35">
        <f>_xlfn.XLOOKUP(A178&amp;$N$3,AD:AD,AN:AN)</f>
        <v>-11.409000000000001</v>
      </c>
      <c r="O178" s="18" t="str">
        <f t="array" ref="O178">IF(cb1max(I178,J178,K178,L178,M178,N178)&gt;0,cb1max(I178,J178,K178,L178,M178,N178),"-")</f>
        <v>-</v>
      </c>
      <c r="P178" s="19">
        <f t="array" ref="P178">IF(cb1min(I178,J178,K178,L178,M178,N178)&lt;0,cb1min(I178,J178,K178,L178,M178,N178),"-")</f>
        <v>-48.643000000000001</v>
      </c>
      <c r="Q178" s="24"/>
      <c r="R178" s="19" t="str">
        <f t="array" ref="R178">IF(cb2max(I178,J178,K178,L178,M178,N178)&gt;0,cb2max(I178,J178,K178,L178,M178,N178),"-")</f>
        <v>-</v>
      </c>
      <c r="S178" s="29">
        <f t="array" ref="S178">IF(cb2min(I178,J178,K178,L178,M178,N178)&lt;0,cb2min(I178,J178,K178,L178,M178,N178),"-")</f>
        <v>-45.641500000000001</v>
      </c>
      <c r="T178" s="19"/>
      <c r="AD178" t="str">
        <f t="shared" si="27"/>
        <v>T6B22.925GIOXX</v>
      </c>
      <c r="AE178" t="s">
        <v>67</v>
      </c>
      <c r="AF178" t="s">
        <v>66</v>
      </c>
      <c r="AG178" t="s">
        <v>63</v>
      </c>
      <c r="AH178">
        <v>2.9249999999999998</v>
      </c>
      <c r="AI178">
        <v>-0.22</v>
      </c>
      <c r="AJ178">
        <v>-0.17</v>
      </c>
      <c r="AK178">
        <v>0</v>
      </c>
      <c r="AL178">
        <v>1.2190000000000001</v>
      </c>
      <c r="AM178">
        <v>4.0000000000000001E-3</v>
      </c>
      <c r="AN178">
        <v>-0.45800000000000002</v>
      </c>
    </row>
    <row r="179" spans="1:40" ht="15.75" customHeight="1">
      <c r="A179" s="37" t="str">
        <f t="shared" si="26"/>
        <v>T7B460.275</v>
      </c>
      <c r="B179" s="37" t="str">
        <f t="shared" si="36"/>
        <v>T7</v>
      </c>
      <c r="C179" s="37" t="str">
        <f>F177</f>
        <v>B46</v>
      </c>
      <c r="D179" s="37">
        <f>D178</f>
        <v>0.27500000000000002</v>
      </c>
      <c r="E179" s="97"/>
      <c r="F179" s="95"/>
      <c r="G179" s="89"/>
      <c r="H179" s="8" t="s">
        <v>12</v>
      </c>
      <c r="I179" s="54">
        <f>_xlfn.XLOOKUP(A179&amp;$I$3,AD:AD,AI:AI)</f>
        <v>16.75</v>
      </c>
      <c r="J179" s="54">
        <f>_xlfn.XLOOKUP(A179&amp;$J$3,AD:AD,AI:AI)</f>
        <v>4.7699999999999996</v>
      </c>
      <c r="K179" s="54">
        <f>_xlfn.XLOOKUP(A179&amp;$K$3,AD:AD,AI:AI)</f>
        <v>1.03</v>
      </c>
      <c r="L179" s="54">
        <f>_xlfn.XLOOKUP(A179&amp;$L$3,AD:AD,AI:AI)</f>
        <v>-0.3</v>
      </c>
      <c r="M179" s="54">
        <f>_xlfn.XLOOKUP(A179&amp;$M$3,AD:AD,AI:AI)</f>
        <v>0.03</v>
      </c>
      <c r="N179" s="35">
        <f>_xlfn.XLOOKUP(A179&amp;$N$3,AD:AD,AI:AI)</f>
        <v>-2.13</v>
      </c>
      <c r="O179" s="20"/>
      <c r="P179" s="21"/>
      <c r="Q179" s="25">
        <f t="array" ref="Q179">IF(ABS(cb1max(I179,J179,K179,L179,M179,N179))&gt;ABS(cb1min(I179,J179,K179,L179,M179,N179)),cb1max(I179,J179,K179,L179,M179,N179),cb1min(I179,J179,K179,L179,M179,N179))</f>
        <v>21.52</v>
      </c>
      <c r="R179" s="21"/>
      <c r="S179" s="20"/>
      <c r="T179" s="21">
        <f t="array" ref="T179">IF(ABS(cb2max(I179,J179,K179,L179,M179,N179))&gt;ABS(cb2min(I179,J179,K179,L179,M179,N179)),cb2max(I179,J179,K179,L179,M179,N179),cb2min(I179,J179,K179,L179,M179,N179))</f>
        <v>22.446999999999999</v>
      </c>
      <c r="AD179" t="str">
        <f t="shared" si="27"/>
        <v>T6B23.9GIOXX</v>
      </c>
      <c r="AE179" t="s">
        <v>67</v>
      </c>
      <c r="AF179" t="s">
        <v>66</v>
      </c>
      <c r="AG179" t="s">
        <v>63</v>
      </c>
      <c r="AH179">
        <v>3.9</v>
      </c>
      <c r="AI179">
        <v>-0.22</v>
      </c>
      <c r="AJ179">
        <v>-0.17</v>
      </c>
      <c r="AK179">
        <v>0</v>
      </c>
      <c r="AL179">
        <v>1.2190000000000001</v>
      </c>
      <c r="AM179">
        <v>8.0000000000000002E-3</v>
      </c>
      <c r="AN179">
        <v>-0.29399999999999998</v>
      </c>
    </row>
    <row r="180" spans="1:40" ht="15.75" customHeight="1">
      <c r="A180" s="37" t="str">
        <f t="shared" si="26"/>
        <v>T7B461.5</v>
      </c>
      <c r="B180" s="37" t="str">
        <f t="shared" ref="B180:C185" si="37">B179</f>
        <v>T7</v>
      </c>
      <c r="C180" s="37" t="str">
        <f t="shared" si="37"/>
        <v>B46</v>
      </c>
      <c r="D180" s="37">
        <f>G180</f>
        <v>1.5</v>
      </c>
      <c r="E180" s="97"/>
      <c r="F180" s="95"/>
      <c r="G180" s="87">
        <v>1.5</v>
      </c>
      <c r="H180" s="4"/>
      <c r="I180" s="9"/>
      <c r="J180" s="6"/>
      <c r="K180" s="9"/>
      <c r="L180" s="6"/>
      <c r="M180" s="9"/>
      <c r="N180" s="84"/>
      <c r="O180" s="16" t="str">
        <f t="array" ref="O180">_ts1(I181,J181,K181,L181,M181,N181,O181)</f>
        <v>-</v>
      </c>
      <c r="P180" s="17" t="str">
        <f t="array" ref="P180">_ts1(I181,J181,K181,L181,M181,N181,P181)</f>
        <v>4,5</v>
      </c>
      <c r="Q180" s="23" t="str">
        <f t="array" ref="Q180">_ts1(I182,J182,K182,L182,M182,N182,Q182)</f>
        <v>4,5</v>
      </c>
      <c r="R180" s="17" t="str">
        <f t="array" ref="R180">_ts2(I181,J181,K181,L181,M181,N181,R181)</f>
        <v>-</v>
      </c>
      <c r="S180" s="16" t="str">
        <f>_ts2(I181,J181,K181,L181,M181,N181,S181)</f>
        <v>4,5,7*</v>
      </c>
      <c r="T180" s="17" t="str">
        <f t="array" ref="T180">_ts2(I182,J182,K182,L182,M182,N182,T182)</f>
        <v>4,5,6*</v>
      </c>
      <c r="AD180" t="str">
        <f t="shared" si="27"/>
        <v>T6B23.9GIOXX</v>
      </c>
      <c r="AE180" t="s">
        <v>67</v>
      </c>
      <c r="AF180" t="s">
        <v>66</v>
      </c>
      <c r="AG180" t="s">
        <v>63</v>
      </c>
      <c r="AH180">
        <v>3.9</v>
      </c>
      <c r="AI180">
        <v>-0.21</v>
      </c>
      <c r="AJ180">
        <v>-0.4</v>
      </c>
      <c r="AK180">
        <v>0.02</v>
      </c>
      <c r="AL180">
        <v>-1.0189999999999999</v>
      </c>
      <c r="AM180">
        <v>1.7000000000000001E-2</v>
      </c>
      <c r="AN180">
        <v>-0.29899999999999999</v>
      </c>
    </row>
    <row r="181" spans="1:40" ht="15.75" customHeight="1">
      <c r="A181" s="37" t="str">
        <f t="shared" si="26"/>
        <v>T7B461.5</v>
      </c>
      <c r="B181" s="37" t="str">
        <f t="shared" si="37"/>
        <v>T7</v>
      </c>
      <c r="C181" s="37" t="str">
        <f t="shared" si="37"/>
        <v>B46</v>
      </c>
      <c r="D181" s="37">
        <f>D180</f>
        <v>1.5</v>
      </c>
      <c r="E181" s="97"/>
      <c r="F181" s="95"/>
      <c r="G181" s="88"/>
      <c r="H181" s="14" t="s">
        <v>10</v>
      </c>
      <c r="I181" s="35">
        <f>_xlfn.XLOOKUP(A181&amp;$I$3,AD:AD,AN:AN)</f>
        <v>-17.553000000000001</v>
      </c>
      <c r="J181" s="35">
        <f>_xlfn.XLOOKUP(A181&amp;$J$3,AD:AD,AN:AN)</f>
        <v>-1.0569999999999999</v>
      </c>
      <c r="K181" s="35">
        <f>_xlfn.XLOOKUP(A181&amp;$K$3,AD:AD,AN:AN)</f>
        <v>0.02</v>
      </c>
      <c r="L181" s="35">
        <f>_xlfn.XLOOKUP(A181&amp;$L$3,AD:AD,AN:AN)</f>
        <v>-0.02</v>
      </c>
      <c r="M181" s="35">
        <f>_xlfn.XLOOKUP(A181&amp;$M$3,AD:AD,AN:AN)</f>
        <v>-0.01</v>
      </c>
      <c r="N181" s="35">
        <f>_xlfn.XLOOKUP(A181&amp;$N$3,AD:AD,AN:AN)</f>
        <v>0.01</v>
      </c>
      <c r="O181" s="18" t="str">
        <f t="array" ref="O181">IF(cb1max(I181,J181,K181,L181,M181,N181)&gt;0,cb1max(I181,J181,K181,L181,M181,N181),"-")</f>
        <v>-</v>
      </c>
      <c r="P181" s="19">
        <f t="array" ref="P181">IF(cb1min(I181,J181,K181,L181,M181,N181)&lt;0,cb1min(I181,J181,K181,L181,M181,N181),"-")</f>
        <v>-18.61</v>
      </c>
      <c r="Q181" s="24"/>
      <c r="R181" s="19" t="str">
        <f t="array" ref="R181">IF(cb2max(I181,J181,K181,L181,M181,N181)&gt;0,cb2max(I181,J181,K181,L181,M181,N181),"-")</f>
        <v>-</v>
      </c>
      <c r="S181" s="29">
        <f t="array" ref="S181">IF(cb2min(I181,J181,K181,L181,M181,N181)&lt;0,cb2min(I181,J181,K181,L181,M181,N181),"-")</f>
        <v>-18.628</v>
      </c>
      <c r="T181" s="19"/>
      <c r="AD181" t="str">
        <f t="shared" si="27"/>
        <v>T6B23.925GIOXX</v>
      </c>
      <c r="AE181" t="s">
        <v>67</v>
      </c>
      <c r="AF181" t="s">
        <v>66</v>
      </c>
      <c r="AG181" t="s">
        <v>63</v>
      </c>
      <c r="AH181">
        <v>3.9249999999999998</v>
      </c>
      <c r="AI181">
        <v>-0.21</v>
      </c>
      <c r="AJ181">
        <v>-0.4</v>
      </c>
      <c r="AK181">
        <v>0.02</v>
      </c>
      <c r="AL181">
        <v>-1.0189999999999999</v>
      </c>
      <c r="AM181">
        <v>1.6E-2</v>
      </c>
      <c r="AN181">
        <v>-0.28899999999999998</v>
      </c>
    </row>
    <row r="182" spans="1:40" ht="15.75" customHeight="1">
      <c r="A182" s="37" t="str">
        <f t="shared" si="26"/>
        <v>T7B461.5</v>
      </c>
      <c r="B182" s="37" t="str">
        <f t="shared" si="37"/>
        <v>T7</v>
      </c>
      <c r="C182" s="37" t="str">
        <f t="shared" si="37"/>
        <v>B46</v>
      </c>
      <c r="D182" s="37">
        <f>D181</f>
        <v>1.5</v>
      </c>
      <c r="E182" s="97"/>
      <c r="F182" s="95"/>
      <c r="G182" s="89"/>
      <c r="H182" s="8" t="s">
        <v>12</v>
      </c>
      <c r="I182" s="54">
        <f>_xlfn.XLOOKUP(A182&amp;$I$3,AD:AD,AI:AI)</f>
        <v>11.72</v>
      </c>
      <c r="J182" s="54">
        <f>_xlfn.XLOOKUP(A182&amp;$J$3,AD:AD,AI:AI)</f>
        <v>2.7</v>
      </c>
      <c r="K182" s="54">
        <f>_xlfn.XLOOKUP(A182&amp;$K$3,AD:AD,AI:AI)</f>
        <v>0.91</v>
      </c>
      <c r="L182" s="54">
        <f>_xlfn.XLOOKUP(A182&amp;$L$3,AD:AD,AI:AI)</f>
        <v>-0.22</v>
      </c>
      <c r="M182" s="54">
        <f>_xlfn.XLOOKUP(A182&amp;$M$3,AD:AD,AI:AI)</f>
        <v>-1</v>
      </c>
      <c r="N182" s="35">
        <f>_xlfn.XLOOKUP(A182&amp;$N$3,AD:AD,AI:AI)</f>
        <v>-1.01</v>
      </c>
      <c r="O182" s="20"/>
      <c r="P182" s="21"/>
      <c r="Q182" s="25">
        <f t="array" ref="Q182">IF(ABS(cb1max(I182,J182,K182,L182,M182,N182))&gt;ABS(cb1min(I182,J182,K182,L182,M182,N182)),cb1max(I182,J182,K182,L182,M182,N182),cb1min(I182,J182,K182,L182,M182,N182))</f>
        <v>14.420000000000002</v>
      </c>
      <c r="R182" s="21"/>
      <c r="S182" s="20"/>
      <c r="T182" s="21">
        <f t="array" ref="T182">IF(ABS(cb2max(I182,J182,K182,L182,M182,N182))&gt;ABS(cb2min(I182,J182,K182,L182,M182,N182)),cb2max(I182,J182,K182,L182,M182,N182),cb2min(I182,J182,K182,L182,M182,N182))</f>
        <v>15.239000000000003</v>
      </c>
      <c r="AD182" t="str">
        <f t="shared" si="27"/>
        <v>T6B24.875GIOXX</v>
      </c>
      <c r="AE182" t="s">
        <v>67</v>
      </c>
      <c r="AF182" t="s">
        <v>66</v>
      </c>
      <c r="AG182" t="s">
        <v>63</v>
      </c>
      <c r="AH182">
        <v>4.875</v>
      </c>
      <c r="AI182">
        <v>-0.21</v>
      </c>
      <c r="AJ182">
        <v>-0.4</v>
      </c>
      <c r="AK182">
        <v>0.02</v>
      </c>
      <c r="AL182">
        <v>-1.0189999999999999</v>
      </c>
      <c r="AM182">
        <v>-4.0000000000000001E-3</v>
      </c>
      <c r="AN182">
        <v>9.2999999999999999E-2</v>
      </c>
    </row>
    <row r="183" spans="1:40" ht="15.75" customHeight="1">
      <c r="A183" s="37" t="str">
        <f t="shared" si="26"/>
        <v>T7B462.725</v>
      </c>
      <c r="B183" s="37" t="str">
        <f t="shared" si="37"/>
        <v>T7</v>
      </c>
      <c r="C183" s="37" t="str">
        <f t="shared" si="37"/>
        <v>B46</v>
      </c>
      <c r="D183" s="37">
        <f>G183</f>
        <v>2.7250000000000001</v>
      </c>
      <c r="E183" s="97"/>
      <c r="F183" s="95"/>
      <c r="G183" s="87">
        <f>3-0.275</f>
        <v>2.7250000000000001</v>
      </c>
      <c r="H183" s="5"/>
      <c r="I183" s="9"/>
      <c r="J183" s="6"/>
      <c r="K183" s="9"/>
      <c r="L183" s="6"/>
      <c r="M183" s="9"/>
      <c r="N183" s="84"/>
      <c r="O183" s="16" t="str">
        <f t="array" ref="O183">_ts1(I184,J184,K184,L184,M184,N184,O184)</f>
        <v>-</v>
      </c>
      <c r="P183" s="17" t="str">
        <f t="array" ref="P183">_ts1(I184,J184,K184,L184,M184,N184,P184)</f>
        <v>4,5</v>
      </c>
      <c r="Q183" s="23" t="str">
        <f t="array" ref="Q183">_ts1(I185,J185,K185,L185,M185,N185,Q185)</f>
        <v>4,5</v>
      </c>
      <c r="R183" s="17" t="str">
        <f t="array" ref="R183">_ts2(I184,J184,K184,L184,M184,N184,R184)</f>
        <v>-</v>
      </c>
      <c r="S183" s="16" t="str">
        <f>_ts2(I184,J184,K184,L184,M184,N184,S184)</f>
        <v>4,5,8*</v>
      </c>
      <c r="T183" s="17" t="str">
        <f t="array" ref="T183">_ts2(I185,J185,K185,L185,M185,N185,T185)</f>
        <v>4,5,6*</v>
      </c>
      <c r="AD183" t="str">
        <f t="shared" si="27"/>
        <v>T6B24.875GIOXX</v>
      </c>
      <c r="AE183" t="s">
        <v>67</v>
      </c>
      <c r="AF183" t="s">
        <v>66</v>
      </c>
      <c r="AG183" t="s">
        <v>63</v>
      </c>
      <c r="AH183">
        <v>4.875</v>
      </c>
      <c r="AI183">
        <v>-0.17</v>
      </c>
      <c r="AJ183">
        <v>-0.41</v>
      </c>
      <c r="AK183">
        <v>0.03</v>
      </c>
      <c r="AL183">
        <v>-1.284</v>
      </c>
      <c r="AM183">
        <v>1.4999999999999999E-2</v>
      </c>
      <c r="AN183">
        <v>9.9000000000000005E-2</v>
      </c>
    </row>
    <row r="184" spans="1:40" ht="15.75" customHeight="1">
      <c r="A184" s="37" t="str">
        <f t="shared" si="26"/>
        <v>T7B462.725</v>
      </c>
      <c r="B184" s="37" t="str">
        <f t="shared" si="37"/>
        <v>T7</v>
      </c>
      <c r="C184" s="37" t="str">
        <f t="shared" si="37"/>
        <v>B46</v>
      </c>
      <c r="D184" s="37">
        <f>D183</f>
        <v>2.7250000000000001</v>
      </c>
      <c r="E184" s="97"/>
      <c r="F184" s="95"/>
      <c r="G184" s="88"/>
      <c r="H184" s="14" t="s">
        <v>10</v>
      </c>
      <c r="I184" s="35">
        <f>_xlfn.XLOOKUP(A184&amp;$I$3,AD:AD,AN:AN)</f>
        <v>-32.826000000000001</v>
      </c>
      <c r="J184" s="35">
        <f>_xlfn.XLOOKUP(A184&amp;$J$3,AD:AD,AN:AN)</f>
        <v>-11.933999999999999</v>
      </c>
      <c r="K184" s="35">
        <f>_xlfn.XLOOKUP(A184&amp;$K$3,AD:AD,AN:AN)</f>
        <v>-0.13800000000000001</v>
      </c>
      <c r="L184" s="35">
        <f>_xlfn.XLOOKUP(A184&amp;$L$3,AD:AD,AN:AN)</f>
        <v>0.13900000000000001</v>
      </c>
      <c r="M184" s="35">
        <f>_xlfn.XLOOKUP(A184&amp;$M$3,AD:AD,AN:AN)</f>
        <v>-11.43</v>
      </c>
      <c r="N184" s="35">
        <f>_xlfn.XLOOKUP(A184&amp;$N$3,AD:AD,AN:AN)</f>
        <v>11.43</v>
      </c>
      <c r="O184" s="18" t="str">
        <f t="array" ref="O184">IF(cb1max(I184,J184,K184,L184,M184,N184)&gt;0,cb1max(I184,J184,K184,L184,M184,N184),"-")</f>
        <v>-</v>
      </c>
      <c r="P184" s="19">
        <f t="array" ref="P184">IF(cb1min(I184,J184,K184,L184,M184,N184)&lt;0,cb1min(I184,J184,K184,L184,M184,N184),"-")</f>
        <v>-44.76</v>
      </c>
      <c r="Q184" s="24"/>
      <c r="R184" s="19" t="str">
        <f t="array" ref="R184">IF(cb2max(I184,J184,K184,L184,M184,N184)&gt;0,cb2max(I184,J184,K184,L184,M184,N184),"-")</f>
        <v>-</v>
      </c>
      <c r="S184" s="29">
        <f t="array" ref="S184">IF(cb2min(I184,J184,K184,L184,M184,N184)&lt;0,cb2min(I184,J184,K184,L184,M184,N184),"-")</f>
        <v>-55.046999999999997</v>
      </c>
      <c r="T184" s="19"/>
      <c r="AD184" t="str">
        <f t="shared" si="27"/>
        <v>T6B25.85GIOXX</v>
      </c>
      <c r="AE184" t="s">
        <v>67</v>
      </c>
      <c r="AF184" t="s">
        <v>66</v>
      </c>
      <c r="AG184" t="s">
        <v>63</v>
      </c>
      <c r="AH184">
        <v>5.85</v>
      </c>
      <c r="AI184">
        <v>-0.17</v>
      </c>
      <c r="AJ184">
        <v>-0.41</v>
      </c>
      <c r="AK184">
        <v>0.03</v>
      </c>
      <c r="AL184">
        <v>-1.284</v>
      </c>
      <c r="AM184">
        <v>-1.4E-2</v>
      </c>
      <c r="AN184">
        <v>0.501</v>
      </c>
    </row>
    <row r="185" spans="1:40" ht="15.75" customHeight="1">
      <c r="A185" s="37" t="str">
        <f t="shared" si="26"/>
        <v>T7B462.725</v>
      </c>
      <c r="B185" s="37" t="str">
        <f t="shared" si="37"/>
        <v>T7</v>
      </c>
      <c r="C185" s="37" t="str">
        <f t="shared" si="37"/>
        <v>B46</v>
      </c>
      <c r="D185" s="37">
        <f>D184</f>
        <v>2.7250000000000001</v>
      </c>
      <c r="E185" s="97"/>
      <c r="F185" s="96"/>
      <c r="G185" s="89"/>
      <c r="H185" s="8" t="s">
        <v>12</v>
      </c>
      <c r="I185" s="54">
        <f>_xlfn.XLOOKUP(A185&amp;$I$3,AD:AD,AI:AI)</f>
        <v>15.77</v>
      </c>
      <c r="J185" s="54">
        <f>_xlfn.XLOOKUP(A185&amp;$J$3,AD:AD,AI:AI)</f>
        <v>2.77</v>
      </c>
      <c r="K185" s="54">
        <f>_xlfn.XLOOKUP(A185&amp;$K$3,AD:AD,AI:AI)</f>
        <v>0.87</v>
      </c>
      <c r="L185" s="54">
        <f>_xlfn.XLOOKUP(A185&amp;$L$3,AD:AD,AI:AI)</f>
        <v>-0.15</v>
      </c>
      <c r="M185" s="54">
        <f>_xlfn.XLOOKUP(A185&amp;$M$3,AD:AD,AI:AI)</f>
        <v>-2.13</v>
      </c>
      <c r="N185" s="54">
        <f>_xlfn.XLOOKUP(A185&amp;$N$3,AD:AD,AI:AI)</f>
        <v>0.04</v>
      </c>
      <c r="O185" s="20"/>
      <c r="P185" s="21"/>
      <c r="Q185" s="25">
        <f t="array" ref="Q185">IF(ABS(cb1max(I185,J185,K185,L185,M185,N185))&gt;ABS(cb1min(I185,J185,K185,L185,M185,N185)),cb1max(I185,J185,K185,L185,M185,N185),cb1min(I185,J185,K185,L185,M185,N185))</f>
        <v>18.54</v>
      </c>
      <c r="R185" s="21"/>
      <c r="S185" s="20"/>
      <c r="T185" s="21">
        <f t="array" ref="T185">IF(ABS(cb2max(I185,J185,K185,L185,M185,N185))&gt;ABS(cb2min(I185,J185,K185,L185,M185,N185)),cb2max(I185,J185,K185,L185,M185,N185),cb2min(I185,J185,K185,L185,M185,N185))</f>
        <v>19.323</v>
      </c>
      <c r="AD185" t="str">
        <f t="shared" si="27"/>
        <v>T6B25.85GIOXX</v>
      </c>
      <c r="AE185" t="s">
        <v>67</v>
      </c>
      <c r="AF185" t="s">
        <v>66</v>
      </c>
      <c r="AG185" t="s">
        <v>63</v>
      </c>
      <c r="AH185">
        <v>5.85</v>
      </c>
      <c r="AI185">
        <v>-0.13</v>
      </c>
      <c r="AJ185">
        <v>-0.43</v>
      </c>
      <c r="AK185">
        <v>0.01</v>
      </c>
      <c r="AL185">
        <v>-1.6359999999999999</v>
      </c>
      <c r="AM185">
        <v>1.9E-2</v>
      </c>
      <c r="AN185">
        <v>0.50700000000000001</v>
      </c>
    </row>
    <row r="186" spans="1:40" ht="15.75" customHeight="1">
      <c r="A186" s="37" t="str">
        <f t="shared" si="26"/>
        <v>T7B20.275</v>
      </c>
      <c r="B186" s="37" t="str">
        <f t="shared" ref="B186:B194" si="38">B185</f>
        <v>T7</v>
      </c>
      <c r="C186" s="37" t="str">
        <f>F186</f>
        <v>B2</v>
      </c>
      <c r="D186" s="37">
        <f>G186</f>
        <v>0.27500000000000002</v>
      </c>
      <c r="E186" s="97"/>
      <c r="F186" s="94" t="s">
        <v>66</v>
      </c>
      <c r="G186" s="87">
        <v>0.27500000000000002</v>
      </c>
      <c r="H186" s="5"/>
      <c r="I186" s="9"/>
      <c r="J186" s="6"/>
      <c r="K186" s="9"/>
      <c r="L186" s="6"/>
      <c r="M186" s="9"/>
      <c r="N186" s="84"/>
      <c r="O186" s="16" t="str">
        <f t="array" ref="O186">_ts1(I187,J187,K187,L187,M187,N187,O187)</f>
        <v>-</v>
      </c>
      <c r="P186" s="17" t="str">
        <f t="array" ref="P186">_ts1(I187,J187,K187,L187,M187,N187,P187)</f>
        <v>4,9</v>
      </c>
      <c r="Q186" s="23" t="str">
        <f t="array" ref="Q186">_ts1(I188,J188,K188,L188,M188,N188,Q188)</f>
        <v>4,9</v>
      </c>
      <c r="R186" s="17" t="str">
        <f t="array" ref="R186">_ts2(I187,J187,K187,L187,M187,N187,R187)</f>
        <v>-</v>
      </c>
      <c r="S186" s="16" t="str">
        <f>_ts2(I187,J187,K187,L187,M187,N187,S187)</f>
        <v>4,5*,9</v>
      </c>
      <c r="T186" s="17" t="str">
        <f t="array" ref="T186">_ts2(I188,J188,K188,L188,M188,N188,T188)</f>
        <v>4,5*,9</v>
      </c>
      <c r="AD186" t="str">
        <f t="shared" si="27"/>
        <v>T6B26.825GIOXX</v>
      </c>
      <c r="AE186" t="s">
        <v>67</v>
      </c>
      <c r="AF186" t="s">
        <v>66</v>
      </c>
      <c r="AG186" t="s">
        <v>63</v>
      </c>
      <c r="AH186">
        <v>6.8250000000000002</v>
      </c>
      <c r="AI186">
        <v>-0.13</v>
      </c>
      <c r="AJ186">
        <v>-0.43</v>
      </c>
      <c r="AK186">
        <v>0.01</v>
      </c>
      <c r="AL186">
        <v>-1.6359999999999999</v>
      </c>
      <c r="AM186">
        <v>1.4E-2</v>
      </c>
      <c r="AN186">
        <v>0.92300000000000004</v>
      </c>
    </row>
    <row r="187" spans="1:40" ht="15.75" customHeight="1">
      <c r="A187" s="37" t="str">
        <f t="shared" si="26"/>
        <v>T7B20.275</v>
      </c>
      <c r="B187" s="37" t="str">
        <f t="shared" si="38"/>
        <v>T7</v>
      </c>
      <c r="C187" s="37" t="str">
        <f>C186</f>
        <v>B2</v>
      </c>
      <c r="D187" s="37">
        <f>D186</f>
        <v>0.27500000000000002</v>
      </c>
      <c r="E187" s="97"/>
      <c r="F187" s="95"/>
      <c r="G187" s="88"/>
      <c r="H187" s="14" t="s">
        <v>10</v>
      </c>
      <c r="I187" s="35">
        <f>_xlfn.XLOOKUP(A187&amp;$I$3,AD:AD,AN:AN)</f>
        <v>-248.03200000000001</v>
      </c>
      <c r="J187" s="35">
        <f>_xlfn.XLOOKUP(A187&amp;$J$3,AD:AD,AN:AN)</f>
        <v>-44.518999999999998</v>
      </c>
      <c r="K187" s="35">
        <f>_xlfn.XLOOKUP(A187&amp;$K$3,AD:AD,AN:AN)</f>
        <v>0.70799999999999996</v>
      </c>
      <c r="L187" s="35">
        <f>_xlfn.XLOOKUP(A187&amp;$L$3,AD:AD,AN:AN)</f>
        <v>-0.71</v>
      </c>
      <c r="M187" s="35">
        <f>_xlfn.XLOOKUP(A187&amp;$M$3,AD:AD,AN:AN)</f>
        <v>59.762999999999998</v>
      </c>
      <c r="N187" s="35">
        <f>_xlfn.XLOOKUP(A187&amp;$N$3,AD:AD,AN:AN)</f>
        <v>-59.756999999999998</v>
      </c>
      <c r="O187" s="18" t="str">
        <f t="array" ref="O187">IF(cb1max(I187,J187,K187,L187,M187,N187)&gt;0,cb1max(I187,J187,K187,L187,M187,N187),"-")</f>
        <v>-</v>
      </c>
      <c r="P187" s="19">
        <f t="array" ref="P187">IF(cb1min(I187,J187,K187,L187,M187,N187)&lt;0,cb1min(I187,J187,K187,L187,M187,N187),"-")</f>
        <v>-307.78899999999999</v>
      </c>
      <c r="Q187" s="24"/>
      <c r="R187" s="19" t="str">
        <f t="array" ref="R187">IF(cb2max(I187,J187,K187,L187,M187,N187)&gt;0,cb2max(I187,J187,K187,L187,M187,N187),"-")</f>
        <v>-</v>
      </c>
      <c r="S187" s="29">
        <f t="array" ref="S187">IF(cb2min(I187,J187,K187,L187,M187,N187)&lt;0,cb2min(I187,J187,K187,L187,M187,N187),"-")</f>
        <v>-347.85610000000003</v>
      </c>
      <c r="T187" s="19"/>
      <c r="AD187" t="str">
        <f t="shared" si="27"/>
        <v>T6B26.825GIOXX</v>
      </c>
      <c r="AE187" t="s">
        <v>67</v>
      </c>
      <c r="AF187" t="s">
        <v>66</v>
      </c>
      <c r="AG187" t="s">
        <v>63</v>
      </c>
      <c r="AH187">
        <v>6.8250000000000002</v>
      </c>
      <c r="AI187">
        <v>-0.08</v>
      </c>
      <c r="AJ187">
        <v>-0.45</v>
      </c>
      <c r="AK187">
        <v>0.14000000000000001</v>
      </c>
      <c r="AL187">
        <v>-2.173</v>
      </c>
      <c r="AM187">
        <v>6.2E-2</v>
      </c>
      <c r="AN187">
        <v>0.92900000000000005</v>
      </c>
    </row>
    <row r="188" spans="1:40" ht="15.75" customHeight="1">
      <c r="A188" s="37" t="str">
        <f t="shared" si="26"/>
        <v>T7B20.275</v>
      </c>
      <c r="B188" s="37" t="str">
        <f t="shared" si="38"/>
        <v>T7</v>
      </c>
      <c r="C188" s="37" t="str">
        <f>F186</f>
        <v>B2</v>
      </c>
      <c r="D188" s="37">
        <f>D187</f>
        <v>0.27500000000000002</v>
      </c>
      <c r="E188" s="97"/>
      <c r="F188" s="95"/>
      <c r="G188" s="89"/>
      <c r="H188" s="8" t="s">
        <v>12</v>
      </c>
      <c r="I188" s="54">
        <f>_xlfn.XLOOKUP(A188&amp;$I$3,AD:AD,AI:AI)</f>
        <v>-36.75</v>
      </c>
      <c r="J188" s="54">
        <f>_xlfn.XLOOKUP(A188&amp;$J$3,AD:AD,AI:AI)</f>
        <v>-5.37</v>
      </c>
      <c r="K188" s="54">
        <f>_xlfn.XLOOKUP(A188&amp;$K$3,AD:AD,AI:AI)</f>
        <v>1.57</v>
      </c>
      <c r="L188" s="54">
        <f>_xlfn.XLOOKUP(A188&amp;$L$3,AD:AD,AI:AI)</f>
        <v>-0.49</v>
      </c>
      <c r="M188" s="54">
        <f>_xlfn.XLOOKUP(A188&amp;$M$3,AD:AD,AI:AI)</f>
        <v>3.95</v>
      </c>
      <c r="N188" s="35">
        <f>_xlfn.XLOOKUP(A188&amp;$N$3,AD:AD,AI:AI)</f>
        <v>-7.04</v>
      </c>
      <c r="O188" s="20"/>
      <c r="P188" s="21"/>
      <c r="Q188" s="25">
        <f t="array" ref="Q188">IF(ABS(cb1max(I188,J188,K188,L188,M188,N188))&gt;ABS(cb1min(I188,J188,K188,L188,M188,N188)),cb1max(I188,J188,K188,L188,M188,N188),cb1min(I188,J188,K188,L188,M188,N188))</f>
        <v>-43.79</v>
      </c>
      <c r="R188" s="21"/>
      <c r="S188" s="20"/>
      <c r="T188" s="21">
        <f t="array" ref="T188">IF(ABS(cb2max(I188,J188,K188,L188,M188,N188))&gt;ABS(cb2min(I188,J188,K188,L188,M188,N188)),cb2max(I188,J188,K188,L188,M188,N188),cb2min(I188,J188,K188,L188,M188,N188))</f>
        <v>-48.622999999999998</v>
      </c>
      <c r="AD188" t="str">
        <f t="shared" si="27"/>
        <v>T6B27.575GIOXX</v>
      </c>
      <c r="AE188" t="s">
        <v>67</v>
      </c>
      <c r="AF188" t="s">
        <v>66</v>
      </c>
      <c r="AG188" t="s">
        <v>63</v>
      </c>
      <c r="AH188">
        <v>7.5750000000000002</v>
      </c>
      <c r="AI188">
        <v>-0.08</v>
      </c>
      <c r="AJ188">
        <v>-0.45</v>
      </c>
      <c r="AK188">
        <v>0.14000000000000001</v>
      </c>
      <c r="AL188">
        <v>-2.173</v>
      </c>
      <c r="AM188">
        <v>-4.2999999999999997E-2</v>
      </c>
      <c r="AN188">
        <v>1.2689999999999999</v>
      </c>
    </row>
    <row r="189" spans="1:40" ht="15.75" customHeight="1">
      <c r="A189" s="37" t="str">
        <f t="shared" si="26"/>
        <v>T7B23.9</v>
      </c>
      <c r="B189" s="37" t="str">
        <f t="shared" si="38"/>
        <v>T7</v>
      </c>
      <c r="C189" s="37" t="str">
        <f t="shared" ref="C189:C194" si="39">C188</f>
        <v>B2</v>
      </c>
      <c r="D189" s="37">
        <f>G189</f>
        <v>3.9</v>
      </c>
      <c r="E189" s="97"/>
      <c r="F189" s="95"/>
      <c r="G189" s="87">
        <v>3.9</v>
      </c>
      <c r="H189" s="4"/>
      <c r="I189" s="9"/>
      <c r="J189" s="6"/>
      <c r="K189" s="9"/>
      <c r="L189" s="6"/>
      <c r="M189" s="9"/>
      <c r="N189" s="84"/>
      <c r="O189" s="16" t="str">
        <f t="array" ref="O189">_ts1(I190,J190,K190,L190,M190,N190,O190)</f>
        <v>4,5</v>
      </c>
      <c r="P189" s="17" t="str">
        <f t="array" ref="P189">_ts1(I190,J190,K190,L190,M190,N190,P190)</f>
        <v>-</v>
      </c>
      <c r="Q189" s="23" t="str">
        <f t="array" ref="Q189">_ts1(I191,J191,K191,L191,M191,N191,Q191)</f>
        <v>4,9</v>
      </c>
      <c r="R189" s="17" t="str">
        <f t="array" ref="R189">_ts2(I190,J190,K190,L190,M190,N190,R190)</f>
        <v>4,5,8*</v>
      </c>
      <c r="S189" s="16" t="str">
        <f>_ts2(I190,J190,K190,L190,M190,N190,S190)</f>
        <v>-</v>
      </c>
      <c r="T189" s="17" t="str">
        <f t="array" ref="T189">_ts2(I191,J191,K191,L191,M191,N191,T191)</f>
        <v>4,5*,9</v>
      </c>
      <c r="AD189" t="str">
        <f t="shared" si="27"/>
        <v>T6B20.275TT</v>
      </c>
      <c r="AE189" t="s">
        <v>67</v>
      </c>
      <c r="AF189" t="s">
        <v>66</v>
      </c>
      <c r="AG189" t="s">
        <v>0</v>
      </c>
      <c r="AH189">
        <v>0.27500000000000002</v>
      </c>
      <c r="AI189">
        <v>20.65</v>
      </c>
      <c r="AJ189">
        <v>-151.35</v>
      </c>
      <c r="AK189">
        <v>0</v>
      </c>
      <c r="AL189">
        <v>-5.0999999999999997E-2</v>
      </c>
      <c r="AM189">
        <v>2E-3</v>
      </c>
      <c r="AN189">
        <v>-190.422</v>
      </c>
    </row>
    <row r="190" spans="1:40" ht="15.75" customHeight="1">
      <c r="A190" s="37" t="str">
        <f t="shared" si="26"/>
        <v>T7B23.9</v>
      </c>
      <c r="B190" s="37" t="str">
        <f t="shared" si="38"/>
        <v>T7</v>
      </c>
      <c r="C190" s="37" t="str">
        <f t="shared" si="39"/>
        <v>B2</v>
      </c>
      <c r="D190" s="37">
        <f>D189</f>
        <v>3.9</v>
      </c>
      <c r="E190" s="97"/>
      <c r="F190" s="95"/>
      <c r="G190" s="88"/>
      <c r="H190" s="14" t="s">
        <v>10</v>
      </c>
      <c r="I190" s="35">
        <f>_xlfn.XLOOKUP(A190&amp;$I$3,AD:AD,AN:AN)</f>
        <v>405.89499999999998</v>
      </c>
      <c r="J190" s="35">
        <f>_xlfn.XLOOKUP(A190&amp;$J$3,AD:AD,AN:AN)</f>
        <v>57.774000000000001</v>
      </c>
      <c r="K190" s="35">
        <f>_xlfn.XLOOKUP(A190&amp;$K$3,AD:AD,AN:AN)</f>
        <v>0.126</v>
      </c>
      <c r="L190" s="35">
        <f>_xlfn.XLOOKUP(A190&amp;$L$3,AD:AD,AN:AN)</f>
        <v>-0.127</v>
      </c>
      <c r="M190" s="35">
        <f>_xlfn.XLOOKUP(A190&amp;$M$3,AD:AD,AN:AN)</f>
        <v>3.9670000000000001</v>
      </c>
      <c r="N190" s="35">
        <f>_xlfn.XLOOKUP(A190&amp;$N$3,AD:AD,AN:AN)</f>
        <v>-3.9670000000000001</v>
      </c>
      <c r="O190" s="18">
        <f t="array" ref="O190">IF(cb1max(I190,J190,K190,L190,M190,N190)&gt;0,cb1max(I190,J190,K190,L190,M190,N190),"-")</f>
        <v>463.66899999999998</v>
      </c>
      <c r="P190" s="19" t="str">
        <f t="array" ref="P190">IF(cb1min(I190,J190,K190,L190,M190,N190)&lt;0,cb1min(I190,J190,K190,L190,M190,N190),"-")</f>
        <v>-</v>
      </c>
      <c r="Q190" s="24"/>
      <c r="R190" s="19">
        <f t="array" ref="R190">IF(cb2max(I190,J190,K190,L190,M190,N190)&gt;0,cb2max(I190,J190,K190,L190,M190,N190),"-")</f>
        <v>467.23929999999996</v>
      </c>
      <c r="S190" s="29" t="str">
        <f t="array" ref="S190">IF(cb2min(I190,J190,K190,L190,M190,N190)&lt;0,cb2min(I190,J190,K190,L190,M190,N190),"-")</f>
        <v>-</v>
      </c>
      <c r="T190" s="19"/>
      <c r="AD190" t="str">
        <f t="shared" si="27"/>
        <v>T6B20.975TT</v>
      </c>
      <c r="AE190" t="s">
        <v>67</v>
      </c>
      <c r="AF190" t="s">
        <v>66</v>
      </c>
      <c r="AG190" t="s">
        <v>0</v>
      </c>
      <c r="AH190">
        <v>0.97499999999999998</v>
      </c>
      <c r="AI190">
        <v>20.65</v>
      </c>
      <c r="AJ190">
        <v>-143.52000000000001</v>
      </c>
      <c r="AK190">
        <v>0</v>
      </c>
      <c r="AL190">
        <v>-5.0999999999999997E-2</v>
      </c>
      <c r="AM190">
        <v>4.0000000000000001E-3</v>
      </c>
      <c r="AN190">
        <v>-87.215999999999994</v>
      </c>
    </row>
    <row r="191" spans="1:40" ht="15.75" customHeight="1">
      <c r="A191" s="37" t="str">
        <f t="shared" ref="A191:A221" si="40">B191&amp;C191&amp;D191</f>
        <v>T7B23.9</v>
      </c>
      <c r="B191" s="37" t="str">
        <f t="shared" si="38"/>
        <v>T7</v>
      </c>
      <c r="C191" s="37" t="str">
        <f t="shared" si="39"/>
        <v>B2</v>
      </c>
      <c r="D191" s="37">
        <f>D190</f>
        <v>3.9</v>
      </c>
      <c r="E191" s="97"/>
      <c r="F191" s="95"/>
      <c r="G191" s="89"/>
      <c r="H191" s="8" t="s">
        <v>12</v>
      </c>
      <c r="I191" s="54">
        <f>_xlfn.XLOOKUP(A191&amp;$I$3,AD:AD,AI:AI)</f>
        <v>-24.31</v>
      </c>
      <c r="J191" s="54">
        <f>_xlfn.XLOOKUP(A191&amp;$J$3,AD:AD,AI:AI)</f>
        <v>-4.29</v>
      </c>
      <c r="K191" s="54">
        <f>_xlfn.XLOOKUP(A191&amp;$K$3,AD:AD,AI:AI)</f>
        <v>1.39</v>
      </c>
      <c r="L191" s="54">
        <f>_xlfn.XLOOKUP(A191&amp;$L$3,AD:AD,AI:AI)</f>
        <v>-0.21</v>
      </c>
      <c r="M191" s="54">
        <f>_xlfn.XLOOKUP(A191&amp;$M$3,AD:AD,AI:AI)</f>
        <v>0.98</v>
      </c>
      <c r="N191" s="35">
        <f>_xlfn.XLOOKUP(A191&amp;$N$3,AD:AD,AI:AI)</f>
        <v>-4.3499999999999996</v>
      </c>
      <c r="O191" s="20"/>
      <c r="P191" s="21"/>
      <c r="Q191" s="25">
        <f t="array" ref="Q191">IF(ABS(cb1max(I191,J191,K191,L191,M191,N191))&gt;ABS(cb1min(I191,J191,K191,L191,M191,N191)),cb1max(I191,J191,K191,L191,M191,N191),cb1min(I191,J191,K191,L191,M191,N191))</f>
        <v>-28.659999999999997</v>
      </c>
      <c r="R191" s="21"/>
      <c r="S191" s="20"/>
      <c r="T191" s="21">
        <f t="array" ref="T191">IF(ABS(cb2max(I191,J191,K191,L191,M191,N191))&gt;ABS(cb2min(I191,J191,K191,L191,M191,N191)),cb2max(I191,J191,K191,L191,M191,N191),cb2min(I191,J191,K191,L191,M191,N191))</f>
        <v>-32.521000000000001</v>
      </c>
      <c r="AD191" t="str">
        <f t="shared" si="27"/>
        <v>T6B20.975TT</v>
      </c>
      <c r="AE191" t="s">
        <v>67</v>
      </c>
      <c r="AF191" t="s">
        <v>66</v>
      </c>
      <c r="AG191" t="s">
        <v>0</v>
      </c>
      <c r="AH191">
        <v>0.97499999999999998</v>
      </c>
      <c r="AI191">
        <v>15.15</v>
      </c>
      <c r="AJ191">
        <v>-131.47</v>
      </c>
      <c r="AK191">
        <v>0.03</v>
      </c>
      <c r="AL191">
        <v>-0.111</v>
      </c>
      <c r="AM191">
        <v>1.7999999999999999E-2</v>
      </c>
      <c r="AN191">
        <v>-85.072999999999993</v>
      </c>
    </row>
    <row r="192" spans="1:40" ht="15.75" customHeight="1">
      <c r="A192" s="37" t="str">
        <f t="shared" si="40"/>
        <v>T7B27.575</v>
      </c>
      <c r="B192" s="37" t="str">
        <f t="shared" si="38"/>
        <v>T7</v>
      </c>
      <c r="C192" s="37" t="str">
        <f t="shared" si="39"/>
        <v>B2</v>
      </c>
      <c r="D192" s="37">
        <f>G192</f>
        <v>7.5750000000000002</v>
      </c>
      <c r="E192" s="97"/>
      <c r="F192" s="95"/>
      <c r="G192" s="90">
        <f>7.8-0.225</f>
        <v>7.5750000000000002</v>
      </c>
      <c r="H192" s="5"/>
      <c r="I192" s="9"/>
      <c r="J192" s="6"/>
      <c r="K192" s="9"/>
      <c r="L192" s="6"/>
      <c r="M192" s="9"/>
      <c r="N192" s="84"/>
      <c r="O192" s="16" t="str">
        <f t="array" ref="O192">_ts1(I193,J193,K193,L193,M193,N193,O193)</f>
        <v>-</v>
      </c>
      <c r="P192" s="17" t="str">
        <f t="array" ref="P192">_ts1(I193,J193,K193,L193,M193,N193,P193)</f>
        <v>4,8</v>
      </c>
      <c r="Q192" s="23" t="str">
        <f t="array" ref="Q192">_ts1(I194,J194,K194,L194,M194,N194,Q194)</f>
        <v>4,5</v>
      </c>
      <c r="R192" s="17" t="str">
        <f t="array" ref="R192">_ts2(I193,J193,K193,L193,M193,N193,R193)</f>
        <v>-</v>
      </c>
      <c r="S192" s="16" t="str">
        <f>_ts2(I193,J193,K193,L193,M193,N193,S193)</f>
        <v>4,5*,8</v>
      </c>
      <c r="T192" s="17" t="str">
        <f t="array" ref="T192">_ts2(I194,J194,K194,L194,M194,N194,T194)</f>
        <v>4,5,8*</v>
      </c>
      <c r="AD192" t="str">
        <f t="shared" si="27"/>
        <v>T6B21.95TT</v>
      </c>
      <c r="AE192" t="s">
        <v>67</v>
      </c>
      <c r="AF192" t="s">
        <v>66</v>
      </c>
      <c r="AG192" t="s">
        <v>0</v>
      </c>
      <c r="AH192">
        <v>1.95</v>
      </c>
      <c r="AI192">
        <v>15.15</v>
      </c>
      <c r="AJ192">
        <v>-120.57</v>
      </c>
      <c r="AK192">
        <v>0.03</v>
      </c>
      <c r="AL192">
        <v>-0.111</v>
      </c>
      <c r="AM192">
        <v>-8.0000000000000002E-3</v>
      </c>
      <c r="AN192">
        <v>37.795999999999999</v>
      </c>
    </row>
    <row r="193" spans="1:40" ht="15.75" customHeight="1">
      <c r="A193" s="37" t="str">
        <f t="shared" si="40"/>
        <v>T7B27.575</v>
      </c>
      <c r="B193" s="37" t="str">
        <f t="shared" si="38"/>
        <v>T7</v>
      </c>
      <c r="C193" s="37" t="str">
        <f t="shared" si="39"/>
        <v>B2</v>
      </c>
      <c r="D193" s="37">
        <f>D192</f>
        <v>7.5750000000000002</v>
      </c>
      <c r="E193" s="97"/>
      <c r="F193" s="95"/>
      <c r="G193" s="88"/>
      <c r="H193" s="14" t="s">
        <v>10</v>
      </c>
      <c r="I193" s="35">
        <f>_xlfn.XLOOKUP(A193&amp;$I$3,AD:AD,AN:AN)</f>
        <v>-130.447</v>
      </c>
      <c r="J193" s="35">
        <f>_xlfn.XLOOKUP(A193&amp;$J$3,AD:AD,AN:AN)</f>
        <v>-22.515999999999998</v>
      </c>
      <c r="K193" s="35">
        <f>_xlfn.XLOOKUP(A193&amp;$K$3,AD:AD,AN:AN)</f>
        <v>-0.78500000000000003</v>
      </c>
      <c r="L193" s="35">
        <f>_xlfn.XLOOKUP(A193&amp;$L$3,AD:AD,AN:AN)</f>
        <v>0.78900000000000003</v>
      </c>
      <c r="M193" s="35">
        <f>_xlfn.XLOOKUP(A193&amp;$M$3,AD:AD,AN:AN)</f>
        <v>-46.317</v>
      </c>
      <c r="N193" s="35">
        <f>_xlfn.XLOOKUP(A193&amp;$N$3,AD:AD,AN:AN)</f>
        <v>46.308999999999997</v>
      </c>
      <c r="O193" s="18" t="str">
        <f t="array" ref="O193">IF(cb1max(I193,J193,K193,L193,M193,N193)&gt;0,cb1max(I193,J193,K193,L193,M193,N193),"-")</f>
        <v>-</v>
      </c>
      <c r="P193" s="19">
        <f t="array" ref="P193">IF(cb1min(I193,J193,K193,L193,M193,N193)&lt;0,cb1min(I193,J193,K193,L193,M193,N193),"-")</f>
        <v>-176.76400000000001</v>
      </c>
      <c r="Q193" s="24"/>
      <c r="R193" s="19" t="str">
        <f t="array" ref="R193">IF(cb2max(I193,J193,K193,L193,M193,N193)&gt;0,cb2max(I193,J193,K193,L193,M193,N193),"-")</f>
        <v>-</v>
      </c>
      <c r="S193" s="29">
        <f t="array" ref="S193">IF(cb2min(I193,J193,K193,L193,M193,N193)&lt;0,cb2min(I193,J193,K193,L193,M193,N193),"-")</f>
        <v>-197.0284</v>
      </c>
      <c r="T193" s="19"/>
      <c r="AD193" t="str">
        <f t="shared" si="27"/>
        <v>T6B21.95TT</v>
      </c>
      <c r="AE193" t="s">
        <v>67</v>
      </c>
      <c r="AF193" t="s">
        <v>66</v>
      </c>
      <c r="AG193" t="s">
        <v>0</v>
      </c>
      <c r="AH193">
        <v>1.95</v>
      </c>
      <c r="AI193">
        <v>13.13</v>
      </c>
      <c r="AJ193">
        <v>-105.56</v>
      </c>
      <c r="AK193">
        <v>0.03</v>
      </c>
      <c r="AL193">
        <v>-5.5E-2</v>
      </c>
      <c r="AM193">
        <v>1.0999999999999999E-2</v>
      </c>
      <c r="AN193">
        <v>39.508000000000003</v>
      </c>
    </row>
    <row r="194" spans="1:40" ht="15.75" customHeight="1">
      <c r="A194" s="37" t="str">
        <f t="shared" si="40"/>
        <v>T7B27.575</v>
      </c>
      <c r="B194" s="37" t="str">
        <f t="shared" si="38"/>
        <v>T7</v>
      </c>
      <c r="C194" s="37" t="str">
        <f t="shared" si="39"/>
        <v>B2</v>
      </c>
      <c r="D194" s="37">
        <f>D193</f>
        <v>7.5750000000000002</v>
      </c>
      <c r="E194" s="97"/>
      <c r="F194" s="96"/>
      <c r="G194" s="89"/>
      <c r="H194" s="8" t="s">
        <v>12</v>
      </c>
      <c r="I194" s="54">
        <f>_xlfn.XLOOKUP(A194&amp;$I$3,AD:AD,AI:AI)</f>
        <v>-56.31</v>
      </c>
      <c r="J194" s="54">
        <f>_xlfn.XLOOKUP(A194&amp;$J$3,AD:AD,AI:AI)</f>
        <v>-11.05</v>
      </c>
      <c r="K194" s="54">
        <f>_xlfn.XLOOKUP(A194&amp;$K$3,AD:AD,AI:AI)</f>
        <v>0.31</v>
      </c>
      <c r="L194" s="54">
        <f>_xlfn.XLOOKUP(A194&amp;$L$3,AD:AD,AI:AI)</f>
        <v>0.27</v>
      </c>
      <c r="M194" s="54">
        <f>_xlfn.XLOOKUP(A194&amp;$M$3,AD:AD,AI:AI)</f>
        <v>-10.38</v>
      </c>
      <c r="N194" s="54">
        <f>_xlfn.XLOOKUP(A194&amp;$N$3,AD:AD,AI:AI)</f>
        <v>8.44</v>
      </c>
      <c r="O194" s="20"/>
      <c r="P194" s="21"/>
      <c r="Q194" s="25">
        <f t="array" ref="Q194">IF(ABS(cb1max(I194,J194,K194,L194,M194,N194))&gt;ABS(cb1min(I194,J194,K194,L194,M194,N194)),cb1max(I194,J194,K194,L194,M194,N194),cb1min(I194,J194,K194,L194,M194,N194))</f>
        <v>-67.36</v>
      </c>
      <c r="R194" s="21"/>
      <c r="S194" s="20"/>
      <c r="T194" s="21">
        <f t="array" ref="T194">IF(ABS(cb2max(I194,J194,K194,L194,M194,N194))&gt;ABS(cb2min(I194,J194,K194,L194,M194,N194)),cb2max(I194,J194,K194,L194,M194,N194),cb2min(I194,J194,K194,L194,M194,N194))</f>
        <v>-76.701999999999998</v>
      </c>
      <c r="AD194" t="str">
        <f t="shared" si="27"/>
        <v>T6B22.925TT</v>
      </c>
      <c r="AE194" t="s">
        <v>67</v>
      </c>
      <c r="AF194" t="s">
        <v>66</v>
      </c>
      <c r="AG194" t="s">
        <v>0</v>
      </c>
      <c r="AH194">
        <v>2.9249999999999998</v>
      </c>
      <c r="AI194">
        <v>13.13</v>
      </c>
      <c r="AJ194">
        <v>-94.65</v>
      </c>
      <c r="AK194">
        <v>0.03</v>
      </c>
      <c r="AL194">
        <v>-5.5E-2</v>
      </c>
      <c r="AM194">
        <v>-1.7000000000000001E-2</v>
      </c>
      <c r="AN194">
        <v>137.108</v>
      </c>
    </row>
    <row r="195" spans="1:40" ht="15.75" customHeight="1">
      <c r="A195" s="37" t="str">
        <f t="shared" si="40"/>
        <v>TTUMB460.15</v>
      </c>
      <c r="B195" s="37" t="str">
        <f>E195</f>
        <v>TTUM</v>
      </c>
      <c r="C195" s="37" t="str">
        <f>F195</f>
        <v>B46</v>
      </c>
      <c r="D195" s="37">
        <f>G195</f>
        <v>0.15</v>
      </c>
      <c r="E195" s="91" t="s">
        <v>74</v>
      </c>
      <c r="F195" s="94" t="s">
        <v>75</v>
      </c>
      <c r="G195" s="87">
        <v>0.15</v>
      </c>
      <c r="H195" s="5"/>
      <c r="I195" s="9"/>
      <c r="J195" s="6"/>
      <c r="K195" s="9"/>
      <c r="L195" s="6"/>
      <c r="M195" s="9"/>
      <c r="N195" s="84"/>
      <c r="O195" s="16" t="str">
        <f t="array" ref="O195">_ts1(I196,J196,K196,L196,M196,N196,O196)</f>
        <v>4,8</v>
      </c>
      <c r="P195" s="17" t="str">
        <f t="array" ref="P195">_ts1(I196,J196,K196,L196,M196,N196,P196)</f>
        <v>4,9</v>
      </c>
      <c r="Q195" s="23" t="str">
        <f t="array" ref="Q195">_ts1(I197,J197,K197,L197,M197,N197,Q197)</f>
        <v>4,8</v>
      </c>
      <c r="R195" s="17" t="str">
        <f t="array" ref="R195">_ts2(I196,J196,K196,L196,M196,N196,R196)</f>
        <v>4,5*,8</v>
      </c>
      <c r="S195" s="16" t="str">
        <f>_ts2(I196,J196,K196,L196,M196,N196,S196)</f>
        <v>4,5*,9</v>
      </c>
      <c r="T195" s="17" t="str">
        <f t="array" ref="T195">_ts2(I197,J197,K197,L197,M197,N197,T197)</f>
        <v>4,5*,8</v>
      </c>
      <c r="AD195" t="str">
        <f t="shared" ref="AD195:AD258" si="41">AE195&amp;AF195&amp;AH195&amp;AG195</f>
        <v>T6B22.925TT</v>
      </c>
      <c r="AE195" t="s">
        <v>67</v>
      </c>
      <c r="AF195" t="s">
        <v>66</v>
      </c>
      <c r="AG195" t="s">
        <v>0</v>
      </c>
      <c r="AH195">
        <v>2.9249999999999998</v>
      </c>
      <c r="AI195">
        <v>12.62</v>
      </c>
      <c r="AJ195">
        <v>-82.17</v>
      </c>
      <c r="AK195">
        <v>0.02</v>
      </c>
      <c r="AL195">
        <v>0.14899999999999999</v>
      </c>
      <c r="AM195">
        <v>1.4999999999999999E-2</v>
      </c>
      <c r="AN195">
        <v>138.41499999999999</v>
      </c>
    </row>
    <row r="196" spans="1:40" ht="15.75" customHeight="1">
      <c r="A196" s="37" t="str">
        <f t="shared" si="40"/>
        <v>TTUMB460.15</v>
      </c>
      <c r="B196" s="37" t="str">
        <f>B195</f>
        <v>TTUM</v>
      </c>
      <c r="C196" s="37" t="str">
        <f>C195</f>
        <v>B46</v>
      </c>
      <c r="D196" s="37">
        <f>D195</f>
        <v>0.15</v>
      </c>
      <c r="E196" s="92"/>
      <c r="F196" s="95"/>
      <c r="G196" s="88"/>
      <c r="H196" s="14" t="s">
        <v>10</v>
      </c>
      <c r="I196" s="35">
        <f>_xlfn.XLOOKUP(A196&amp;$I$3,AD:AD,AN:AN)</f>
        <v>7.1020000000000003</v>
      </c>
      <c r="J196" s="35">
        <f>_xlfn.XLOOKUP(A196&amp;$J$3,AD:AD,AN:AN)</f>
        <v>2.298</v>
      </c>
      <c r="K196" s="35">
        <f>_xlfn.XLOOKUP(A196&amp;$K$3,AD:AD,AN:AN)</f>
        <v>2.5999999999999999E-2</v>
      </c>
      <c r="L196" s="35">
        <f>_xlfn.XLOOKUP(A196&amp;$L$3,AD:AD,AN:AN)</f>
        <v>-2.4E-2</v>
      </c>
      <c r="M196" s="35">
        <f>_xlfn.XLOOKUP(A196&amp;$M$3,AD:AD,AN:AN)</f>
        <v>16.68</v>
      </c>
      <c r="N196" s="35">
        <f>_xlfn.XLOOKUP(A196&amp;$N$3,AD:AD,AN:AN)</f>
        <v>-16.683</v>
      </c>
      <c r="O196" s="18">
        <f t="array" ref="O196">IF(cb1max(I196,J196,K196,L196,M196,N196)&gt;0,cb1max(I196,J196,K196,L196,M196,N196),"-")</f>
        <v>23.782</v>
      </c>
      <c r="P196" s="19">
        <f t="array" ref="P196">IF(cb1min(I196,J196,K196,L196,M196,N196)&lt;0,cb1min(I196,J196,K196,L196,M196,N196),"-")</f>
        <v>-9.5809999999999995</v>
      </c>
      <c r="Q196" s="24"/>
      <c r="R196" s="19">
        <f t="array" ref="R196">IF(cb2max(I196,J196,K196,L196,M196,N196)&gt;0,cb2max(I196,J196,K196,L196,M196,N196),"-")</f>
        <v>25.850200000000001</v>
      </c>
      <c r="S196" s="29">
        <f t="array" ref="S196">IF(cb2min(I196,J196,K196,L196,M196,N196)&lt;0,cb2min(I196,J196,K196,L196,M196,N196),"-")</f>
        <v>-7.5127999999999986</v>
      </c>
      <c r="T196" s="19"/>
      <c r="AD196" t="str">
        <f t="shared" si="41"/>
        <v>T6B23.9TT</v>
      </c>
      <c r="AE196" t="s">
        <v>67</v>
      </c>
      <c r="AF196" t="s">
        <v>66</v>
      </c>
      <c r="AG196" t="s">
        <v>0</v>
      </c>
      <c r="AH196">
        <v>3.9</v>
      </c>
      <c r="AI196">
        <v>12.62</v>
      </c>
      <c r="AJ196">
        <v>-71.27</v>
      </c>
      <c r="AK196">
        <v>0.02</v>
      </c>
      <c r="AL196">
        <v>0.14899999999999999</v>
      </c>
      <c r="AM196">
        <v>-3.0000000000000001E-3</v>
      </c>
      <c r="AN196">
        <v>213.21899999999999</v>
      </c>
    </row>
    <row r="197" spans="1:40" ht="15.75" customHeight="1">
      <c r="A197" s="37" t="str">
        <f t="shared" si="40"/>
        <v>TTUMB460.15</v>
      </c>
      <c r="B197" s="37" t="str">
        <f>B196</f>
        <v>TTUM</v>
      </c>
      <c r="C197" s="37" t="str">
        <f>F195</f>
        <v>B46</v>
      </c>
      <c r="D197" s="37">
        <f>D196</f>
        <v>0.15</v>
      </c>
      <c r="E197" s="92"/>
      <c r="F197" s="95"/>
      <c r="G197" s="89"/>
      <c r="H197" s="8" t="s">
        <v>12</v>
      </c>
      <c r="I197" s="54">
        <f>_xlfn.XLOOKUP(A197&amp;$I$3,AD:AD,AI:AI)</f>
        <v>6.68</v>
      </c>
      <c r="J197" s="54">
        <f>_xlfn.XLOOKUP(A197&amp;$J$3,AD:AD,AI:AI)</f>
        <v>0.53</v>
      </c>
      <c r="K197" s="54">
        <f>_xlfn.XLOOKUP(A197&amp;$K$3,AD:AD,AI:AI)</f>
        <v>0.57999999999999996</v>
      </c>
      <c r="L197" s="54">
        <f>_xlfn.XLOOKUP(A197&amp;$L$3,AD:AD,AI:AI)</f>
        <v>-1.06</v>
      </c>
      <c r="M197" s="54">
        <f>_xlfn.XLOOKUP(A197&amp;$M$3,AD:AD,AI:AI)</f>
        <v>7.88</v>
      </c>
      <c r="N197" s="35">
        <f>_xlfn.XLOOKUP(A197&amp;$N$3,AD:AD,AI:AI)</f>
        <v>-8.31</v>
      </c>
      <c r="O197" s="20"/>
      <c r="P197" s="21"/>
      <c r="Q197" s="25">
        <f t="array" ref="Q197">IF(ABS(cb1max(I197,J197,K197,L197,M197,N197))&gt;ABS(cb1min(I197,J197,K197,L197,M197,N197)),cb1max(I197,J197,K197,L197,M197,N197),cb1min(I197,J197,K197,L197,M197,N197))</f>
        <v>14.559999999999999</v>
      </c>
      <c r="R197" s="21"/>
      <c r="S197" s="20"/>
      <c r="T197" s="21">
        <f t="array" ref="T197">IF(ABS(cb2max(I197,J197,K197,L197,M197,N197))&gt;ABS(cb2min(I197,J197,K197,L197,M197,N197)),cb2max(I197,J197,K197,L197,M197,N197),cb2min(I197,J197,K197,L197,M197,N197))</f>
        <v>15.036999999999999</v>
      </c>
      <c r="AD197" t="str">
        <f t="shared" si="41"/>
        <v>T6B23.9TT</v>
      </c>
      <c r="AE197" t="s">
        <v>67</v>
      </c>
      <c r="AF197" t="s">
        <v>66</v>
      </c>
      <c r="AG197" t="s">
        <v>0</v>
      </c>
      <c r="AH197">
        <v>3.9</v>
      </c>
      <c r="AI197">
        <v>13.39</v>
      </c>
      <c r="AJ197">
        <v>63.23</v>
      </c>
      <c r="AK197">
        <v>0.01</v>
      </c>
      <c r="AL197">
        <v>1.546</v>
      </c>
      <c r="AM197">
        <v>-3.0000000000000001E-3</v>
      </c>
      <c r="AN197">
        <v>213.23699999999999</v>
      </c>
    </row>
    <row r="198" spans="1:40" ht="15.75" customHeight="1">
      <c r="A198" s="37" t="str">
        <f t="shared" si="40"/>
        <v>TTUMB461.5</v>
      </c>
      <c r="B198" s="37" t="str">
        <f>B197</f>
        <v>TTUM</v>
      </c>
      <c r="C198" s="37" t="str">
        <f t="shared" ref="C198:C203" si="42">C197</f>
        <v>B46</v>
      </c>
      <c r="D198" s="37">
        <f>G198</f>
        <v>1.5</v>
      </c>
      <c r="E198" s="92"/>
      <c r="F198" s="95"/>
      <c r="G198" s="87">
        <v>1.5</v>
      </c>
      <c r="H198" s="4"/>
      <c r="I198" s="9"/>
      <c r="J198" s="6"/>
      <c r="K198" s="9"/>
      <c r="L198" s="6"/>
      <c r="M198" s="9"/>
      <c r="N198" s="84"/>
      <c r="O198" s="16" t="str">
        <f t="array" ref="O198">_ts1(I199,J199,K199,L199,M199,N199,O199)</f>
        <v>4,5</v>
      </c>
      <c r="P198" s="17" t="str">
        <f t="array" ref="P198">_ts1(I199,J199,K199,L199,M199,N199,P199)</f>
        <v>-</v>
      </c>
      <c r="Q198" s="23" t="str">
        <f t="array" ref="Q198">_ts1(I200,J200,K200,L200,M200,N200,Q200)</f>
        <v>4,6</v>
      </c>
      <c r="R198" s="17" t="str">
        <f t="array" ref="R198">_ts2(I199,J199,K199,L199,M199,N199,R199)</f>
        <v>4,5,6*</v>
      </c>
      <c r="S198" s="16" t="str">
        <f>_ts2(I199,J199,K199,L199,M199,N199,S199)</f>
        <v>-</v>
      </c>
      <c r="T198" s="17" t="str">
        <f t="array" ref="T198">_ts2(I200,J200,K200,L200,M200,N200,T200)</f>
        <v>4,5*,6</v>
      </c>
      <c r="AD198" t="str">
        <f t="shared" si="41"/>
        <v>T6B23.925TT</v>
      </c>
      <c r="AE198" t="s">
        <v>67</v>
      </c>
      <c r="AF198" t="s">
        <v>66</v>
      </c>
      <c r="AG198" t="s">
        <v>0</v>
      </c>
      <c r="AH198">
        <v>3.9249999999999998</v>
      </c>
      <c r="AI198">
        <v>13.39</v>
      </c>
      <c r="AJ198">
        <v>63.51</v>
      </c>
      <c r="AK198">
        <v>0.01</v>
      </c>
      <c r="AL198">
        <v>1.546</v>
      </c>
      <c r="AM198">
        <v>-4.0000000000000001E-3</v>
      </c>
      <c r="AN198">
        <v>211.65299999999999</v>
      </c>
    </row>
    <row r="199" spans="1:40" ht="15.75" customHeight="1">
      <c r="A199" s="37" t="str">
        <f t="shared" si="40"/>
        <v>TTUMB461.5</v>
      </c>
      <c r="B199" s="37" t="str">
        <f t="shared" ref="B199:B206" si="43">B198</f>
        <v>TTUM</v>
      </c>
      <c r="C199" s="37" t="str">
        <f t="shared" si="42"/>
        <v>B46</v>
      </c>
      <c r="D199" s="37">
        <f>D198</f>
        <v>1.5</v>
      </c>
      <c r="E199" s="92"/>
      <c r="F199" s="95"/>
      <c r="G199" s="88"/>
      <c r="H199" s="14" t="s">
        <v>10</v>
      </c>
      <c r="I199" s="35">
        <f>_xlfn.XLOOKUP(A199&amp;$I$3,AD:AD,AN:AN)</f>
        <v>17.391999999999999</v>
      </c>
      <c r="J199" s="35">
        <f>_xlfn.XLOOKUP(A199&amp;$J$3,AD:AD,AN:AN)</f>
        <v>2.4209999999999998</v>
      </c>
      <c r="K199" s="35">
        <f>_xlfn.XLOOKUP(A199&amp;$K$3,AD:AD,AN:AN)</f>
        <v>1.2E-2</v>
      </c>
      <c r="L199" s="35">
        <f>_xlfn.XLOOKUP(A199&amp;$L$3,AD:AD,AN:AN)</f>
        <v>-0.01</v>
      </c>
      <c r="M199" s="35">
        <f>_xlfn.XLOOKUP(A199&amp;$M$3,AD:AD,AN:AN)</f>
        <v>1E-3</v>
      </c>
      <c r="N199" s="35">
        <f>_xlfn.XLOOKUP(A199&amp;$N$3,AD:AD,AN:AN)</f>
        <v>-4.0000000000000001E-3</v>
      </c>
      <c r="O199" s="18">
        <f t="array" ref="O199">IF(cb1max(I199,J199,K199,L199,M199,N199)&gt;0,cb1max(I199,J199,K199,L199,M199,N199),"-")</f>
        <v>19.812999999999999</v>
      </c>
      <c r="P199" s="19" t="str">
        <f t="array" ref="P199">IF(cb1min(I199,J199,K199,L199,M199,N199)&lt;0,cb1min(I199,J199,K199,L199,M199,N199),"-")</f>
        <v>-</v>
      </c>
      <c r="Q199" s="24"/>
      <c r="R199" s="19">
        <f t="array" ref="R199">IF(cb2max(I199,J199,K199,L199,M199,N199)&gt;0,cb2max(I199,J199,K199,L199,M199,N199),"-")</f>
        <v>19.823799999999999</v>
      </c>
      <c r="S199" s="29" t="str">
        <f t="array" ref="S199">IF(cb2min(I199,J199,K199,L199,M199,N199)&lt;0,cb2min(I199,J199,K199,L199,M199,N199),"-")</f>
        <v>-</v>
      </c>
      <c r="T199" s="19"/>
      <c r="AD199" t="str">
        <f t="shared" si="41"/>
        <v>T6B24.875TT</v>
      </c>
      <c r="AE199" t="s">
        <v>67</v>
      </c>
      <c r="AF199" t="s">
        <v>66</v>
      </c>
      <c r="AG199" t="s">
        <v>0</v>
      </c>
      <c r="AH199">
        <v>4.875</v>
      </c>
      <c r="AI199">
        <v>13.39</v>
      </c>
      <c r="AJ199">
        <v>74.13</v>
      </c>
      <c r="AK199">
        <v>0.01</v>
      </c>
      <c r="AL199">
        <v>1.546</v>
      </c>
      <c r="AM199">
        <v>-1.0999999999999999E-2</v>
      </c>
      <c r="AN199">
        <v>146.27600000000001</v>
      </c>
    </row>
    <row r="200" spans="1:40" ht="15.75" customHeight="1">
      <c r="A200" s="37" t="str">
        <f t="shared" si="40"/>
        <v>TTUMB461.5</v>
      </c>
      <c r="B200" s="37" t="str">
        <f t="shared" si="43"/>
        <v>TTUM</v>
      </c>
      <c r="C200" s="37" t="str">
        <f t="shared" si="42"/>
        <v>B46</v>
      </c>
      <c r="D200" s="37">
        <f>D199</f>
        <v>1.5</v>
      </c>
      <c r="E200" s="92"/>
      <c r="F200" s="95"/>
      <c r="G200" s="89"/>
      <c r="H200" s="8" t="s">
        <v>12</v>
      </c>
      <c r="I200" s="54">
        <f>_xlfn.XLOOKUP(A200&amp;$I$3,AD:AD,AI:AI)</f>
        <v>6.7</v>
      </c>
      <c r="J200" s="54">
        <f>_xlfn.XLOOKUP(A200&amp;$J$3,AD:AD,AI:AI)</f>
        <v>0.57999999999999996</v>
      </c>
      <c r="K200" s="54">
        <f>_xlfn.XLOOKUP(A200&amp;$K$3,AD:AD,AI:AI)</f>
        <v>0.96</v>
      </c>
      <c r="L200" s="54">
        <f>_xlfn.XLOOKUP(A200&amp;$L$3,AD:AD,AI:AI)</f>
        <v>-1.69</v>
      </c>
      <c r="M200" s="54">
        <f>_xlfn.XLOOKUP(A200&amp;$M$3,AD:AD,AI:AI)</f>
        <v>-0.26</v>
      </c>
      <c r="N200" s="35">
        <f>_xlfn.XLOOKUP(A200&amp;$N$3,AD:AD,AI:AI)</f>
        <v>-0.27</v>
      </c>
      <c r="O200" s="20"/>
      <c r="P200" s="21"/>
      <c r="Q200" s="25">
        <f t="array" ref="Q200">IF(ABS(cb1max(I200,J200,K200,L200,M200,N200))&gt;ABS(cb1min(I200,J200,K200,L200,M200,N200)),cb1max(I200,J200,K200,L200,M200,N200),cb1min(I200,J200,K200,L200,M200,N200))</f>
        <v>7.66</v>
      </c>
      <c r="R200" s="21"/>
      <c r="S200" s="20"/>
      <c r="T200" s="21">
        <f t="array" ref="T200">IF(ABS(cb2max(I200,J200,K200,L200,M200,N200))&gt;ABS(cb2min(I200,J200,K200,L200,M200,N200)),cb2max(I200,J200,K200,L200,M200,N200),cb2min(I200,J200,K200,L200,M200,N200))</f>
        <v>8.1820000000000004</v>
      </c>
      <c r="AD200" t="str">
        <f t="shared" si="41"/>
        <v>T6B24.875TT</v>
      </c>
      <c r="AE200" t="s">
        <v>67</v>
      </c>
      <c r="AF200" t="s">
        <v>66</v>
      </c>
      <c r="AG200" t="s">
        <v>0</v>
      </c>
      <c r="AH200">
        <v>4.875</v>
      </c>
      <c r="AI200">
        <v>15.54</v>
      </c>
      <c r="AJ200">
        <v>86.59</v>
      </c>
      <c r="AK200">
        <v>0.02</v>
      </c>
      <c r="AL200">
        <v>1.5509999999999999</v>
      </c>
      <c r="AM200">
        <v>1.2999999999999999E-2</v>
      </c>
      <c r="AN200">
        <v>145.12700000000001</v>
      </c>
    </row>
    <row r="201" spans="1:40" ht="15.75" customHeight="1">
      <c r="A201" s="37" t="str">
        <f t="shared" si="40"/>
        <v>TTUMB462.85</v>
      </c>
      <c r="B201" s="37" t="str">
        <f t="shared" si="43"/>
        <v>TTUM</v>
      </c>
      <c r="C201" s="37" t="str">
        <f t="shared" si="42"/>
        <v>B46</v>
      </c>
      <c r="D201" s="37">
        <f>G201</f>
        <v>2.85</v>
      </c>
      <c r="E201" s="92"/>
      <c r="F201" s="95"/>
      <c r="G201" s="87">
        <f>3-0.15</f>
        <v>2.85</v>
      </c>
      <c r="H201" s="5"/>
      <c r="I201" s="9"/>
      <c r="J201" s="6"/>
      <c r="K201" s="9"/>
      <c r="L201" s="6"/>
      <c r="M201" s="9"/>
      <c r="N201" s="84"/>
      <c r="O201" s="16" t="str">
        <f t="array" ref="O201">_ts1(I202,J202,K202,L202,M202,N202,O202)</f>
        <v>4,9</v>
      </c>
      <c r="P201" s="17" t="str">
        <f t="array" ref="P201">_ts1(I202,J202,K202,L202,M202,N202,P202)</f>
        <v>4,8</v>
      </c>
      <c r="Q201" s="23" t="str">
        <f t="array" ref="Q201">_ts1(I203,J203,K203,L203,M203,N203,Q203)</f>
        <v>4,9</v>
      </c>
      <c r="R201" s="17" t="str">
        <f t="array" ref="R201">_ts2(I202,J202,K202,L202,M202,N202,R202)</f>
        <v>4,5*,9</v>
      </c>
      <c r="S201" s="16" t="str">
        <f>_ts2(I202,J202,K202,L202,M202,N202,S202)</f>
        <v>4,5*,8</v>
      </c>
      <c r="T201" s="17" t="str">
        <f t="array" ref="T201">_ts2(I203,J203,K203,L203,M203,N203,T203)</f>
        <v>4,5*,9</v>
      </c>
      <c r="AD201" t="str">
        <f t="shared" si="41"/>
        <v>T6B25.85TT</v>
      </c>
      <c r="AE201" t="s">
        <v>67</v>
      </c>
      <c r="AF201" t="s">
        <v>66</v>
      </c>
      <c r="AG201" t="s">
        <v>0</v>
      </c>
      <c r="AH201">
        <v>5.85</v>
      </c>
      <c r="AI201">
        <v>15.54</v>
      </c>
      <c r="AJ201">
        <v>97.5</v>
      </c>
      <c r="AK201">
        <v>0.02</v>
      </c>
      <c r="AL201">
        <v>1.5509999999999999</v>
      </c>
      <c r="AM201">
        <v>-8.0000000000000002E-3</v>
      </c>
      <c r="AN201">
        <v>55.381999999999998</v>
      </c>
    </row>
    <row r="202" spans="1:40" ht="15.75" customHeight="1">
      <c r="A202" s="37" t="str">
        <f t="shared" si="40"/>
        <v>TTUMB462.85</v>
      </c>
      <c r="B202" s="37" t="str">
        <f t="shared" si="43"/>
        <v>TTUM</v>
      </c>
      <c r="C202" s="37" t="str">
        <f t="shared" si="42"/>
        <v>B46</v>
      </c>
      <c r="D202" s="37">
        <f>D201</f>
        <v>2.85</v>
      </c>
      <c r="E202" s="92"/>
      <c r="F202" s="95"/>
      <c r="G202" s="88"/>
      <c r="H202" s="14" t="s">
        <v>10</v>
      </c>
      <c r="I202" s="35">
        <f>_xlfn.XLOOKUP(A202&amp;$I$3,AD:AD,AN:AN)</f>
        <v>7.234</v>
      </c>
      <c r="J202" s="35">
        <f>_xlfn.XLOOKUP(A202&amp;$J$3,AD:AD,AN:AN)</f>
        <v>-0.47699999999999998</v>
      </c>
      <c r="K202" s="35">
        <f>_xlfn.XLOOKUP(A202&amp;$K$3,AD:AD,AN:AN)</f>
        <v>1.2999999999999999E-2</v>
      </c>
      <c r="L202" s="35">
        <f>_xlfn.XLOOKUP(A202&amp;$L$3,AD:AD,AN:AN)</f>
        <v>-1.0999999999999999E-2</v>
      </c>
      <c r="M202" s="35">
        <f>_xlfn.XLOOKUP(A202&amp;$M$3,AD:AD,AN:AN)</f>
        <v>-16.678000000000001</v>
      </c>
      <c r="N202" s="35">
        <f>_xlfn.XLOOKUP(A202&amp;$N$3,AD:AD,AN:AN)</f>
        <v>16.675999999999998</v>
      </c>
      <c r="O202" s="18">
        <f t="array" ref="O202">IF(cb1max(I202,J202,K202,L202,M202,N202)&gt;0,cb1max(I202,J202,K202,L202,M202,N202),"-")</f>
        <v>23.909999999999997</v>
      </c>
      <c r="P202" s="19">
        <f t="array" ref="P202">IF(cb1min(I202,J202,K202,L202,M202,N202)&lt;0,cb1min(I202,J202,K202,L202,M202,N202),"-")</f>
        <v>-9.4440000000000008</v>
      </c>
      <c r="Q202" s="24"/>
      <c r="R202" s="19">
        <f t="array" ref="R202">IF(cb2max(I202,J202,K202,L202,M202,N202)&gt;0,cb2max(I202,J202,K202,L202,M202,N202),"-")</f>
        <v>23.480699999999999</v>
      </c>
      <c r="S202" s="29">
        <f t="array" ref="S202">IF(cb2min(I202,J202,K202,L202,M202,N202)&lt;0,cb2min(I202,J202,K202,L202,M202,N202),"-")</f>
        <v>-9.8733000000000004</v>
      </c>
      <c r="T202" s="19"/>
      <c r="AD202" t="str">
        <f t="shared" si="41"/>
        <v>T6B25.85TT</v>
      </c>
      <c r="AE202" t="s">
        <v>67</v>
      </c>
      <c r="AF202" t="s">
        <v>66</v>
      </c>
      <c r="AG202" t="s">
        <v>0</v>
      </c>
      <c r="AH202">
        <v>5.85</v>
      </c>
      <c r="AI202">
        <v>19.760000000000002</v>
      </c>
      <c r="AJ202">
        <v>113.38</v>
      </c>
      <c r="AK202">
        <v>0</v>
      </c>
      <c r="AL202">
        <v>1.379</v>
      </c>
      <c r="AM202">
        <v>5.0000000000000001E-3</v>
      </c>
      <c r="AN202">
        <v>53.834000000000003</v>
      </c>
    </row>
    <row r="203" spans="1:40" ht="15.75" customHeight="1">
      <c r="A203" s="37" t="str">
        <f t="shared" si="40"/>
        <v>TTUMB462.85</v>
      </c>
      <c r="B203" s="37" t="str">
        <f t="shared" si="43"/>
        <v>TTUM</v>
      </c>
      <c r="C203" s="37" t="str">
        <f t="shared" si="42"/>
        <v>B46</v>
      </c>
      <c r="D203" s="37">
        <f>D202</f>
        <v>2.85</v>
      </c>
      <c r="E203" s="93"/>
      <c r="F203" s="96"/>
      <c r="G203" s="89"/>
      <c r="H203" s="8" t="s">
        <v>12</v>
      </c>
      <c r="I203" s="54">
        <f>_xlfn.XLOOKUP(A203&amp;$I$3,AD:AD,AI:AI)</f>
        <v>6.65</v>
      </c>
      <c r="J203" s="54">
        <f>_xlfn.XLOOKUP(A203&amp;$J$3,AD:AD,AI:AI)</f>
        <v>0.47</v>
      </c>
      <c r="K203" s="54">
        <f>_xlfn.XLOOKUP(A203&amp;$K$3,AD:AD,AI:AI)</f>
        <v>0.57999999999999996</v>
      </c>
      <c r="L203" s="54">
        <f>_xlfn.XLOOKUP(A203&amp;$L$3,AD:AD,AI:AI)</f>
        <v>-1.06</v>
      </c>
      <c r="M203" s="54">
        <f>_xlfn.XLOOKUP(A203&amp;$M$3,AD:AD,AI:AI)</f>
        <v>-8.3000000000000007</v>
      </c>
      <c r="N203" s="54">
        <f>_xlfn.XLOOKUP(A203&amp;$N$3,AD:AD,AI:AI)</f>
        <v>7.88</v>
      </c>
      <c r="O203" s="20"/>
      <c r="P203" s="21"/>
      <c r="Q203" s="25">
        <f t="array" ref="Q203">IF(ABS(cb1max(I203,J203,K203,L203,M203,N203))&gt;ABS(cb1min(I203,J203,K203,L203,M203,N203)),cb1max(I203,J203,K203,L203,M203,N203),cb1min(I203,J203,K203,L203,M203,N203))</f>
        <v>14.530000000000001</v>
      </c>
      <c r="R203" s="21"/>
      <c r="S203" s="20"/>
      <c r="T203" s="21">
        <f t="array" ref="T203">IF(ABS(cb2max(I203,J203,K203,L203,M203,N203))&gt;ABS(cb2min(I203,J203,K203,L203,M203,N203)),cb2max(I203,J203,K203,L203,M203,N203),cb2min(I203,J203,K203,L203,M203,N203))</f>
        <v>14.952999999999999</v>
      </c>
      <c r="AD203" t="str">
        <f t="shared" si="41"/>
        <v>T6B26.825TT</v>
      </c>
      <c r="AE203" t="s">
        <v>67</v>
      </c>
      <c r="AF203" t="s">
        <v>66</v>
      </c>
      <c r="AG203" t="s">
        <v>0</v>
      </c>
      <c r="AH203">
        <v>6.8250000000000002</v>
      </c>
      <c r="AI203">
        <v>19.760000000000002</v>
      </c>
      <c r="AJ203">
        <v>124.29</v>
      </c>
      <c r="AK203">
        <v>0</v>
      </c>
      <c r="AL203">
        <v>1.379</v>
      </c>
      <c r="AM203">
        <v>1E-3</v>
      </c>
      <c r="AN203">
        <v>-62.031999999999996</v>
      </c>
    </row>
    <row r="204" spans="1:40">
      <c r="A204" s="37" t="str">
        <f t="shared" si="40"/>
        <v>TTUMB460.275</v>
      </c>
      <c r="B204" s="37" t="str">
        <f t="shared" si="43"/>
        <v>TTUM</v>
      </c>
      <c r="C204" s="37" t="str">
        <f>F204</f>
        <v>B46</v>
      </c>
      <c r="D204" s="37">
        <f>G204</f>
        <v>0.27500000000000002</v>
      </c>
      <c r="E204" s="85"/>
      <c r="F204" s="94" t="s">
        <v>75</v>
      </c>
      <c r="G204" s="87">
        <v>0.27500000000000002</v>
      </c>
      <c r="H204" s="5"/>
      <c r="I204" s="9"/>
      <c r="J204" s="6"/>
      <c r="K204" s="9"/>
      <c r="L204" s="6"/>
      <c r="M204" s="9"/>
      <c r="N204" s="84"/>
      <c r="O204" s="16" t="e">
        <f t="array" ref="O204">_ts1(I205,J205,K205,L205,M205,N205,O205)</f>
        <v>#VALUE!</v>
      </c>
      <c r="P204" s="17" t="e">
        <f t="array" ref="P204">_ts1(I205,J205,K205,L205,M205,N205,P205)</f>
        <v>#VALUE!</v>
      </c>
      <c r="Q204" s="23" t="e">
        <f t="array" ref="Q204">_ts1(I206,J206,K206,L206,M206,N206,Q206)</f>
        <v>#VALUE!</v>
      </c>
      <c r="R204" s="17" t="e">
        <f t="array" ref="R204">_ts2(I205,J205,K205,L205,M205,N205,R205)</f>
        <v>#VALUE!</v>
      </c>
      <c r="S204" s="16" t="e">
        <f>_ts2(I205,J205,K205,L205,M205,N205,S205)</f>
        <v>#VALUE!</v>
      </c>
      <c r="T204" s="17" t="e">
        <f t="array" ref="T204">_ts2(I206,J206,K206,L206,M206,N206,T206)</f>
        <v>#VALUE!</v>
      </c>
      <c r="AD204" t="str">
        <f t="shared" si="41"/>
        <v>T6B26.825TT</v>
      </c>
      <c r="AE204" t="s">
        <v>67</v>
      </c>
      <c r="AF204" t="s">
        <v>66</v>
      </c>
      <c r="AG204" t="s">
        <v>0</v>
      </c>
      <c r="AH204">
        <v>6.8250000000000002</v>
      </c>
      <c r="AI204">
        <v>28.42</v>
      </c>
      <c r="AJ204">
        <v>138.68</v>
      </c>
      <c r="AK204">
        <v>0.04</v>
      </c>
      <c r="AL204">
        <v>1.1160000000000001</v>
      </c>
      <c r="AM204">
        <v>0.02</v>
      </c>
      <c r="AN204">
        <v>-63.987000000000002</v>
      </c>
    </row>
    <row r="205" spans="1:40">
      <c r="A205" s="37" t="str">
        <f t="shared" si="40"/>
        <v>TTUMB460.275</v>
      </c>
      <c r="B205" s="37" t="str">
        <f t="shared" si="43"/>
        <v>TTUM</v>
      </c>
      <c r="C205" s="37" t="str">
        <f>C204</f>
        <v>B46</v>
      </c>
      <c r="D205" s="37">
        <f>D204</f>
        <v>0.27500000000000002</v>
      </c>
      <c r="E205" s="85"/>
      <c r="F205" s="95"/>
      <c r="G205" s="88"/>
      <c r="H205" s="14" t="s">
        <v>10</v>
      </c>
      <c r="I205" s="35" t="e">
        <f>_xlfn.XLOOKUP(A205&amp;$I$3,AD:AD,AN:AN)</f>
        <v>#N/A</v>
      </c>
      <c r="J205" s="35" t="e">
        <f>_xlfn.XLOOKUP(A205&amp;$J$3,AD:AD,AN:AN)</f>
        <v>#N/A</v>
      </c>
      <c r="K205" s="35" t="e">
        <f>_xlfn.XLOOKUP(A205&amp;$K$3,AD:AD,AN:AN)</f>
        <v>#N/A</v>
      </c>
      <c r="L205" s="35" t="e">
        <f>_xlfn.XLOOKUP(A205&amp;$L$3,AD:AD,AN:AN)</f>
        <v>#N/A</v>
      </c>
      <c r="M205" s="35" t="e">
        <f>_xlfn.XLOOKUP(A205&amp;$M$3,AD:AD,AN:AN)</f>
        <v>#N/A</v>
      </c>
      <c r="N205" s="35" t="e">
        <f>_xlfn.XLOOKUP(A205&amp;$N$3,AD:AD,AN:AN)</f>
        <v>#N/A</v>
      </c>
      <c r="O205" s="18" t="e">
        <f t="array" ref="O205">IF(cb1max(I205,J205,K205,L205,M205,N205)&gt;0,cb1max(I205,J205,K205,L205,M205,N205),"-")</f>
        <v>#VALUE!</v>
      </c>
      <c r="P205" s="19" t="e">
        <f t="array" ref="P205">IF(cb1min(I205,J205,K205,L205,M205,N205)&lt;0,cb1min(I205,J205,K205,L205,M205,N205),"-")</f>
        <v>#VALUE!</v>
      </c>
      <c r="Q205" s="24"/>
      <c r="R205" s="19" t="e">
        <f t="array" ref="R205">IF(cb2max(I205,J205,K205,L205,M205,N205)&gt;0,cb2max(I205,J205,K205,L205,M205,N205),"-")</f>
        <v>#VALUE!</v>
      </c>
      <c r="S205" s="29" t="e">
        <f t="array" ref="S205">IF(cb2min(I205,J205,K205,L205,M205,N205)&lt;0,cb2min(I205,J205,K205,L205,M205,N205),"-")</f>
        <v>#VALUE!</v>
      </c>
      <c r="T205" s="19"/>
      <c r="AD205" t="str">
        <f t="shared" si="41"/>
        <v>T6B27.575TT</v>
      </c>
      <c r="AE205" t="s">
        <v>67</v>
      </c>
      <c r="AF205" t="s">
        <v>66</v>
      </c>
      <c r="AG205" t="s">
        <v>0</v>
      </c>
      <c r="AH205">
        <v>7.5750000000000002</v>
      </c>
      <c r="AI205">
        <v>28.42</v>
      </c>
      <c r="AJ205">
        <v>147.06</v>
      </c>
      <c r="AK205">
        <v>0.04</v>
      </c>
      <c r="AL205">
        <v>1.1160000000000001</v>
      </c>
      <c r="AM205">
        <v>-1.2E-2</v>
      </c>
      <c r="AN205">
        <v>-171.13900000000001</v>
      </c>
    </row>
    <row r="206" spans="1:40">
      <c r="A206" s="37" t="str">
        <f t="shared" si="40"/>
        <v>TTUMB460.275</v>
      </c>
      <c r="B206" s="37" t="str">
        <f t="shared" si="43"/>
        <v>TTUM</v>
      </c>
      <c r="C206" s="37" t="str">
        <f>F204</f>
        <v>B46</v>
      </c>
      <c r="D206" s="37">
        <f>D205</f>
        <v>0.27500000000000002</v>
      </c>
      <c r="E206" s="85"/>
      <c r="F206" s="95"/>
      <c r="G206" s="89"/>
      <c r="H206" s="8" t="s">
        <v>12</v>
      </c>
      <c r="I206" s="54" t="e">
        <f>_xlfn.XLOOKUP(A206&amp;$I$3,AD:AD,AI:AI)</f>
        <v>#N/A</v>
      </c>
      <c r="J206" s="54" t="e">
        <f>_xlfn.XLOOKUP(A206&amp;$J$3,AD:AD,AI:AI)</f>
        <v>#N/A</v>
      </c>
      <c r="K206" s="54" t="e">
        <f>_xlfn.XLOOKUP(A206&amp;$K$3,AD:AD,AI:AI)</f>
        <v>#N/A</v>
      </c>
      <c r="L206" s="54" t="e">
        <f>_xlfn.XLOOKUP(A206&amp;$L$3,AD:AD,AI:AI)</f>
        <v>#N/A</v>
      </c>
      <c r="M206" s="54" t="e">
        <f>_xlfn.XLOOKUP(A206&amp;$M$3,AD:AD,AI:AI)</f>
        <v>#N/A</v>
      </c>
      <c r="N206" s="35" t="e">
        <f>_xlfn.XLOOKUP(A206&amp;$N$3,AD:AD,AI:AI)</f>
        <v>#N/A</v>
      </c>
      <c r="O206" s="20"/>
      <c r="P206" s="21"/>
      <c r="Q206" s="25" t="e">
        <f t="array" ref="Q206">IF(ABS(cb1max(I206,J206,K206,L206,M206,N206))&gt;ABS(cb1min(I206,J206,K206,L206,M206,N206)),cb1max(I206,J206,K206,L206,M206,N206),cb1min(I206,J206,K206,L206,M206,N206))</f>
        <v>#VALUE!</v>
      </c>
      <c r="R206" s="21"/>
      <c r="S206" s="20"/>
      <c r="T206" s="21" t="e">
        <f t="array" ref="T206">IF(ABS(cb2max(I206,J206,K206,L206,M206,N206))&gt;ABS(cb2min(I206,J206,K206,L206,M206,N206)),cb2max(I206,J206,K206,L206,M206,N206),cb2min(I206,J206,K206,L206,M206,N206))</f>
        <v>#VALUE!</v>
      </c>
      <c r="AD206" t="str">
        <f t="shared" si="41"/>
        <v>T5B20.275HT</v>
      </c>
      <c r="AE206" t="s">
        <v>68</v>
      </c>
      <c r="AF206" t="s">
        <v>66</v>
      </c>
      <c r="AG206" t="s">
        <v>17</v>
      </c>
      <c r="AH206">
        <v>0.27500000000000002</v>
      </c>
      <c r="AI206">
        <v>-0.28000000000000003</v>
      </c>
      <c r="AJ206">
        <v>-46.35</v>
      </c>
      <c r="AK206">
        <v>0.01</v>
      </c>
      <c r="AL206">
        <v>0.125</v>
      </c>
      <c r="AM206">
        <v>3.0000000000000001E-3</v>
      </c>
      <c r="AN206">
        <v>-60.277000000000001</v>
      </c>
    </row>
    <row r="207" spans="1:40">
      <c r="A207" s="37" t="str">
        <f t="shared" si="40"/>
        <v>TTUMB461.5</v>
      </c>
      <c r="B207" s="37" t="str">
        <f t="shared" ref="B207:C212" si="44">B206</f>
        <v>TTUM</v>
      </c>
      <c r="C207" s="37" t="str">
        <f t="shared" si="44"/>
        <v>B46</v>
      </c>
      <c r="D207" s="37">
        <f>G207</f>
        <v>1.5</v>
      </c>
      <c r="E207" s="85"/>
      <c r="F207" s="95"/>
      <c r="G207" s="87">
        <v>1.5</v>
      </c>
      <c r="H207" s="4"/>
      <c r="I207" s="9"/>
      <c r="J207" s="6"/>
      <c r="K207" s="9"/>
      <c r="L207" s="6"/>
      <c r="M207" s="9"/>
      <c r="N207" s="84"/>
      <c r="O207" s="16" t="str">
        <f t="array" ref="O207">_ts1(I208,J208,K208,L208,M208,N208,O208)</f>
        <v>4,5</v>
      </c>
      <c r="P207" s="17" t="str">
        <f t="array" ref="P207">_ts1(I208,J208,K208,L208,M208,N208,P208)</f>
        <v>-</v>
      </c>
      <c r="Q207" s="23" t="str">
        <f t="array" ref="Q207">_ts1(I209,J209,K209,L209,M209,N209,Q209)</f>
        <v>4,6</v>
      </c>
      <c r="R207" s="17" t="str">
        <f t="array" ref="R207">_ts2(I208,J208,K208,L208,M208,N208,R208)</f>
        <v>4,5,6*</v>
      </c>
      <c r="S207" s="16" t="str">
        <f>_ts2(I208,J208,K208,L208,M208,N208,S208)</f>
        <v>-</v>
      </c>
      <c r="T207" s="17" t="str">
        <f t="array" ref="T207">_ts2(I209,J209,K209,L209,M209,N209,T209)</f>
        <v>4,5*,6</v>
      </c>
      <c r="AD207" t="str">
        <f t="shared" si="41"/>
        <v>T5B20.975HT</v>
      </c>
      <c r="AE207" t="s">
        <v>68</v>
      </c>
      <c r="AF207" t="s">
        <v>66</v>
      </c>
      <c r="AG207" t="s">
        <v>17</v>
      </c>
      <c r="AH207">
        <v>0.97499999999999998</v>
      </c>
      <c r="AI207">
        <v>-0.28000000000000003</v>
      </c>
      <c r="AJ207">
        <v>-46.35</v>
      </c>
      <c r="AK207">
        <v>0.01</v>
      </c>
      <c r="AL207">
        <v>0.125</v>
      </c>
      <c r="AM207">
        <v>-3.0000000000000001E-3</v>
      </c>
      <c r="AN207">
        <v>-27.832000000000001</v>
      </c>
    </row>
    <row r="208" spans="1:40">
      <c r="A208" s="37" t="str">
        <f t="shared" si="40"/>
        <v>TTUMB461.5</v>
      </c>
      <c r="B208" s="37" t="str">
        <f t="shared" si="44"/>
        <v>TTUM</v>
      </c>
      <c r="C208" s="37" t="str">
        <f t="shared" si="44"/>
        <v>B46</v>
      </c>
      <c r="D208" s="37">
        <f>D207</f>
        <v>1.5</v>
      </c>
      <c r="E208" s="85"/>
      <c r="F208" s="95"/>
      <c r="G208" s="88"/>
      <c r="H208" s="14" t="s">
        <v>10</v>
      </c>
      <c r="I208" s="35">
        <f>_xlfn.XLOOKUP(A208&amp;$I$3,AD:AD,AN:AN)</f>
        <v>17.391999999999999</v>
      </c>
      <c r="J208" s="35">
        <f>_xlfn.XLOOKUP(A208&amp;$J$3,AD:AD,AN:AN)</f>
        <v>2.4209999999999998</v>
      </c>
      <c r="K208" s="35">
        <f>_xlfn.XLOOKUP(A208&amp;$K$3,AD:AD,AN:AN)</f>
        <v>1.2E-2</v>
      </c>
      <c r="L208" s="35">
        <f>_xlfn.XLOOKUP(A208&amp;$L$3,AD:AD,AN:AN)</f>
        <v>-0.01</v>
      </c>
      <c r="M208" s="35">
        <f>_xlfn.XLOOKUP(A208&amp;$M$3,AD:AD,AN:AN)</f>
        <v>1E-3</v>
      </c>
      <c r="N208" s="35">
        <f>_xlfn.XLOOKUP(A208&amp;$N$3,AD:AD,AN:AN)</f>
        <v>-4.0000000000000001E-3</v>
      </c>
      <c r="O208" s="18">
        <f t="array" ref="O208">IF(cb1max(I208,J208,K208,L208,M208,N208)&gt;0,cb1max(I208,J208,K208,L208,M208,N208),"-")</f>
        <v>19.812999999999999</v>
      </c>
      <c r="P208" s="19" t="str">
        <f t="array" ref="P208">IF(cb1min(I208,J208,K208,L208,M208,N208)&lt;0,cb1min(I208,J208,K208,L208,M208,N208),"-")</f>
        <v>-</v>
      </c>
      <c r="Q208" s="24"/>
      <c r="R208" s="19">
        <f t="array" ref="R208">IF(cb2max(I208,J208,K208,L208,M208,N208)&gt;0,cb2max(I208,J208,K208,L208,M208,N208),"-")</f>
        <v>19.823799999999999</v>
      </c>
      <c r="S208" s="29" t="str">
        <f t="array" ref="S208">IF(cb2min(I208,J208,K208,L208,M208,N208)&lt;0,cb2min(I208,J208,K208,L208,M208,N208),"-")</f>
        <v>-</v>
      </c>
      <c r="T208" s="19"/>
      <c r="AD208" t="str">
        <f t="shared" si="41"/>
        <v>T5B20.975HT</v>
      </c>
      <c r="AE208" t="s">
        <v>68</v>
      </c>
      <c r="AF208" t="s">
        <v>66</v>
      </c>
      <c r="AG208" t="s">
        <v>17</v>
      </c>
      <c r="AH208">
        <v>0.97499999999999998</v>
      </c>
      <c r="AI208">
        <v>-0.2</v>
      </c>
      <c r="AJ208">
        <v>-40.98</v>
      </c>
      <c r="AK208">
        <v>0</v>
      </c>
      <c r="AL208">
        <v>-0.02</v>
      </c>
      <c r="AM208">
        <v>0</v>
      </c>
      <c r="AN208">
        <v>-27.106000000000002</v>
      </c>
    </row>
    <row r="209" spans="1:40">
      <c r="A209" s="37" t="str">
        <f t="shared" si="40"/>
        <v>TTUMB461.5</v>
      </c>
      <c r="B209" s="37" t="str">
        <f t="shared" si="44"/>
        <v>TTUM</v>
      </c>
      <c r="C209" s="37" t="str">
        <f t="shared" si="44"/>
        <v>B46</v>
      </c>
      <c r="D209" s="37">
        <f>D208</f>
        <v>1.5</v>
      </c>
      <c r="E209" s="85"/>
      <c r="F209" s="95"/>
      <c r="G209" s="89"/>
      <c r="H209" s="8" t="s">
        <v>12</v>
      </c>
      <c r="I209" s="54">
        <f>_xlfn.XLOOKUP(A209&amp;$I$3,AD:AD,AI:AI)</f>
        <v>6.7</v>
      </c>
      <c r="J209" s="54">
        <f>_xlfn.XLOOKUP(A209&amp;$J$3,AD:AD,AI:AI)</f>
        <v>0.57999999999999996</v>
      </c>
      <c r="K209" s="54">
        <f>_xlfn.XLOOKUP(A209&amp;$K$3,AD:AD,AI:AI)</f>
        <v>0.96</v>
      </c>
      <c r="L209" s="54">
        <f>_xlfn.XLOOKUP(A209&amp;$L$3,AD:AD,AI:AI)</f>
        <v>-1.69</v>
      </c>
      <c r="M209" s="54">
        <f>_xlfn.XLOOKUP(A209&amp;$M$3,AD:AD,AI:AI)</f>
        <v>-0.26</v>
      </c>
      <c r="N209" s="35">
        <f>_xlfn.XLOOKUP(A209&amp;$N$3,AD:AD,AI:AI)</f>
        <v>-0.27</v>
      </c>
      <c r="O209" s="20"/>
      <c r="P209" s="21"/>
      <c r="Q209" s="25">
        <f t="array" ref="Q209">IF(ABS(cb1max(I209,J209,K209,L209,M209,N209))&gt;ABS(cb1min(I209,J209,K209,L209,M209,N209)),cb1max(I209,J209,K209,L209,M209,N209),cb1min(I209,J209,K209,L209,M209,N209))</f>
        <v>7.66</v>
      </c>
      <c r="R209" s="21"/>
      <c r="S209" s="20"/>
      <c r="T209" s="21">
        <f t="array" ref="T209">IF(ABS(cb2max(I209,J209,K209,L209,M209,N209))&gt;ABS(cb2min(I209,J209,K209,L209,M209,N209)),cb2max(I209,J209,K209,L209,M209,N209),cb2min(I209,J209,K209,L209,M209,N209))</f>
        <v>8.1820000000000004</v>
      </c>
      <c r="AD209" t="str">
        <f t="shared" si="41"/>
        <v>T5B21.95HT</v>
      </c>
      <c r="AE209" t="s">
        <v>68</v>
      </c>
      <c r="AF209" t="s">
        <v>66</v>
      </c>
      <c r="AG209" t="s">
        <v>17</v>
      </c>
      <c r="AH209">
        <v>1.95</v>
      </c>
      <c r="AI209">
        <v>-0.2</v>
      </c>
      <c r="AJ209">
        <v>-40.98</v>
      </c>
      <c r="AK209">
        <v>0</v>
      </c>
      <c r="AL209">
        <v>-0.02</v>
      </c>
      <c r="AM209">
        <v>-1E-3</v>
      </c>
      <c r="AN209">
        <v>12.851000000000001</v>
      </c>
    </row>
    <row r="210" spans="1:40">
      <c r="A210" s="37" t="str">
        <f t="shared" si="40"/>
        <v>TTUMB462.725</v>
      </c>
      <c r="B210" s="37" t="str">
        <f t="shared" si="44"/>
        <v>TTUM</v>
      </c>
      <c r="C210" s="37" t="str">
        <f t="shared" si="44"/>
        <v>B46</v>
      </c>
      <c r="D210" s="37">
        <f>G210</f>
        <v>2.7250000000000001</v>
      </c>
      <c r="E210" s="85"/>
      <c r="F210" s="95"/>
      <c r="G210" s="87">
        <f>3-0.275</f>
        <v>2.7250000000000001</v>
      </c>
      <c r="H210" s="5"/>
      <c r="I210" s="9"/>
      <c r="J210" s="6"/>
      <c r="K210" s="9"/>
      <c r="L210" s="6"/>
      <c r="M210" s="9"/>
      <c r="N210" s="84"/>
      <c r="O210" s="16" t="e">
        <f t="array" ref="O210">_ts1(I211,J211,K211,L211,M211,N211,O211)</f>
        <v>#VALUE!</v>
      </c>
      <c r="P210" s="17" t="e">
        <f t="array" ref="P210">_ts1(I211,J211,K211,L211,M211,N211,P211)</f>
        <v>#VALUE!</v>
      </c>
      <c r="Q210" s="23" t="e">
        <f t="array" ref="Q210">_ts1(I212,J212,K212,L212,M212,N212,Q212)</f>
        <v>#VALUE!</v>
      </c>
      <c r="R210" s="17" t="e">
        <f t="array" ref="R210">_ts2(I211,J211,K211,L211,M211,N211,R211)</f>
        <v>#VALUE!</v>
      </c>
      <c r="S210" s="16" t="e">
        <f>_ts2(I211,J211,K211,L211,M211,N211,S211)</f>
        <v>#VALUE!</v>
      </c>
      <c r="T210" s="17" t="e">
        <f t="array" ref="T210">_ts2(I212,J212,K212,L212,M212,N212,T212)</f>
        <v>#VALUE!</v>
      </c>
      <c r="AD210" t="str">
        <f t="shared" si="41"/>
        <v>T5B21.95HT</v>
      </c>
      <c r="AE210" t="s">
        <v>68</v>
      </c>
      <c r="AF210" t="s">
        <v>66</v>
      </c>
      <c r="AG210" t="s">
        <v>17</v>
      </c>
      <c r="AH210">
        <v>1.95</v>
      </c>
      <c r="AI210">
        <v>-0.15</v>
      </c>
      <c r="AJ210">
        <v>-32.380000000000003</v>
      </c>
      <c r="AK210">
        <v>0</v>
      </c>
      <c r="AL210">
        <v>-0.125</v>
      </c>
      <c r="AM210">
        <v>1E-3</v>
      </c>
      <c r="AN210">
        <v>13.41</v>
      </c>
    </row>
    <row r="211" spans="1:40">
      <c r="A211" s="37" t="str">
        <f t="shared" si="40"/>
        <v>TTUMB462.725</v>
      </c>
      <c r="B211" s="37" t="str">
        <f t="shared" si="44"/>
        <v>TTUM</v>
      </c>
      <c r="C211" s="37" t="str">
        <f t="shared" si="44"/>
        <v>B46</v>
      </c>
      <c r="D211" s="37">
        <f>D210</f>
        <v>2.7250000000000001</v>
      </c>
      <c r="E211" s="85"/>
      <c r="F211" s="95"/>
      <c r="G211" s="88"/>
      <c r="H211" s="14" t="s">
        <v>10</v>
      </c>
      <c r="I211" s="35" t="e">
        <f>_xlfn.XLOOKUP(A211&amp;$I$3,AD:AD,AN:AN)</f>
        <v>#N/A</v>
      </c>
      <c r="J211" s="35" t="e">
        <f>_xlfn.XLOOKUP(A211&amp;$J$3,AD:AD,AN:AN)</f>
        <v>#N/A</v>
      </c>
      <c r="K211" s="35" t="e">
        <f>_xlfn.XLOOKUP(A211&amp;$K$3,AD:AD,AN:AN)</f>
        <v>#N/A</v>
      </c>
      <c r="L211" s="35" t="e">
        <f>_xlfn.XLOOKUP(A211&amp;$L$3,AD:AD,AN:AN)</f>
        <v>#N/A</v>
      </c>
      <c r="M211" s="35" t="e">
        <f>_xlfn.XLOOKUP(A211&amp;$M$3,AD:AD,AN:AN)</f>
        <v>#N/A</v>
      </c>
      <c r="N211" s="35" t="e">
        <f>_xlfn.XLOOKUP(A211&amp;$N$3,AD:AD,AN:AN)</f>
        <v>#N/A</v>
      </c>
      <c r="O211" s="18" t="e">
        <f t="array" ref="O211">IF(cb1max(I211,J211,K211,L211,M211,N211)&gt;0,cb1max(I211,J211,K211,L211,M211,N211),"-")</f>
        <v>#VALUE!</v>
      </c>
      <c r="P211" s="19" t="e">
        <f t="array" ref="P211">IF(cb1min(I211,J211,K211,L211,M211,N211)&lt;0,cb1min(I211,J211,K211,L211,M211,N211),"-")</f>
        <v>#VALUE!</v>
      </c>
      <c r="Q211" s="24"/>
      <c r="R211" s="19" t="e">
        <f t="array" ref="R211">IF(cb2max(I211,J211,K211,L211,M211,N211)&gt;0,cb2max(I211,J211,K211,L211,M211,N211),"-")</f>
        <v>#VALUE!</v>
      </c>
      <c r="S211" s="29" t="e">
        <f t="array" ref="S211">IF(cb2min(I211,J211,K211,L211,M211,N211)&lt;0,cb2min(I211,J211,K211,L211,M211,N211),"-")</f>
        <v>#VALUE!</v>
      </c>
      <c r="T211" s="19"/>
      <c r="AD211" t="str">
        <f t="shared" si="41"/>
        <v>T5B22.925HT</v>
      </c>
      <c r="AE211" t="s">
        <v>68</v>
      </c>
      <c r="AF211" t="s">
        <v>66</v>
      </c>
      <c r="AG211" t="s">
        <v>17</v>
      </c>
      <c r="AH211">
        <v>2.9249999999999998</v>
      </c>
      <c r="AI211">
        <v>-0.15</v>
      </c>
      <c r="AJ211">
        <v>-32.380000000000003</v>
      </c>
      <c r="AK211">
        <v>0</v>
      </c>
      <c r="AL211">
        <v>-0.125</v>
      </c>
      <c r="AM211">
        <v>-1E-3</v>
      </c>
      <c r="AN211">
        <v>44.98</v>
      </c>
    </row>
    <row r="212" spans="1:40">
      <c r="A212" s="37" t="str">
        <f t="shared" si="40"/>
        <v>TTUMB462.725</v>
      </c>
      <c r="B212" s="37" t="str">
        <f t="shared" si="44"/>
        <v>TTUM</v>
      </c>
      <c r="C212" s="37" t="str">
        <f t="shared" si="44"/>
        <v>B46</v>
      </c>
      <c r="D212" s="37">
        <f>D211</f>
        <v>2.7250000000000001</v>
      </c>
      <c r="E212" s="85"/>
      <c r="F212" s="96"/>
      <c r="G212" s="89"/>
      <c r="H212" s="8" t="s">
        <v>12</v>
      </c>
      <c r="I212" s="54" t="e">
        <f>_xlfn.XLOOKUP(A212&amp;$I$3,AD:AD,AI:AI)</f>
        <v>#N/A</v>
      </c>
      <c r="J212" s="54" t="e">
        <f>_xlfn.XLOOKUP(A212&amp;$J$3,AD:AD,AI:AI)</f>
        <v>#N/A</v>
      </c>
      <c r="K212" s="54" t="e">
        <f>_xlfn.XLOOKUP(A212&amp;$K$3,AD:AD,AI:AI)</f>
        <v>#N/A</v>
      </c>
      <c r="L212" s="54" t="e">
        <f>_xlfn.XLOOKUP(A212&amp;$L$3,AD:AD,AI:AI)</f>
        <v>#N/A</v>
      </c>
      <c r="M212" s="54" t="e">
        <f>_xlfn.XLOOKUP(A212&amp;$M$3,AD:AD,AI:AI)</f>
        <v>#N/A</v>
      </c>
      <c r="N212" s="54" t="e">
        <f>_xlfn.XLOOKUP(A212&amp;$N$3,AD:AD,AI:AI)</f>
        <v>#N/A</v>
      </c>
      <c r="O212" s="20"/>
      <c r="P212" s="21"/>
      <c r="Q212" s="25" t="e">
        <f t="array" ref="Q212">IF(ABS(cb1max(I212,J212,K212,L212,M212,N212))&gt;ABS(cb1min(I212,J212,K212,L212,M212,N212)),cb1max(I212,J212,K212,L212,M212,N212),cb1min(I212,J212,K212,L212,M212,N212))</f>
        <v>#VALUE!</v>
      </c>
      <c r="R212" s="21"/>
      <c r="S212" s="20"/>
      <c r="T212" s="21" t="e">
        <f t="array" ref="T212">IF(ABS(cb2max(I212,J212,K212,L212,M212,N212))&gt;ABS(cb2min(I212,J212,K212,L212,M212,N212)),cb2max(I212,J212,K212,L212,M212,N212),cb2min(I212,J212,K212,L212,M212,N212))</f>
        <v>#VALUE!</v>
      </c>
      <c r="AD212" t="str">
        <f t="shared" si="41"/>
        <v>T5B22.925HT</v>
      </c>
      <c r="AE212" t="s">
        <v>68</v>
      </c>
      <c r="AF212" t="s">
        <v>66</v>
      </c>
      <c r="AG212" t="s">
        <v>17</v>
      </c>
      <c r="AH212">
        <v>2.9249999999999998</v>
      </c>
      <c r="AI212">
        <v>-0.13</v>
      </c>
      <c r="AJ212">
        <v>-25.74</v>
      </c>
      <c r="AK212">
        <v>0</v>
      </c>
      <c r="AL212">
        <v>-0.14799999999999999</v>
      </c>
      <c r="AM212">
        <v>0</v>
      </c>
      <c r="AN212">
        <v>45.381999999999998</v>
      </c>
    </row>
    <row r="213" spans="1:40">
      <c r="A213" s="37" t="str">
        <f t="shared" si="40"/>
        <v>TTUMB20.275</v>
      </c>
      <c r="B213" s="37" t="str">
        <f t="shared" ref="B213:B221" si="45">B212</f>
        <v>TTUM</v>
      </c>
      <c r="C213" s="37" t="str">
        <f>F213</f>
        <v>B2</v>
      </c>
      <c r="D213" s="37">
        <f>G213</f>
        <v>0.27500000000000002</v>
      </c>
      <c r="E213" s="85"/>
      <c r="F213" s="94" t="s">
        <v>66</v>
      </c>
      <c r="G213" s="87">
        <v>0.27500000000000002</v>
      </c>
      <c r="H213" s="5"/>
      <c r="I213" s="9"/>
      <c r="J213" s="6"/>
      <c r="K213" s="9"/>
      <c r="L213" s="6"/>
      <c r="M213" s="9"/>
      <c r="N213" s="84"/>
      <c r="O213" s="16" t="e">
        <f t="array" ref="O213">_ts1(I214,J214,K214,L214,M214,N214,O214)</f>
        <v>#VALUE!</v>
      </c>
      <c r="P213" s="17" t="e">
        <f t="array" ref="P213">_ts1(I214,J214,K214,L214,M214,N214,P214)</f>
        <v>#VALUE!</v>
      </c>
      <c r="Q213" s="23" t="e">
        <f t="array" ref="Q213">_ts1(I215,J215,K215,L215,M215,N215,Q215)</f>
        <v>#VALUE!</v>
      </c>
      <c r="R213" s="17" t="e">
        <f t="array" ref="R213">_ts2(I214,J214,K214,L214,M214,N214,R214)</f>
        <v>#VALUE!</v>
      </c>
      <c r="S213" s="16" t="e">
        <f>_ts2(I214,J214,K214,L214,M214,N214,S214)</f>
        <v>#VALUE!</v>
      </c>
      <c r="T213" s="17" t="e">
        <f t="array" ref="T213">_ts2(I215,J215,K215,L215,M215,N215,T215)</f>
        <v>#VALUE!</v>
      </c>
      <c r="AD213" t="str">
        <f t="shared" si="41"/>
        <v>T5B23.9HT</v>
      </c>
      <c r="AE213" t="s">
        <v>68</v>
      </c>
      <c r="AF213" t="s">
        <v>66</v>
      </c>
      <c r="AG213" t="s">
        <v>17</v>
      </c>
      <c r="AH213">
        <v>3.9</v>
      </c>
      <c r="AI213">
        <v>-0.13</v>
      </c>
      <c r="AJ213">
        <v>-25.74</v>
      </c>
      <c r="AK213">
        <v>0</v>
      </c>
      <c r="AL213">
        <v>-0.14799999999999999</v>
      </c>
      <c r="AM213">
        <v>-1E-3</v>
      </c>
      <c r="AN213">
        <v>70.477999999999994</v>
      </c>
    </row>
    <row r="214" spans="1:40">
      <c r="A214" s="37" t="str">
        <f t="shared" si="40"/>
        <v>TTUMB20.275</v>
      </c>
      <c r="B214" s="37" t="str">
        <f t="shared" si="45"/>
        <v>TTUM</v>
      </c>
      <c r="C214" s="37" t="str">
        <f>C213</f>
        <v>B2</v>
      </c>
      <c r="D214" s="37">
        <f>D213</f>
        <v>0.27500000000000002</v>
      </c>
      <c r="E214" s="85"/>
      <c r="F214" s="95"/>
      <c r="G214" s="88"/>
      <c r="H214" s="14" t="s">
        <v>10</v>
      </c>
      <c r="I214" s="35" t="e">
        <f>_xlfn.XLOOKUP(A214&amp;$I$3,AD:AD,AN:AN)</f>
        <v>#N/A</v>
      </c>
      <c r="J214" s="35" t="e">
        <f>_xlfn.XLOOKUP(A214&amp;$J$3,AD:AD,AN:AN)</f>
        <v>#N/A</v>
      </c>
      <c r="K214" s="35" t="e">
        <f>_xlfn.XLOOKUP(A214&amp;$K$3,AD:AD,AN:AN)</f>
        <v>#N/A</v>
      </c>
      <c r="L214" s="35" t="e">
        <f>_xlfn.XLOOKUP(A214&amp;$L$3,AD:AD,AN:AN)</f>
        <v>#N/A</v>
      </c>
      <c r="M214" s="35" t="e">
        <f>_xlfn.XLOOKUP(A214&amp;$M$3,AD:AD,AN:AN)</f>
        <v>#N/A</v>
      </c>
      <c r="N214" s="35" t="e">
        <f>_xlfn.XLOOKUP(A214&amp;$N$3,AD:AD,AN:AN)</f>
        <v>#N/A</v>
      </c>
      <c r="O214" s="18" t="e">
        <f t="array" ref="O214">IF(cb1max(I214,J214,K214,L214,M214,N214)&gt;0,cb1max(I214,J214,K214,L214,M214,N214),"-")</f>
        <v>#VALUE!</v>
      </c>
      <c r="P214" s="19" t="e">
        <f t="array" ref="P214">IF(cb1min(I214,J214,K214,L214,M214,N214)&lt;0,cb1min(I214,J214,K214,L214,M214,N214),"-")</f>
        <v>#VALUE!</v>
      </c>
      <c r="Q214" s="24"/>
      <c r="R214" s="19" t="e">
        <f t="array" ref="R214">IF(cb2max(I214,J214,K214,L214,M214,N214)&gt;0,cb2max(I214,J214,K214,L214,M214,N214),"-")</f>
        <v>#VALUE!</v>
      </c>
      <c r="S214" s="29" t="e">
        <f t="array" ref="S214">IF(cb2min(I214,J214,K214,L214,M214,N214)&lt;0,cb2min(I214,J214,K214,L214,M214,N214),"-")</f>
        <v>#VALUE!</v>
      </c>
      <c r="T214" s="19"/>
      <c r="AD214" t="str">
        <f t="shared" si="41"/>
        <v>T5B23.9HT</v>
      </c>
      <c r="AE214" t="s">
        <v>68</v>
      </c>
      <c r="AF214" t="s">
        <v>66</v>
      </c>
      <c r="AG214" t="s">
        <v>17</v>
      </c>
      <c r="AH214">
        <v>3.9</v>
      </c>
      <c r="AI214">
        <v>-0.13</v>
      </c>
      <c r="AJ214">
        <v>19.899999999999999</v>
      </c>
      <c r="AK214">
        <v>0</v>
      </c>
      <c r="AL214">
        <v>8.8999999999999996E-2</v>
      </c>
      <c r="AM214">
        <v>0</v>
      </c>
      <c r="AN214">
        <v>70.808000000000007</v>
      </c>
    </row>
    <row r="215" spans="1:40">
      <c r="A215" s="37" t="str">
        <f t="shared" si="40"/>
        <v>TTUMB20.275</v>
      </c>
      <c r="B215" s="37" t="str">
        <f t="shared" si="45"/>
        <v>TTUM</v>
      </c>
      <c r="C215" s="37" t="str">
        <f>F213</f>
        <v>B2</v>
      </c>
      <c r="D215" s="37">
        <f>D214</f>
        <v>0.27500000000000002</v>
      </c>
      <c r="E215" s="85"/>
      <c r="F215" s="95"/>
      <c r="G215" s="89"/>
      <c r="H215" s="8" t="s">
        <v>12</v>
      </c>
      <c r="I215" s="54" t="e">
        <f>_xlfn.XLOOKUP(A215&amp;$I$3,AD:AD,AI:AI)</f>
        <v>#N/A</v>
      </c>
      <c r="J215" s="54" t="e">
        <f>_xlfn.XLOOKUP(A215&amp;$J$3,AD:AD,AI:AI)</f>
        <v>#N/A</v>
      </c>
      <c r="K215" s="54" t="e">
        <f>_xlfn.XLOOKUP(A215&amp;$K$3,AD:AD,AI:AI)</f>
        <v>#N/A</v>
      </c>
      <c r="L215" s="54" t="e">
        <f>_xlfn.XLOOKUP(A215&amp;$L$3,AD:AD,AI:AI)</f>
        <v>#N/A</v>
      </c>
      <c r="M215" s="54" t="e">
        <f>_xlfn.XLOOKUP(A215&amp;$M$3,AD:AD,AI:AI)</f>
        <v>#N/A</v>
      </c>
      <c r="N215" s="35" t="e">
        <f>_xlfn.XLOOKUP(A215&amp;$N$3,AD:AD,AI:AI)</f>
        <v>#N/A</v>
      </c>
      <c r="O215" s="20"/>
      <c r="P215" s="21"/>
      <c r="Q215" s="25" t="e">
        <f t="array" ref="Q215">IF(ABS(cb1max(I215,J215,K215,L215,M215,N215))&gt;ABS(cb1min(I215,J215,K215,L215,M215,N215)),cb1max(I215,J215,K215,L215,M215,N215),cb1min(I215,J215,K215,L215,M215,N215))</f>
        <v>#VALUE!</v>
      </c>
      <c r="R215" s="21"/>
      <c r="S215" s="20"/>
      <c r="T215" s="21" t="e">
        <f t="array" ref="T215">IF(ABS(cb2max(I215,J215,K215,L215,M215,N215))&gt;ABS(cb2min(I215,J215,K215,L215,M215,N215)),cb2max(I215,J215,K215,L215,M215,N215),cb2min(I215,J215,K215,L215,M215,N215))</f>
        <v>#VALUE!</v>
      </c>
      <c r="AD215" t="str">
        <f t="shared" si="41"/>
        <v>T5B23.925HT</v>
      </c>
      <c r="AE215" t="s">
        <v>68</v>
      </c>
      <c r="AF215" t="s">
        <v>66</v>
      </c>
      <c r="AG215" t="s">
        <v>17</v>
      </c>
      <c r="AH215">
        <v>3.9249999999999998</v>
      </c>
      <c r="AI215">
        <v>-0.13</v>
      </c>
      <c r="AJ215">
        <v>19.899999999999999</v>
      </c>
      <c r="AK215">
        <v>0</v>
      </c>
      <c r="AL215">
        <v>8.8999999999999996E-2</v>
      </c>
      <c r="AM215">
        <v>0</v>
      </c>
      <c r="AN215">
        <v>70.311000000000007</v>
      </c>
    </row>
    <row r="216" spans="1:40">
      <c r="A216" s="37" t="str">
        <f t="shared" si="40"/>
        <v>TTUMB23.9</v>
      </c>
      <c r="B216" s="37" t="str">
        <f t="shared" si="45"/>
        <v>TTUM</v>
      </c>
      <c r="C216" s="37" t="str">
        <f t="shared" ref="C216:C221" si="46">C215</f>
        <v>B2</v>
      </c>
      <c r="D216" s="37">
        <f>G216</f>
        <v>3.9</v>
      </c>
      <c r="E216" s="85"/>
      <c r="F216" s="95"/>
      <c r="G216" s="87">
        <v>3.9</v>
      </c>
      <c r="H216" s="4"/>
      <c r="I216" s="9"/>
      <c r="J216" s="6"/>
      <c r="K216" s="9"/>
      <c r="L216" s="6"/>
      <c r="M216" s="9"/>
      <c r="N216" s="84"/>
      <c r="O216" s="16" t="e">
        <f t="array" ref="O216">_ts1(I217,J217,K217,L217,M217,N217,O217)</f>
        <v>#VALUE!</v>
      </c>
      <c r="P216" s="17" t="e">
        <f t="array" ref="P216">_ts1(I217,J217,K217,L217,M217,N217,P217)</f>
        <v>#VALUE!</v>
      </c>
      <c r="Q216" s="23" t="e">
        <f t="array" ref="Q216">_ts1(I218,J218,K218,L218,M218,N218,Q218)</f>
        <v>#VALUE!</v>
      </c>
      <c r="R216" s="17" t="e">
        <f t="array" ref="R216">_ts2(I217,J217,K217,L217,M217,N217,R217)</f>
        <v>#VALUE!</v>
      </c>
      <c r="S216" s="16" t="e">
        <f>_ts2(I217,J217,K217,L217,M217,N217,S217)</f>
        <v>#VALUE!</v>
      </c>
      <c r="T216" s="17" t="e">
        <f t="array" ref="T216">_ts2(I218,J218,K218,L218,M218,N218,T218)</f>
        <v>#VALUE!</v>
      </c>
      <c r="AD216" t="str">
        <f t="shared" si="41"/>
        <v>T5B24.875HT</v>
      </c>
      <c r="AE216" t="s">
        <v>68</v>
      </c>
      <c r="AF216" t="s">
        <v>66</v>
      </c>
      <c r="AG216" t="s">
        <v>17</v>
      </c>
      <c r="AH216">
        <v>4.875</v>
      </c>
      <c r="AI216">
        <v>-0.13</v>
      </c>
      <c r="AJ216">
        <v>19.899999999999999</v>
      </c>
      <c r="AK216">
        <v>0</v>
      </c>
      <c r="AL216">
        <v>8.8999999999999996E-2</v>
      </c>
      <c r="AM216">
        <v>0</v>
      </c>
      <c r="AN216">
        <v>51.401000000000003</v>
      </c>
    </row>
    <row r="217" spans="1:40">
      <c r="A217" s="37" t="str">
        <f t="shared" si="40"/>
        <v>TTUMB23.9</v>
      </c>
      <c r="B217" s="37" t="str">
        <f t="shared" si="45"/>
        <v>TTUM</v>
      </c>
      <c r="C217" s="37" t="str">
        <f t="shared" si="46"/>
        <v>B2</v>
      </c>
      <c r="D217" s="37">
        <f>D216</f>
        <v>3.9</v>
      </c>
      <c r="E217" s="85"/>
      <c r="F217" s="95"/>
      <c r="G217" s="88"/>
      <c r="H217" s="14" t="s">
        <v>10</v>
      </c>
      <c r="I217" s="35" t="e">
        <f>_xlfn.XLOOKUP(A217&amp;$I$3,AD:AD,AN:AN)</f>
        <v>#N/A</v>
      </c>
      <c r="J217" s="35" t="e">
        <f>_xlfn.XLOOKUP(A217&amp;$J$3,AD:AD,AN:AN)</f>
        <v>#N/A</v>
      </c>
      <c r="K217" s="35" t="e">
        <f>_xlfn.XLOOKUP(A217&amp;$K$3,AD:AD,AN:AN)</f>
        <v>#N/A</v>
      </c>
      <c r="L217" s="35" t="e">
        <f>_xlfn.XLOOKUP(A217&amp;$L$3,AD:AD,AN:AN)</f>
        <v>#N/A</v>
      </c>
      <c r="M217" s="35" t="e">
        <f>_xlfn.XLOOKUP(A217&amp;$M$3,AD:AD,AN:AN)</f>
        <v>#N/A</v>
      </c>
      <c r="N217" s="35" t="e">
        <f>_xlfn.XLOOKUP(A217&amp;$N$3,AD:AD,AN:AN)</f>
        <v>#N/A</v>
      </c>
      <c r="O217" s="18" t="e">
        <f t="array" ref="O217">IF(cb1max(I217,J217,K217,L217,M217,N217)&gt;0,cb1max(I217,J217,K217,L217,M217,N217),"-")</f>
        <v>#VALUE!</v>
      </c>
      <c r="P217" s="19" t="e">
        <f t="array" ref="P217">IF(cb1min(I217,J217,K217,L217,M217,N217)&lt;0,cb1min(I217,J217,K217,L217,M217,N217),"-")</f>
        <v>#VALUE!</v>
      </c>
      <c r="Q217" s="24"/>
      <c r="R217" s="19" t="e">
        <f t="array" ref="R217">IF(cb2max(I217,J217,K217,L217,M217,N217)&gt;0,cb2max(I217,J217,K217,L217,M217,N217),"-")</f>
        <v>#VALUE!</v>
      </c>
      <c r="S217" s="29" t="e">
        <f t="array" ref="S217">IF(cb2min(I217,J217,K217,L217,M217,N217)&lt;0,cb2min(I217,J217,K217,L217,M217,N217),"-")</f>
        <v>#VALUE!</v>
      </c>
      <c r="T217" s="19"/>
      <c r="AD217" t="str">
        <f t="shared" si="41"/>
        <v>T5B24.875HT</v>
      </c>
      <c r="AE217" t="s">
        <v>68</v>
      </c>
      <c r="AF217" t="s">
        <v>66</v>
      </c>
      <c r="AG217" t="s">
        <v>17</v>
      </c>
      <c r="AH217">
        <v>4.875</v>
      </c>
      <c r="AI217">
        <v>-0.14000000000000001</v>
      </c>
      <c r="AJ217">
        <v>26.87</v>
      </c>
      <c r="AK217">
        <v>0</v>
      </c>
      <c r="AL217">
        <v>0.105</v>
      </c>
      <c r="AM217">
        <v>0</v>
      </c>
      <c r="AN217">
        <v>51.093000000000004</v>
      </c>
    </row>
    <row r="218" spans="1:40">
      <c r="A218" s="37" t="str">
        <f t="shared" si="40"/>
        <v>TTUMB23.9</v>
      </c>
      <c r="B218" s="37" t="str">
        <f t="shared" si="45"/>
        <v>TTUM</v>
      </c>
      <c r="C218" s="37" t="str">
        <f t="shared" si="46"/>
        <v>B2</v>
      </c>
      <c r="D218" s="37">
        <f>D217</f>
        <v>3.9</v>
      </c>
      <c r="E218" s="85"/>
      <c r="F218" s="95"/>
      <c r="G218" s="89"/>
      <c r="H218" s="8" t="s">
        <v>12</v>
      </c>
      <c r="I218" s="54" t="e">
        <f>_xlfn.XLOOKUP(A218&amp;$I$3,AD:AD,AI:AI)</f>
        <v>#N/A</v>
      </c>
      <c r="J218" s="54" t="e">
        <f>_xlfn.XLOOKUP(A218&amp;$J$3,AD:AD,AI:AI)</f>
        <v>#N/A</v>
      </c>
      <c r="K218" s="54" t="e">
        <f>_xlfn.XLOOKUP(A218&amp;$K$3,AD:AD,AI:AI)</f>
        <v>#N/A</v>
      </c>
      <c r="L218" s="54" t="e">
        <f>_xlfn.XLOOKUP(A218&amp;$L$3,AD:AD,AI:AI)</f>
        <v>#N/A</v>
      </c>
      <c r="M218" s="54" t="e">
        <f>_xlfn.XLOOKUP(A218&amp;$M$3,AD:AD,AI:AI)</f>
        <v>#N/A</v>
      </c>
      <c r="N218" s="35" t="e">
        <f>_xlfn.XLOOKUP(A218&amp;$N$3,AD:AD,AI:AI)</f>
        <v>#N/A</v>
      </c>
      <c r="O218" s="20"/>
      <c r="P218" s="21"/>
      <c r="Q218" s="25" t="e">
        <f t="array" ref="Q218">IF(ABS(cb1max(I218,J218,K218,L218,M218,N218))&gt;ABS(cb1min(I218,J218,K218,L218,M218,N218)),cb1max(I218,J218,K218,L218,M218,N218),cb1min(I218,J218,K218,L218,M218,N218))</f>
        <v>#VALUE!</v>
      </c>
      <c r="R218" s="21"/>
      <c r="S218" s="20"/>
      <c r="T218" s="21" t="e">
        <f t="array" ref="T218">IF(ABS(cb2max(I218,J218,K218,L218,M218,N218))&gt;ABS(cb2min(I218,J218,K218,L218,M218,N218)),cb2max(I218,J218,K218,L218,M218,N218),cb2min(I218,J218,K218,L218,M218,N218))</f>
        <v>#VALUE!</v>
      </c>
      <c r="AD218" t="str">
        <f t="shared" si="41"/>
        <v>T5B25.85HT</v>
      </c>
      <c r="AE218" t="s">
        <v>68</v>
      </c>
      <c r="AF218" t="s">
        <v>66</v>
      </c>
      <c r="AG218" t="s">
        <v>17</v>
      </c>
      <c r="AH218">
        <v>5.85</v>
      </c>
      <c r="AI218">
        <v>-0.14000000000000001</v>
      </c>
      <c r="AJ218">
        <v>26.87</v>
      </c>
      <c r="AK218">
        <v>0</v>
      </c>
      <c r="AL218">
        <v>0.105</v>
      </c>
      <c r="AM218">
        <v>0</v>
      </c>
      <c r="AN218">
        <v>24.9</v>
      </c>
    </row>
    <row r="219" spans="1:40">
      <c r="A219" s="37" t="str">
        <f t="shared" si="40"/>
        <v>TTUMB27.575</v>
      </c>
      <c r="B219" s="37" t="str">
        <f t="shared" si="45"/>
        <v>TTUM</v>
      </c>
      <c r="C219" s="37" t="str">
        <f t="shared" si="46"/>
        <v>B2</v>
      </c>
      <c r="D219" s="37">
        <f>G219</f>
        <v>7.5750000000000002</v>
      </c>
      <c r="E219" s="85"/>
      <c r="F219" s="95"/>
      <c r="G219" s="90">
        <f>7.8-0.225</f>
        <v>7.5750000000000002</v>
      </c>
      <c r="H219" s="5"/>
      <c r="I219" s="9"/>
      <c r="J219" s="6"/>
      <c r="K219" s="9"/>
      <c r="L219" s="6"/>
      <c r="M219" s="9"/>
      <c r="N219" s="84"/>
      <c r="O219" s="16" t="e">
        <f t="array" ref="O219">_ts1(I220,J220,K220,L220,M220,N220,O220)</f>
        <v>#VALUE!</v>
      </c>
      <c r="P219" s="17" t="e">
        <f t="array" ref="P219">_ts1(I220,J220,K220,L220,M220,N220,P220)</f>
        <v>#VALUE!</v>
      </c>
      <c r="Q219" s="23" t="e">
        <f t="array" ref="Q219">_ts1(I221,J221,K221,L221,M221,N221,Q221)</f>
        <v>#VALUE!</v>
      </c>
      <c r="R219" s="17" t="e">
        <f t="array" ref="R219">_ts2(I220,J220,K220,L220,M220,N220,R220)</f>
        <v>#VALUE!</v>
      </c>
      <c r="S219" s="16" t="e">
        <f>_ts2(I220,J220,K220,L220,M220,N220,S220)</f>
        <v>#VALUE!</v>
      </c>
      <c r="T219" s="17" t="e">
        <f t="array" ref="T219">_ts2(I221,J221,K221,L221,M221,N221,T221)</f>
        <v>#VALUE!</v>
      </c>
      <c r="AD219" t="str">
        <f t="shared" si="41"/>
        <v>T5B25.85HT</v>
      </c>
      <c r="AE219" t="s">
        <v>68</v>
      </c>
      <c r="AF219" t="s">
        <v>66</v>
      </c>
      <c r="AG219" t="s">
        <v>17</v>
      </c>
      <c r="AH219">
        <v>5.85</v>
      </c>
      <c r="AI219">
        <v>-0.17</v>
      </c>
      <c r="AJ219">
        <v>36.369999999999997</v>
      </c>
      <c r="AK219">
        <v>0</v>
      </c>
      <c r="AL219">
        <v>6.9000000000000006E-2</v>
      </c>
      <c r="AM219">
        <v>0</v>
      </c>
      <c r="AN219">
        <v>24.436</v>
      </c>
    </row>
    <row r="220" spans="1:40">
      <c r="A220" s="37" t="str">
        <f t="shared" si="40"/>
        <v>TTUMB27.575</v>
      </c>
      <c r="B220" s="37" t="str">
        <f t="shared" si="45"/>
        <v>TTUM</v>
      </c>
      <c r="C220" s="37" t="str">
        <f t="shared" si="46"/>
        <v>B2</v>
      </c>
      <c r="D220" s="37">
        <f>D219</f>
        <v>7.5750000000000002</v>
      </c>
      <c r="E220" s="85"/>
      <c r="F220" s="95"/>
      <c r="G220" s="88"/>
      <c r="H220" s="14" t="s">
        <v>10</v>
      </c>
      <c r="I220" s="35" t="e">
        <f>_xlfn.XLOOKUP(A220&amp;$I$3,AD:AD,AN:AN)</f>
        <v>#N/A</v>
      </c>
      <c r="J220" s="35" t="e">
        <f>_xlfn.XLOOKUP(A220&amp;$J$3,AD:AD,AN:AN)</f>
        <v>#N/A</v>
      </c>
      <c r="K220" s="35" t="e">
        <f>_xlfn.XLOOKUP(A220&amp;$K$3,AD:AD,AN:AN)</f>
        <v>#N/A</v>
      </c>
      <c r="L220" s="35" t="e">
        <f>_xlfn.XLOOKUP(A220&amp;$L$3,AD:AD,AN:AN)</f>
        <v>#N/A</v>
      </c>
      <c r="M220" s="35" t="e">
        <f>_xlfn.XLOOKUP(A220&amp;$M$3,AD:AD,AN:AN)</f>
        <v>#N/A</v>
      </c>
      <c r="N220" s="35" t="e">
        <f>_xlfn.XLOOKUP(A220&amp;$N$3,AD:AD,AN:AN)</f>
        <v>#N/A</v>
      </c>
      <c r="O220" s="18" t="e">
        <f t="array" ref="O220">IF(cb1max(I220,J220,K220,L220,M220,N220)&gt;0,cb1max(I220,J220,K220,L220,M220,N220),"-")</f>
        <v>#VALUE!</v>
      </c>
      <c r="P220" s="19" t="e">
        <f t="array" ref="P220">IF(cb1min(I220,J220,K220,L220,M220,N220)&lt;0,cb1min(I220,J220,K220,L220,M220,N220),"-")</f>
        <v>#VALUE!</v>
      </c>
      <c r="Q220" s="24"/>
      <c r="R220" s="19" t="e">
        <f t="array" ref="R220">IF(cb2max(I220,J220,K220,L220,M220,N220)&gt;0,cb2max(I220,J220,K220,L220,M220,N220),"-")</f>
        <v>#VALUE!</v>
      </c>
      <c r="S220" s="29" t="e">
        <f t="array" ref="S220">IF(cb2min(I220,J220,K220,L220,M220,N220)&lt;0,cb2min(I220,J220,K220,L220,M220,N220),"-")</f>
        <v>#VALUE!</v>
      </c>
      <c r="T220" s="19"/>
      <c r="AD220" t="str">
        <f t="shared" si="41"/>
        <v>T5B26.825HT</v>
      </c>
      <c r="AE220" t="s">
        <v>68</v>
      </c>
      <c r="AF220" t="s">
        <v>66</v>
      </c>
      <c r="AG220" t="s">
        <v>17</v>
      </c>
      <c r="AH220">
        <v>6.8250000000000002</v>
      </c>
      <c r="AI220">
        <v>-0.17</v>
      </c>
      <c r="AJ220">
        <v>36.369999999999997</v>
      </c>
      <c r="AK220">
        <v>0</v>
      </c>
      <c r="AL220">
        <v>6.9000000000000006E-2</v>
      </c>
      <c r="AM220">
        <v>0</v>
      </c>
      <c r="AN220">
        <v>-11.023</v>
      </c>
    </row>
    <row r="221" spans="1:40">
      <c r="A221" s="37" t="str">
        <f t="shared" si="40"/>
        <v>TTUMB27.575</v>
      </c>
      <c r="B221" s="37" t="str">
        <f t="shared" si="45"/>
        <v>TTUM</v>
      </c>
      <c r="C221" s="37" t="str">
        <f t="shared" si="46"/>
        <v>B2</v>
      </c>
      <c r="D221" s="37">
        <f>D220</f>
        <v>7.5750000000000002</v>
      </c>
      <c r="E221" s="85"/>
      <c r="F221" s="96"/>
      <c r="G221" s="89"/>
      <c r="H221" s="8" t="s">
        <v>12</v>
      </c>
      <c r="I221" s="54" t="e">
        <f>_xlfn.XLOOKUP(A221&amp;$I$3,AD:AD,AI:AI)</f>
        <v>#N/A</v>
      </c>
      <c r="J221" s="54" t="e">
        <f>_xlfn.XLOOKUP(A221&amp;$J$3,AD:AD,AI:AI)</f>
        <v>#N/A</v>
      </c>
      <c r="K221" s="54" t="e">
        <f>_xlfn.XLOOKUP(A221&amp;$K$3,AD:AD,AI:AI)</f>
        <v>#N/A</v>
      </c>
      <c r="L221" s="54" t="e">
        <f>_xlfn.XLOOKUP(A221&amp;$L$3,AD:AD,AI:AI)</f>
        <v>#N/A</v>
      </c>
      <c r="M221" s="54" t="e">
        <f>_xlfn.XLOOKUP(A221&amp;$M$3,AD:AD,AI:AI)</f>
        <v>#N/A</v>
      </c>
      <c r="N221" s="54" t="e">
        <f>_xlfn.XLOOKUP(A221&amp;$N$3,AD:AD,AI:AI)</f>
        <v>#N/A</v>
      </c>
      <c r="O221" s="20"/>
      <c r="P221" s="21"/>
      <c r="Q221" s="25" t="e">
        <f t="array" ref="Q221">IF(ABS(cb1max(I221,J221,K221,L221,M221,N221))&gt;ABS(cb1min(I221,J221,K221,L221,M221,N221)),cb1max(I221,J221,K221,L221,M221,N221),cb1min(I221,J221,K221,L221,M221,N221))</f>
        <v>#VALUE!</v>
      </c>
      <c r="R221" s="21"/>
      <c r="S221" s="20"/>
      <c r="T221" s="21" t="e">
        <f t="array" ref="T221">IF(ABS(cb2max(I221,J221,K221,L221,M221,N221))&gt;ABS(cb2min(I221,J221,K221,L221,M221,N221)),cb2max(I221,J221,K221,L221,M221,N221),cb2min(I221,J221,K221,L221,M221,N221))</f>
        <v>#VALUE!</v>
      </c>
      <c r="AD221" t="str">
        <f t="shared" si="41"/>
        <v>T5B26.825HT</v>
      </c>
      <c r="AE221" t="s">
        <v>68</v>
      </c>
      <c r="AF221" t="s">
        <v>66</v>
      </c>
      <c r="AG221" t="s">
        <v>17</v>
      </c>
      <c r="AH221">
        <v>6.8250000000000002</v>
      </c>
      <c r="AI221">
        <v>-0.23</v>
      </c>
      <c r="AJ221">
        <v>43.77</v>
      </c>
      <c r="AK221">
        <v>0</v>
      </c>
      <c r="AL221">
        <v>-1E-3</v>
      </c>
      <c r="AM221">
        <v>-1E-3</v>
      </c>
      <c r="AN221">
        <v>-11.64</v>
      </c>
    </row>
    <row r="222" spans="1:40">
      <c r="AD222" t="str">
        <f t="shared" si="41"/>
        <v>T5B27.575HT</v>
      </c>
      <c r="AE222" t="s">
        <v>68</v>
      </c>
      <c r="AF222" t="s">
        <v>66</v>
      </c>
      <c r="AG222" t="s">
        <v>17</v>
      </c>
      <c r="AH222">
        <v>7.5750000000000002</v>
      </c>
      <c r="AI222">
        <v>-0.23</v>
      </c>
      <c r="AJ222">
        <v>43.77</v>
      </c>
      <c r="AK222">
        <v>0</v>
      </c>
      <c r="AL222">
        <v>-1E-3</v>
      </c>
      <c r="AM222">
        <v>0</v>
      </c>
      <c r="AN222">
        <v>-44.466000000000001</v>
      </c>
    </row>
    <row r="223" spans="1:40">
      <c r="AD223" t="str">
        <f t="shared" si="41"/>
        <v>T5B20.275GIOX</v>
      </c>
      <c r="AE223" t="s">
        <v>68</v>
      </c>
      <c r="AF223" t="s">
        <v>66</v>
      </c>
      <c r="AG223" t="s">
        <v>60</v>
      </c>
      <c r="AH223">
        <v>0.27500000000000002</v>
      </c>
      <c r="AI223">
        <v>1.2</v>
      </c>
      <c r="AJ223">
        <v>-0.12</v>
      </c>
      <c r="AK223">
        <v>0.14000000000000001</v>
      </c>
      <c r="AL223">
        <v>-3.6949999999999998</v>
      </c>
      <c r="AM223">
        <v>4.2000000000000003E-2</v>
      </c>
      <c r="AN223">
        <v>0.35399999999999998</v>
      </c>
    </row>
    <row r="224" spans="1:40">
      <c r="AD224" t="str">
        <f t="shared" si="41"/>
        <v>T5B20.975GIOX</v>
      </c>
      <c r="AE224" t="s">
        <v>68</v>
      </c>
      <c r="AF224" t="s">
        <v>66</v>
      </c>
      <c r="AG224" t="s">
        <v>60</v>
      </c>
      <c r="AH224">
        <v>0.97499999999999998</v>
      </c>
      <c r="AI224">
        <v>1.2</v>
      </c>
      <c r="AJ224">
        <v>-0.12</v>
      </c>
      <c r="AK224">
        <v>0.14000000000000001</v>
      </c>
      <c r="AL224">
        <v>-3.6949999999999998</v>
      </c>
      <c r="AM224">
        <v>-5.2999999999999999E-2</v>
      </c>
      <c r="AN224">
        <v>0.44</v>
      </c>
    </row>
    <row r="225" spans="30:40">
      <c r="AD225" t="str">
        <f t="shared" si="41"/>
        <v>T5B20.975GIOX</v>
      </c>
      <c r="AE225" t="s">
        <v>68</v>
      </c>
      <c r="AF225" t="s">
        <v>66</v>
      </c>
      <c r="AG225" t="s">
        <v>60</v>
      </c>
      <c r="AH225">
        <v>0.97499999999999998</v>
      </c>
      <c r="AI225">
        <v>1.33</v>
      </c>
      <c r="AJ225">
        <v>-0.1</v>
      </c>
      <c r="AK225">
        <v>-0.01</v>
      </c>
      <c r="AL225">
        <v>-2.8119999999999998</v>
      </c>
      <c r="AM225">
        <v>-2.1000000000000001E-2</v>
      </c>
      <c r="AN225">
        <v>0.442</v>
      </c>
    </row>
    <row r="226" spans="30:40">
      <c r="AD226" t="str">
        <f t="shared" si="41"/>
        <v>T5B21.95GIOX</v>
      </c>
      <c r="AE226" t="s">
        <v>68</v>
      </c>
      <c r="AF226" t="s">
        <v>66</v>
      </c>
      <c r="AG226" t="s">
        <v>60</v>
      </c>
      <c r="AH226">
        <v>1.95</v>
      </c>
      <c r="AI226">
        <v>1.33</v>
      </c>
      <c r="AJ226">
        <v>-0.1</v>
      </c>
      <c r="AK226">
        <v>-0.01</v>
      </c>
      <c r="AL226">
        <v>-2.8119999999999998</v>
      </c>
      <c r="AM226">
        <v>-1.2999999999999999E-2</v>
      </c>
      <c r="AN226">
        <v>0.54200000000000004</v>
      </c>
    </row>
    <row r="227" spans="30:40">
      <c r="AD227" t="str">
        <f t="shared" si="41"/>
        <v>T5B21.95GIOX</v>
      </c>
      <c r="AE227" t="s">
        <v>68</v>
      </c>
      <c r="AF227" t="s">
        <v>66</v>
      </c>
      <c r="AG227" t="s">
        <v>60</v>
      </c>
      <c r="AH227">
        <v>1.95</v>
      </c>
      <c r="AI227">
        <v>1.4</v>
      </c>
      <c r="AJ227">
        <v>-0.09</v>
      </c>
      <c r="AK227">
        <v>0.01</v>
      </c>
      <c r="AL227">
        <v>-2.238</v>
      </c>
      <c r="AM227">
        <v>3.0000000000000001E-3</v>
      </c>
      <c r="AN227">
        <v>0.54400000000000004</v>
      </c>
    </row>
    <row r="228" spans="30:40">
      <c r="AD228" t="str">
        <f t="shared" si="41"/>
        <v>T5B22.925GIOX</v>
      </c>
      <c r="AE228" t="s">
        <v>68</v>
      </c>
      <c r="AF228" t="s">
        <v>66</v>
      </c>
      <c r="AG228" t="s">
        <v>60</v>
      </c>
      <c r="AH228">
        <v>2.9249999999999998</v>
      </c>
      <c r="AI228">
        <v>1.4</v>
      </c>
      <c r="AJ228">
        <v>-0.09</v>
      </c>
      <c r="AK228">
        <v>0.01</v>
      </c>
      <c r="AL228">
        <v>-2.238</v>
      </c>
      <c r="AM228">
        <v>-5.0000000000000001E-3</v>
      </c>
      <c r="AN228">
        <v>0.629</v>
      </c>
    </row>
    <row r="229" spans="30:40">
      <c r="AD229" t="str">
        <f t="shared" si="41"/>
        <v>T5B22.925GIOX</v>
      </c>
      <c r="AE229" t="s">
        <v>68</v>
      </c>
      <c r="AF229" t="s">
        <v>66</v>
      </c>
      <c r="AG229" t="s">
        <v>60</v>
      </c>
      <c r="AH229">
        <v>2.9249999999999998</v>
      </c>
      <c r="AI229">
        <v>1.4</v>
      </c>
      <c r="AJ229">
        <v>-7.0000000000000007E-2</v>
      </c>
      <c r="AK229">
        <v>-0.01</v>
      </c>
      <c r="AL229">
        <v>-1.8069999999999999</v>
      </c>
      <c r="AM229">
        <v>-0.01</v>
      </c>
      <c r="AN229">
        <v>0.63</v>
      </c>
    </row>
    <row r="230" spans="30:40">
      <c r="AD230" t="str">
        <f t="shared" si="41"/>
        <v>T5B23.9GIOX</v>
      </c>
      <c r="AE230" t="s">
        <v>68</v>
      </c>
      <c r="AF230" t="s">
        <v>66</v>
      </c>
      <c r="AG230" t="s">
        <v>60</v>
      </c>
      <c r="AH230">
        <v>3.9</v>
      </c>
      <c r="AI230">
        <v>1.4</v>
      </c>
      <c r="AJ230">
        <v>-7.0000000000000007E-2</v>
      </c>
      <c r="AK230">
        <v>-0.01</v>
      </c>
      <c r="AL230">
        <v>-1.8069999999999999</v>
      </c>
      <c r="AM230">
        <v>-2E-3</v>
      </c>
      <c r="AN230">
        <v>0.70199999999999996</v>
      </c>
    </row>
    <row r="231" spans="30:40">
      <c r="AD231" t="str">
        <f t="shared" si="41"/>
        <v>T5B23.9GIOX</v>
      </c>
      <c r="AE231" t="s">
        <v>68</v>
      </c>
      <c r="AF231" t="s">
        <v>66</v>
      </c>
      <c r="AG231" t="s">
        <v>60</v>
      </c>
      <c r="AH231">
        <v>3.9</v>
      </c>
      <c r="AI231">
        <v>1.33</v>
      </c>
      <c r="AJ231">
        <v>0.5</v>
      </c>
      <c r="AK231">
        <v>-0.04</v>
      </c>
      <c r="AL231">
        <v>1.5049999999999999</v>
      </c>
      <c r="AM231">
        <v>-2.7E-2</v>
      </c>
      <c r="AN231">
        <v>0.70299999999999996</v>
      </c>
    </row>
    <row r="232" spans="30:40">
      <c r="AD232" t="str">
        <f t="shared" si="41"/>
        <v>T5B23.925GIOX</v>
      </c>
      <c r="AE232" t="s">
        <v>68</v>
      </c>
      <c r="AF232" t="s">
        <v>66</v>
      </c>
      <c r="AG232" t="s">
        <v>60</v>
      </c>
      <c r="AH232">
        <v>3.9249999999999998</v>
      </c>
      <c r="AI232">
        <v>1.33</v>
      </c>
      <c r="AJ232">
        <v>0.5</v>
      </c>
      <c r="AK232">
        <v>-0.04</v>
      </c>
      <c r="AL232">
        <v>1.5049999999999999</v>
      </c>
      <c r="AM232">
        <v>-2.5999999999999999E-2</v>
      </c>
      <c r="AN232">
        <v>0.69</v>
      </c>
    </row>
    <row r="233" spans="30:40">
      <c r="AD233" t="str">
        <f t="shared" si="41"/>
        <v>T5B24.875GIOX</v>
      </c>
      <c r="AE233" t="s">
        <v>68</v>
      </c>
      <c r="AF233" t="s">
        <v>66</v>
      </c>
      <c r="AG233" t="s">
        <v>60</v>
      </c>
      <c r="AH233">
        <v>4.875</v>
      </c>
      <c r="AI233">
        <v>1.33</v>
      </c>
      <c r="AJ233">
        <v>0.5</v>
      </c>
      <c r="AK233">
        <v>-0.04</v>
      </c>
      <c r="AL233">
        <v>1.5049999999999999</v>
      </c>
      <c r="AM233">
        <v>1.2999999999999999E-2</v>
      </c>
      <c r="AN233">
        <v>0.215</v>
      </c>
    </row>
    <row r="234" spans="30:40">
      <c r="AD234" t="str">
        <f t="shared" si="41"/>
        <v>T5B24.875GIOX</v>
      </c>
      <c r="AE234" t="s">
        <v>68</v>
      </c>
      <c r="AF234" t="s">
        <v>66</v>
      </c>
      <c r="AG234" t="s">
        <v>60</v>
      </c>
      <c r="AH234">
        <v>4.875</v>
      </c>
      <c r="AI234">
        <v>1.18</v>
      </c>
      <c r="AJ234">
        <v>0.52</v>
      </c>
      <c r="AK234">
        <v>-0.05</v>
      </c>
      <c r="AL234">
        <v>1.8959999999999999</v>
      </c>
      <c r="AM234">
        <v>-2.3E-2</v>
      </c>
      <c r="AN234">
        <v>0.20799999999999999</v>
      </c>
    </row>
    <row r="235" spans="30:40">
      <c r="AD235" t="str">
        <f t="shared" si="41"/>
        <v>T5B25.85GIOX</v>
      </c>
      <c r="AE235" t="s">
        <v>68</v>
      </c>
      <c r="AF235" t="s">
        <v>66</v>
      </c>
      <c r="AG235" t="s">
        <v>60</v>
      </c>
      <c r="AH235">
        <v>5.85</v>
      </c>
      <c r="AI235">
        <v>1.18</v>
      </c>
      <c r="AJ235">
        <v>0.52</v>
      </c>
      <c r="AK235">
        <v>-0.05</v>
      </c>
      <c r="AL235">
        <v>1.8959999999999999</v>
      </c>
      <c r="AM235">
        <v>2.1999999999999999E-2</v>
      </c>
      <c r="AN235">
        <v>-0.29499999999999998</v>
      </c>
    </row>
    <row r="236" spans="30:40">
      <c r="AD236" t="str">
        <f t="shared" si="41"/>
        <v>T5B25.85GIOX</v>
      </c>
      <c r="AE236" t="s">
        <v>68</v>
      </c>
      <c r="AF236" t="s">
        <v>66</v>
      </c>
      <c r="AG236" t="s">
        <v>60</v>
      </c>
      <c r="AH236">
        <v>5.85</v>
      </c>
      <c r="AI236">
        <v>0.96</v>
      </c>
      <c r="AJ236">
        <v>0.54</v>
      </c>
      <c r="AK236">
        <v>-0.02</v>
      </c>
      <c r="AL236">
        <v>2.415</v>
      </c>
      <c r="AM236">
        <v>-2.5999999999999999E-2</v>
      </c>
      <c r="AN236">
        <v>-0.30299999999999999</v>
      </c>
    </row>
    <row r="237" spans="30:40">
      <c r="AD237" t="str">
        <f t="shared" si="41"/>
        <v>T5B26.825GIOX</v>
      </c>
      <c r="AE237" t="s">
        <v>68</v>
      </c>
      <c r="AF237" t="s">
        <v>66</v>
      </c>
      <c r="AG237" t="s">
        <v>60</v>
      </c>
      <c r="AH237">
        <v>6.8250000000000002</v>
      </c>
      <c r="AI237">
        <v>0.96</v>
      </c>
      <c r="AJ237">
        <v>0.54</v>
      </c>
      <c r="AK237">
        <v>-0.02</v>
      </c>
      <c r="AL237">
        <v>2.415</v>
      </c>
      <c r="AM237">
        <v>-4.0000000000000001E-3</v>
      </c>
      <c r="AN237">
        <v>-0.82799999999999996</v>
      </c>
    </row>
    <row r="238" spans="30:40">
      <c r="AD238" t="str">
        <f t="shared" si="41"/>
        <v>T5B26.825GIOX</v>
      </c>
      <c r="AE238" t="s">
        <v>68</v>
      </c>
      <c r="AF238" t="s">
        <v>66</v>
      </c>
      <c r="AG238" t="s">
        <v>60</v>
      </c>
      <c r="AH238">
        <v>6.8250000000000002</v>
      </c>
      <c r="AI238">
        <v>0.64</v>
      </c>
      <c r="AJ238">
        <v>0.57999999999999996</v>
      </c>
      <c r="AK238">
        <v>-0.15</v>
      </c>
      <c r="AL238">
        <v>3.2050000000000001</v>
      </c>
      <c r="AM238">
        <v>-6.5000000000000002E-2</v>
      </c>
      <c r="AN238">
        <v>-0.83599999999999997</v>
      </c>
    </row>
    <row r="239" spans="30:40">
      <c r="AD239" t="str">
        <f t="shared" si="41"/>
        <v>T5B27.575GIOX</v>
      </c>
      <c r="AE239" t="s">
        <v>68</v>
      </c>
      <c r="AF239" t="s">
        <v>66</v>
      </c>
      <c r="AG239" t="s">
        <v>60</v>
      </c>
      <c r="AH239">
        <v>7.5750000000000002</v>
      </c>
      <c r="AI239">
        <v>0.64</v>
      </c>
      <c r="AJ239">
        <v>0.57999999999999996</v>
      </c>
      <c r="AK239">
        <v>-0.15</v>
      </c>
      <c r="AL239">
        <v>3.2050000000000001</v>
      </c>
      <c r="AM239">
        <v>0.05</v>
      </c>
      <c r="AN239">
        <v>-1.272</v>
      </c>
    </row>
    <row r="240" spans="30:40">
      <c r="AD240" t="str">
        <f t="shared" si="41"/>
        <v>T5B20.275GIOY</v>
      </c>
      <c r="AE240" t="s">
        <v>68</v>
      </c>
      <c r="AF240" t="s">
        <v>66</v>
      </c>
      <c r="AG240" t="s">
        <v>61</v>
      </c>
      <c r="AH240">
        <v>0.27500000000000002</v>
      </c>
      <c r="AI240">
        <v>9.91</v>
      </c>
      <c r="AJ240">
        <v>54.22</v>
      </c>
      <c r="AK240">
        <v>0.18</v>
      </c>
      <c r="AL240">
        <v>0.38700000000000001</v>
      </c>
      <c r="AM240">
        <v>5.7000000000000002E-2</v>
      </c>
      <c r="AN240">
        <v>174.92099999999999</v>
      </c>
    </row>
    <row r="241" spans="30:40">
      <c r="AD241" t="str">
        <f t="shared" si="41"/>
        <v>T5B20.975GIOY</v>
      </c>
      <c r="AE241" t="s">
        <v>68</v>
      </c>
      <c r="AF241" t="s">
        <v>66</v>
      </c>
      <c r="AG241" t="s">
        <v>61</v>
      </c>
      <c r="AH241">
        <v>0.97499999999999998</v>
      </c>
      <c r="AI241">
        <v>9.91</v>
      </c>
      <c r="AJ241">
        <v>54.22</v>
      </c>
      <c r="AK241">
        <v>0.18</v>
      </c>
      <c r="AL241">
        <v>0.38700000000000001</v>
      </c>
      <c r="AM241">
        <v>-6.8000000000000005E-2</v>
      </c>
      <c r="AN241">
        <v>136.96799999999999</v>
      </c>
    </row>
    <row r="242" spans="30:40">
      <c r="AD242" t="str">
        <f t="shared" si="41"/>
        <v>T5B20.975GIOY</v>
      </c>
      <c r="AE242" t="s">
        <v>68</v>
      </c>
      <c r="AF242" t="s">
        <v>66</v>
      </c>
      <c r="AG242" t="s">
        <v>61</v>
      </c>
      <c r="AH242">
        <v>0.97499999999999998</v>
      </c>
      <c r="AI242">
        <v>6.64</v>
      </c>
      <c r="AJ242">
        <v>47.76</v>
      </c>
      <c r="AK242">
        <v>0.11</v>
      </c>
      <c r="AL242">
        <v>0.24299999999999999</v>
      </c>
      <c r="AM242">
        <v>4.8000000000000001E-2</v>
      </c>
      <c r="AN242">
        <v>136.29900000000001</v>
      </c>
    </row>
    <row r="243" spans="30:40">
      <c r="AD243" t="str">
        <f t="shared" si="41"/>
        <v>T5B21.95GIOY</v>
      </c>
      <c r="AE243" t="s">
        <v>68</v>
      </c>
      <c r="AF243" t="s">
        <v>66</v>
      </c>
      <c r="AG243" t="s">
        <v>61</v>
      </c>
      <c r="AH243">
        <v>1.95</v>
      </c>
      <c r="AI243">
        <v>6.64</v>
      </c>
      <c r="AJ243">
        <v>47.76</v>
      </c>
      <c r="AK243">
        <v>0.11</v>
      </c>
      <c r="AL243">
        <v>0.24299999999999999</v>
      </c>
      <c r="AM243">
        <v>-5.8999999999999997E-2</v>
      </c>
      <c r="AN243">
        <v>89.736999999999995</v>
      </c>
    </row>
    <row r="244" spans="30:40">
      <c r="AD244" t="str">
        <f t="shared" si="41"/>
        <v>T5B21.95GIOY</v>
      </c>
      <c r="AE244" t="s">
        <v>68</v>
      </c>
      <c r="AF244" t="s">
        <v>66</v>
      </c>
      <c r="AG244" t="s">
        <v>61</v>
      </c>
      <c r="AH244">
        <v>1.95</v>
      </c>
      <c r="AI244">
        <v>4.92</v>
      </c>
      <c r="AJ244">
        <v>45.1</v>
      </c>
      <c r="AK244">
        <v>0.11</v>
      </c>
      <c r="AL244">
        <v>0.11700000000000001</v>
      </c>
      <c r="AM244">
        <v>0.05</v>
      </c>
      <c r="AN244">
        <v>89.05</v>
      </c>
    </row>
    <row r="245" spans="30:40">
      <c r="AD245" t="str">
        <f t="shared" si="41"/>
        <v>T5B22.925GIOY</v>
      </c>
      <c r="AE245" t="s">
        <v>68</v>
      </c>
      <c r="AF245" t="s">
        <v>66</v>
      </c>
      <c r="AG245" t="s">
        <v>61</v>
      </c>
      <c r="AH245">
        <v>2.9249999999999998</v>
      </c>
      <c r="AI245">
        <v>4.92</v>
      </c>
      <c r="AJ245">
        <v>45.1</v>
      </c>
      <c r="AK245">
        <v>0.11</v>
      </c>
      <c r="AL245">
        <v>0.11700000000000001</v>
      </c>
      <c r="AM245">
        <v>-5.6000000000000001E-2</v>
      </c>
      <c r="AN245">
        <v>45.082000000000001</v>
      </c>
    </row>
    <row r="246" spans="30:40">
      <c r="AD246" t="str">
        <f t="shared" si="41"/>
        <v>T5B22.925GIOY</v>
      </c>
      <c r="AE246" t="s">
        <v>68</v>
      </c>
      <c r="AF246" t="s">
        <v>66</v>
      </c>
      <c r="AG246" t="s">
        <v>61</v>
      </c>
      <c r="AH246">
        <v>2.9249999999999998</v>
      </c>
      <c r="AI246">
        <v>3.71</v>
      </c>
      <c r="AJ246">
        <v>43.98</v>
      </c>
      <c r="AK246">
        <v>0.11</v>
      </c>
      <c r="AL246">
        <v>6.0999999999999999E-2</v>
      </c>
      <c r="AM246">
        <v>4.7E-2</v>
      </c>
      <c r="AN246">
        <v>44.392000000000003</v>
      </c>
    </row>
    <row r="247" spans="30:40">
      <c r="AD247" t="str">
        <f t="shared" si="41"/>
        <v>T5B23.9GIOY</v>
      </c>
      <c r="AE247" t="s">
        <v>68</v>
      </c>
      <c r="AF247" t="s">
        <v>66</v>
      </c>
      <c r="AG247" t="s">
        <v>61</v>
      </c>
      <c r="AH247">
        <v>3.9</v>
      </c>
      <c r="AI247">
        <v>3.71</v>
      </c>
      <c r="AJ247">
        <v>43.98</v>
      </c>
      <c r="AK247">
        <v>0.11</v>
      </c>
      <c r="AL247">
        <v>6.0999999999999999E-2</v>
      </c>
      <c r="AM247">
        <v>-6.4000000000000001E-2</v>
      </c>
      <c r="AN247">
        <v>1.512</v>
      </c>
    </row>
    <row r="248" spans="30:40">
      <c r="AD248" t="str">
        <f t="shared" si="41"/>
        <v>T5B23.9GIOY</v>
      </c>
      <c r="AE248" t="s">
        <v>68</v>
      </c>
      <c r="AF248" t="s">
        <v>66</v>
      </c>
      <c r="AG248" t="s">
        <v>61</v>
      </c>
      <c r="AH248">
        <v>3.9</v>
      </c>
      <c r="AI248">
        <v>2.41</v>
      </c>
      <c r="AJ248">
        <v>42.42</v>
      </c>
      <c r="AK248">
        <v>7.0000000000000007E-2</v>
      </c>
      <c r="AL248">
        <v>-3.4000000000000002E-2</v>
      </c>
      <c r="AM248">
        <v>0.03</v>
      </c>
      <c r="AN248">
        <v>1.794</v>
      </c>
    </row>
    <row r="249" spans="30:40">
      <c r="AD249" t="str">
        <f t="shared" si="41"/>
        <v>T5B23.925GIOY</v>
      </c>
      <c r="AE249" t="s">
        <v>68</v>
      </c>
      <c r="AF249" t="s">
        <v>66</v>
      </c>
      <c r="AG249" t="s">
        <v>61</v>
      </c>
      <c r="AH249">
        <v>3.9249999999999998</v>
      </c>
      <c r="AI249">
        <v>2.41</v>
      </c>
      <c r="AJ249">
        <v>42.42</v>
      </c>
      <c r="AK249">
        <v>7.0000000000000007E-2</v>
      </c>
      <c r="AL249">
        <v>-3.4000000000000002E-2</v>
      </c>
      <c r="AM249">
        <v>2.8000000000000001E-2</v>
      </c>
      <c r="AN249">
        <v>0.73399999999999999</v>
      </c>
    </row>
    <row r="250" spans="30:40">
      <c r="AD250" t="str">
        <f t="shared" si="41"/>
        <v>T5B24.875GIOY</v>
      </c>
      <c r="AE250" t="s">
        <v>68</v>
      </c>
      <c r="AF250" t="s">
        <v>66</v>
      </c>
      <c r="AG250" t="s">
        <v>61</v>
      </c>
      <c r="AH250">
        <v>4.875</v>
      </c>
      <c r="AI250">
        <v>2.41</v>
      </c>
      <c r="AJ250">
        <v>42.42</v>
      </c>
      <c r="AK250">
        <v>7.0000000000000007E-2</v>
      </c>
      <c r="AL250">
        <v>-3.4000000000000002E-2</v>
      </c>
      <c r="AM250">
        <v>-3.9E-2</v>
      </c>
      <c r="AN250">
        <v>-39.561</v>
      </c>
    </row>
    <row r="251" spans="30:40">
      <c r="AD251" t="str">
        <f t="shared" si="41"/>
        <v>T5B24.875GIOY</v>
      </c>
      <c r="AE251" t="s">
        <v>68</v>
      </c>
      <c r="AF251" t="s">
        <v>66</v>
      </c>
      <c r="AG251" t="s">
        <v>61</v>
      </c>
      <c r="AH251">
        <v>4.875</v>
      </c>
      <c r="AI251">
        <v>0.73</v>
      </c>
      <c r="AJ251">
        <v>43.31</v>
      </c>
      <c r="AK251">
        <v>0.05</v>
      </c>
      <c r="AL251">
        <v>-3.2000000000000001E-2</v>
      </c>
      <c r="AM251">
        <v>2.4E-2</v>
      </c>
      <c r="AN251">
        <v>-40.210999999999999</v>
      </c>
    </row>
    <row r="252" spans="30:40">
      <c r="AD252" t="str">
        <f t="shared" si="41"/>
        <v>T5B25.85GIOY</v>
      </c>
      <c r="AE252" t="s">
        <v>68</v>
      </c>
      <c r="AF252" t="s">
        <v>66</v>
      </c>
      <c r="AG252" t="s">
        <v>61</v>
      </c>
      <c r="AH252">
        <v>5.85</v>
      </c>
      <c r="AI252">
        <v>0.73</v>
      </c>
      <c r="AJ252">
        <v>43.31</v>
      </c>
      <c r="AK252">
        <v>0.05</v>
      </c>
      <c r="AL252">
        <v>-3.2000000000000001E-2</v>
      </c>
      <c r="AM252">
        <v>-2.9000000000000001E-2</v>
      </c>
      <c r="AN252">
        <v>-82.438000000000002</v>
      </c>
    </row>
    <row r="253" spans="30:40">
      <c r="AD253" t="str">
        <f t="shared" si="41"/>
        <v>T5B25.85GIOY</v>
      </c>
      <c r="AE253" t="s">
        <v>68</v>
      </c>
      <c r="AF253" t="s">
        <v>66</v>
      </c>
      <c r="AG253" t="s">
        <v>61</v>
      </c>
      <c r="AH253">
        <v>5.85</v>
      </c>
      <c r="AI253">
        <v>-1.94</v>
      </c>
      <c r="AJ253">
        <v>44.54</v>
      </c>
      <c r="AK253">
        <v>0.04</v>
      </c>
      <c r="AL253">
        <v>-4.1000000000000002E-2</v>
      </c>
      <c r="AM253">
        <v>1.4E-2</v>
      </c>
      <c r="AN253">
        <v>-83.081000000000003</v>
      </c>
    </row>
    <row r="254" spans="30:40">
      <c r="AD254" t="str">
        <f t="shared" si="41"/>
        <v>T5B26.825GIOY</v>
      </c>
      <c r="AE254" t="s">
        <v>68</v>
      </c>
      <c r="AF254" t="s">
        <v>66</v>
      </c>
      <c r="AG254" t="s">
        <v>61</v>
      </c>
      <c r="AH254">
        <v>6.8250000000000002</v>
      </c>
      <c r="AI254">
        <v>-1.94</v>
      </c>
      <c r="AJ254">
        <v>44.54</v>
      </c>
      <c r="AK254">
        <v>0.04</v>
      </c>
      <c r="AL254">
        <v>-4.1000000000000002E-2</v>
      </c>
      <c r="AM254">
        <v>-2.1999999999999999E-2</v>
      </c>
      <c r="AN254">
        <v>-126.505</v>
      </c>
    </row>
    <row r="255" spans="30:40">
      <c r="AD255" t="str">
        <f t="shared" si="41"/>
        <v>T5B26.825GIOY</v>
      </c>
      <c r="AE255" t="s">
        <v>68</v>
      </c>
      <c r="AF255" t="s">
        <v>66</v>
      </c>
      <c r="AG255" t="s">
        <v>61</v>
      </c>
      <c r="AH255">
        <v>6.8250000000000002</v>
      </c>
      <c r="AI255">
        <v>-6.9</v>
      </c>
      <c r="AJ255">
        <v>47.05</v>
      </c>
      <c r="AK255">
        <v>0.03</v>
      </c>
      <c r="AL255">
        <v>-4.5999999999999999E-2</v>
      </c>
      <c r="AM255">
        <v>0.01</v>
      </c>
      <c r="AN255">
        <v>-127.148</v>
      </c>
    </row>
    <row r="256" spans="30:40">
      <c r="AD256" t="str">
        <f t="shared" si="41"/>
        <v>T5B27.575GIOY</v>
      </c>
      <c r="AE256" t="s">
        <v>68</v>
      </c>
      <c r="AF256" t="s">
        <v>66</v>
      </c>
      <c r="AG256" t="s">
        <v>61</v>
      </c>
      <c r="AH256">
        <v>7.5750000000000002</v>
      </c>
      <c r="AI256">
        <v>-6.9</v>
      </c>
      <c r="AJ256">
        <v>47.05</v>
      </c>
      <c r="AK256">
        <v>0.03</v>
      </c>
      <c r="AL256">
        <v>-4.5999999999999999E-2</v>
      </c>
      <c r="AM256">
        <v>-1.4999999999999999E-2</v>
      </c>
      <c r="AN256">
        <v>-162.43700000000001</v>
      </c>
    </row>
    <row r="257" spans="30:40">
      <c r="AD257" t="str">
        <f t="shared" si="41"/>
        <v>T5B20.275GIOYY</v>
      </c>
      <c r="AE257" t="s">
        <v>68</v>
      </c>
      <c r="AF257" t="s">
        <v>66</v>
      </c>
      <c r="AG257" t="s">
        <v>62</v>
      </c>
      <c r="AH257">
        <v>0.27500000000000002</v>
      </c>
      <c r="AI257">
        <v>-13.35</v>
      </c>
      <c r="AJ257">
        <v>-54.22</v>
      </c>
      <c r="AK257">
        <v>-0.18</v>
      </c>
      <c r="AL257">
        <v>-0.38700000000000001</v>
      </c>
      <c r="AM257">
        <v>-5.5E-2</v>
      </c>
      <c r="AN257">
        <v>-174.922</v>
      </c>
    </row>
    <row r="258" spans="30:40">
      <c r="AD258" t="str">
        <f t="shared" si="41"/>
        <v>T5B20.975GIOYY</v>
      </c>
      <c r="AE258" t="s">
        <v>68</v>
      </c>
      <c r="AF258" t="s">
        <v>66</v>
      </c>
      <c r="AG258" t="s">
        <v>62</v>
      </c>
      <c r="AH258">
        <v>0.97499999999999998</v>
      </c>
      <c r="AI258">
        <v>-13.35</v>
      </c>
      <c r="AJ258">
        <v>-54.22</v>
      </c>
      <c r="AK258">
        <v>-0.18</v>
      </c>
      <c r="AL258">
        <v>-0.38700000000000001</v>
      </c>
      <c r="AM258">
        <v>6.9000000000000006E-2</v>
      </c>
      <c r="AN258">
        <v>-136.96799999999999</v>
      </c>
    </row>
    <row r="259" spans="30:40">
      <c r="AD259" t="str">
        <f t="shared" ref="AD259:AD322" si="47">AE259&amp;AF259&amp;AH259&amp;AG259</f>
        <v>T5B20.975GIOYY</v>
      </c>
      <c r="AE259" t="s">
        <v>68</v>
      </c>
      <c r="AF259" t="s">
        <v>66</v>
      </c>
      <c r="AG259" t="s">
        <v>62</v>
      </c>
      <c r="AH259">
        <v>0.97499999999999998</v>
      </c>
      <c r="AI259">
        <v>-10.3</v>
      </c>
      <c r="AJ259">
        <v>-47.76</v>
      </c>
      <c r="AK259">
        <v>-0.11</v>
      </c>
      <c r="AL259">
        <v>-0.24299999999999999</v>
      </c>
      <c r="AM259">
        <v>-4.9000000000000002E-2</v>
      </c>
      <c r="AN259">
        <v>-136.30000000000001</v>
      </c>
    </row>
    <row r="260" spans="30:40">
      <c r="AD260" t="str">
        <f t="shared" si="47"/>
        <v>T5B21.95GIOYY</v>
      </c>
      <c r="AE260" t="s">
        <v>68</v>
      </c>
      <c r="AF260" t="s">
        <v>66</v>
      </c>
      <c r="AG260" t="s">
        <v>62</v>
      </c>
      <c r="AH260">
        <v>1.95</v>
      </c>
      <c r="AI260">
        <v>-10.3</v>
      </c>
      <c r="AJ260">
        <v>-47.76</v>
      </c>
      <c r="AK260">
        <v>-0.11</v>
      </c>
      <c r="AL260">
        <v>-0.24299999999999999</v>
      </c>
      <c r="AM260">
        <v>5.8999999999999997E-2</v>
      </c>
      <c r="AN260">
        <v>-89.736999999999995</v>
      </c>
    </row>
    <row r="261" spans="30:40">
      <c r="AD261" t="str">
        <f t="shared" si="47"/>
        <v>T5B21.95GIOYY</v>
      </c>
      <c r="AE261" t="s">
        <v>68</v>
      </c>
      <c r="AF261" t="s">
        <v>66</v>
      </c>
      <c r="AG261" t="s">
        <v>62</v>
      </c>
      <c r="AH261">
        <v>1.95</v>
      </c>
      <c r="AI261">
        <v>-8.68</v>
      </c>
      <c r="AJ261">
        <v>-45.1</v>
      </c>
      <c r="AK261">
        <v>-0.11</v>
      </c>
      <c r="AL261">
        <v>-0.11700000000000001</v>
      </c>
      <c r="AM261">
        <v>-4.9000000000000002E-2</v>
      </c>
      <c r="AN261">
        <v>-89.05</v>
      </c>
    </row>
    <row r="262" spans="30:40">
      <c r="AD262" t="str">
        <f t="shared" si="47"/>
        <v>T5B22.925GIOYY</v>
      </c>
      <c r="AE262" t="s">
        <v>68</v>
      </c>
      <c r="AF262" t="s">
        <v>66</v>
      </c>
      <c r="AG262" t="s">
        <v>62</v>
      </c>
      <c r="AH262">
        <v>2.9249999999999998</v>
      </c>
      <c r="AI262">
        <v>-8.68</v>
      </c>
      <c r="AJ262">
        <v>-45.1</v>
      </c>
      <c r="AK262">
        <v>-0.11</v>
      </c>
      <c r="AL262">
        <v>-0.11700000000000001</v>
      </c>
      <c r="AM262">
        <v>5.7000000000000002E-2</v>
      </c>
      <c r="AN262">
        <v>-45.082000000000001</v>
      </c>
    </row>
    <row r="263" spans="30:40">
      <c r="AD263" t="str">
        <f t="shared" si="47"/>
        <v>T5B22.925GIOYY</v>
      </c>
      <c r="AE263" t="s">
        <v>68</v>
      </c>
      <c r="AF263" t="s">
        <v>66</v>
      </c>
      <c r="AG263" t="s">
        <v>62</v>
      </c>
      <c r="AH263">
        <v>2.9249999999999998</v>
      </c>
      <c r="AI263">
        <v>-7.46</v>
      </c>
      <c r="AJ263">
        <v>-43.98</v>
      </c>
      <c r="AK263">
        <v>-0.11</v>
      </c>
      <c r="AL263">
        <v>-6.0999999999999999E-2</v>
      </c>
      <c r="AM263">
        <v>-4.4999999999999998E-2</v>
      </c>
      <c r="AN263">
        <v>-44.392000000000003</v>
      </c>
    </row>
    <row r="264" spans="30:40">
      <c r="AD264" t="str">
        <f t="shared" si="47"/>
        <v>T5B23.9GIOYY</v>
      </c>
      <c r="AE264" t="s">
        <v>68</v>
      </c>
      <c r="AF264" t="s">
        <v>66</v>
      </c>
      <c r="AG264" t="s">
        <v>62</v>
      </c>
      <c r="AH264">
        <v>3.9</v>
      </c>
      <c r="AI264">
        <v>-7.46</v>
      </c>
      <c r="AJ264">
        <v>-43.98</v>
      </c>
      <c r="AK264">
        <v>-0.11</v>
      </c>
      <c r="AL264">
        <v>-6.0999999999999999E-2</v>
      </c>
      <c r="AM264">
        <v>5.8000000000000003E-2</v>
      </c>
      <c r="AN264">
        <v>-1.512</v>
      </c>
    </row>
    <row r="265" spans="30:40">
      <c r="AD265" t="str">
        <f t="shared" si="47"/>
        <v>T5B23.9GIOYY</v>
      </c>
      <c r="AE265" t="s">
        <v>68</v>
      </c>
      <c r="AF265" t="s">
        <v>66</v>
      </c>
      <c r="AG265" t="s">
        <v>62</v>
      </c>
      <c r="AH265">
        <v>3.9</v>
      </c>
      <c r="AI265">
        <v>-6.06</v>
      </c>
      <c r="AJ265">
        <v>-42.42</v>
      </c>
      <c r="AK265">
        <v>-0.06</v>
      </c>
      <c r="AL265">
        <v>3.4000000000000002E-2</v>
      </c>
      <c r="AM265">
        <v>-0.02</v>
      </c>
      <c r="AN265">
        <v>-1.794</v>
      </c>
    </row>
    <row r="266" spans="30:40">
      <c r="AD266" t="str">
        <f t="shared" si="47"/>
        <v>T5B23.925GIOYY</v>
      </c>
      <c r="AE266" t="s">
        <v>68</v>
      </c>
      <c r="AF266" t="s">
        <v>66</v>
      </c>
      <c r="AG266" t="s">
        <v>62</v>
      </c>
      <c r="AH266">
        <v>3.9249999999999998</v>
      </c>
      <c r="AI266">
        <v>-6.06</v>
      </c>
      <c r="AJ266">
        <v>-42.42</v>
      </c>
      <c r="AK266">
        <v>-0.06</v>
      </c>
      <c r="AL266">
        <v>3.4000000000000002E-2</v>
      </c>
      <c r="AM266">
        <v>-1.9E-2</v>
      </c>
      <c r="AN266">
        <v>-0.73399999999999999</v>
      </c>
    </row>
    <row r="267" spans="30:40">
      <c r="AD267" t="str">
        <f t="shared" si="47"/>
        <v>T5B24.875GIOYY</v>
      </c>
      <c r="AE267" t="s">
        <v>68</v>
      </c>
      <c r="AF267" t="s">
        <v>66</v>
      </c>
      <c r="AG267" t="s">
        <v>62</v>
      </c>
      <c r="AH267">
        <v>4.875</v>
      </c>
      <c r="AI267">
        <v>-6.06</v>
      </c>
      <c r="AJ267">
        <v>-42.42</v>
      </c>
      <c r="AK267">
        <v>-0.06</v>
      </c>
      <c r="AL267">
        <v>3.4000000000000002E-2</v>
      </c>
      <c r="AM267">
        <v>3.5000000000000003E-2</v>
      </c>
      <c r="AN267">
        <v>39.561999999999998</v>
      </c>
    </row>
    <row r="268" spans="30:40">
      <c r="AD268" t="str">
        <f t="shared" si="47"/>
        <v>T5B24.875GIOYY</v>
      </c>
      <c r="AE268" t="s">
        <v>68</v>
      </c>
      <c r="AF268" t="s">
        <v>66</v>
      </c>
      <c r="AG268" t="s">
        <v>62</v>
      </c>
      <c r="AH268">
        <v>4.875</v>
      </c>
      <c r="AI268">
        <v>-4.1500000000000004</v>
      </c>
      <c r="AJ268">
        <v>-43.31</v>
      </c>
      <c r="AK268">
        <v>-0.05</v>
      </c>
      <c r="AL268">
        <v>3.2000000000000001E-2</v>
      </c>
      <c r="AM268">
        <v>-2.1000000000000001E-2</v>
      </c>
      <c r="AN268">
        <v>40.212000000000003</v>
      </c>
    </row>
    <row r="269" spans="30:40">
      <c r="AD269" t="str">
        <f t="shared" si="47"/>
        <v>T5B25.85GIOYY</v>
      </c>
      <c r="AE269" t="s">
        <v>68</v>
      </c>
      <c r="AF269" t="s">
        <v>66</v>
      </c>
      <c r="AG269" t="s">
        <v>62</v>
      </c>
      <c r="AH269">
        <v>5.85</v>
      </c>
      <c r="AI269">
        <v>-4.1500000000000004</v>
      </c>
      <c r="AJ269">
        <v>-43.31</v>
      </c>
      <c r="AK269">
        <v>-0.05</v>
      </c>
      <c r="AL269">
        <v>3.2000000000000001E-2</v>
      </c>
      <c r="AM269">
        <v>2.5000000000000001E-2</v>
      </c>
      <c r="AN269">
        <v>82.438999999999993</v>
      </c>
    </row>
    <row r="270" spans="30:40">
      <c r="AD270" t="str">
        <f t="shared" si="47"/>
        <v>T5B25.85GIOYY</v>
      </c>
      <c r="AE270" t="s">
        <v>68</v>
      </c>
      <c r="AF270" t="s">
        <v>66</v>
      </c>
      <c r="AG270" t="s">
        <v>62</v>
      </c>
      <c r="AH270">
        <v>5.85</v>
      </c>
      <c r="AI270">
        <v>-1.05</v>
      </c>
      <c r="AJ270">
        <v>-44.54</v>
      </c>
      <c r="AK270">
        <v>-0.03</v>
      </c>
      <c r="AL270">
        <v>4.1000000000000002E-2</v>
      </c>
      <c r="AM270">
        <v>-1.0999999999999999E-2</v>
      </c>
      <c r="AN270">
        <v>83.081000000000003</v>
      </c>
    </row>
    <row r="271" spans="30:40">
      <c r="AD271" t="str">
        <f t="shared" si="47"/>
        <v>T5B26.825GIOYY</v>
      </c>
      <c r="AE271" t="s">
        <v>68</v>
      </c>
      <c r="AF271" t="s">
        <v>66</v>
      </c>
      <c r="AG271" t="s">
        <v>62</v>
      </c>
      <c r="AH271">
        <v>6.8250000000000002</v>
      </c>
      <c r="AI271">
        <v>-1.05</v>
      </c>
      <c r="AJ271">
        <v>-44.54</v>
      </c>
      <c r="AK271">
        <v>-0.03</v>
      </c>
      <c r="AL271">
        <v>4.1000000000000002E-2</v>
      </c>
      <c r="AM271">
        <v>1.7999999999999999E-2</v>
      </c>
      <c r="AN271">
        <v>126.506</v>
      </c>
    </row>
    <row r="272" spans="30:40">
      <c r="AD272" t="str">
        <f t="shared" si="47"/>
        <v>T5B26.825GIOYY</v>
      </c>
      <c r="AE272" t="s">
        <v>68</v>
      </c>
      <c r="AF272" t="s">
        <v>66</v>
      </c>
      <c r="AG272" t="s">
        <v>62</v>
      </c>
      <c r="AH272">
        <v>6.8250000000000002</v>
      </c>
      <c r="AI272">
        <v>4.74</v>
      </c>
      <c r="AJ272">
        <v>-47.05</v>
      </c>
      <c r="AK272">
        <v>-0.03</v>
      </c>
      <c r="AL272">
        <v>4.5999999999999999E-2</v>
      </c>
      <c r="AM272">
        <v>-7.0000000000000001E-3</v>
      </c>
      <c r="AN272">
        <v>127.148</v>
      </c>
    </row>
    <row r="273" spans="30:40">
      <c r="AD273" t="str">
        <f t="shared" si="47"/>
        <v>T5B27.575GIOYY</v>
      </c>
      <c r="AE273" t="s">
        <v>68</v>
      </c>
      <c r="AF273" t="s">
        <v>66</v>
      </c>
      <c r="AG273" t="s">
        <v>62</v>
      </c>
      <c r="AH273">
        <v>7.5750000000000002</v>
      </c>
      <c r="AI273">
        <v>4.74</v>
      </c>
      <c r="AJ273">
        <v>-47.05</v>
      </c>
      <c r="AK273">
        <v>-0.03</v>
      </c>
      <c r="AL273">
        <v>4.5999999999999999E-2</v>
      </c>
      <c r="AM273">
        <v>1.2E-2</v>
      </c>
      <c r="AN273">
        <v>162.43799999999999</v>
      </c>
    </row>
    <row r="274" spans="30:40">
      <c r="AD274" t="str">
        <f t="shared" si="47"/>
        <v>T5B20.275GIOXX</v>
      </c>
      <c r="AE274" t="s">
        <v>68</v>
      </c>
      <c r="AF274" t="s">
        <v>66</v>
      </c>
      <c r="AG274" t="s">
        <v>63</v>
      </c>
      <c r="AH274">
        <v>0.27500000000000002</v>
      </c>
      <c r="AI274">
        <v>-0.11</v>
      </c>
      <c r="AJ274">
        <v>0.12</v>
      </c>
      <c r="AK274">
        <v>-0.14000000000000001</v>
      </c>
      <c r="AL274">
        <v>3.6930000000000001</v>
      </c>
      <c r="AM274">
        <v>-4.3999999999999997E-2</v>
      </c>
      <c r="AN274">
        <v>-0.35299999999999998</v>
      </c>
    </row>
    <row r="275" spans="30:40">
      <c r="AD275" t="str">
        <f t="shared" si="47"/>
        <v>T5B20.975GIOXX</v>
      </c>
      <c r="AE275" t="s">
        <v>68</v>
      </c>
      <c r="AF275" t="s">
        <v>66</v>
      </c>
      <c r="AG275" t="s">
        <v>63</v>
      </c>
      <c r="AH275">
        <v>0.97499999999999998</v>
      </c>
      <c r="AI275">
        <v>-0.11</v>
      </c>
      <c r="AJ275">
        <v>0.12</v>
      </c>
      <c r="AK275">
        <v>-0.14000000000000001</v>
      </c>
      <c r="AL275">
        <v>3.6930000000000001</v>
      </c>
      <c r="AM275">
        <v>5.2999999999999999E-2</v>
      </c>
      <c r="AN275">
        <v>-0.439</v>
      </c>
    </row>
    <row r="276" spans="30:40">
      <c r="AD276" t="str">
        <f t="shared" si="47"/>
        <v>T5B20.975GIOXX</v>
      </c>
      <c r="AE276" t="s">
        <v>68</v>
      </c>
      <c r="AF276" t="s">
        <v>66</v>
      </c>
      <c r="AG276" t="s">
        <v>63</v>
      </c>
      <c r="AH276">
        <v>0.97499999999999998</v>
      </c>
      <c r="AI276">
        <v>-0.16</v>
      </c>
      <c r="AJ276">
        <v>0.1</v>
      </c>
      <c r="AK276">
        <v>0.01</v>
      </c>
      <c r="AL276">
        <v>2.8109999999999999</v>
      </c>
      <c r="AM276">
        <v>1.9E-2</v>
      </c>
      <c r="AN276">
        <v>-0.441</v>
      </c>
    </row>
    <row r="277" spans="30:40">
      <c r="AD277" t="str">
        <f t="shared" si="47"/>
        <v>T5B21.95GIOXX</v>
      </c>
      <c r="AE277" t="s">
        <v>68</v>
      </c>
      <c r="AF277" t="s">
        <v>66</v>
      </c>
      <c r="AG277" t="s">
        <v>63</v>
      </c>
      <c r="AH277">
        <v>1.95</v>
      </c>
      <c r="AI277">
        <v>-0.16</v>
      </c>
      <c r="AJ277">
        <v>0.1</v>
      </c>
      <c r="AK277">
        <v>0.01</v>
      </c>
      <c r="AL277">
        <v>2.8109999999999999</v>
      </c>
      <c r="AM277">
        <v>1.4E-2</v>
      </c>
      <c r="AN277">
        <v>-0.54200000000000004</v>
      </c>
    </row>
    <row r="278" spans="30:40">
      <c r="AD278" t="str">
        <f t="shared" si="47"/>
        <v>T5B21.95GIOXX</v>
      </c>
      <c r="AE278" t="s">
        <v>68</v>
      </c>
      <c r="AF278" t="s">
        <v>66</v>
      </c>
      <c r="AG278" t="s">
        <v>63</v>
      </c>
      <c r="AH278">
        <v>1.95</v>
      </c>
      <c r="AI278">
        <v>-0.19</v>
      </c>
      <c r="AJ278">
        <v>0.09</v>
      </c>
      <c r="AK278">
        <v>-0.02</v>
      </c>
      <c r="AL278">
        <v>2.2370000000000001</v>
      </c>
      <c r="AM278">
        <v>-7.0000000000000001E-3</v>
      </c>
      <c r="AN278">
        <v>-0.54300000000000004</v>
      </c>
    </row>
    <row r="279" spans="30:40">
      <c r="AD279" t="str">
        <f t="shared" si="47"/>
        <v>T5B22.925GIOXX</v>
      </c>
      <c r="AE279" t="s">
        <v>68</v>
      </c>
      <c r="AF279" t="s">
        <v>66</v>
      </c>
      <c r="AG279" t="s">
        <v>63</v>
      </c>
      <c r="AH279">
        <v>2.9249999999999998</v>
      </c>
      <c r="AI279">
        <v>-0.19</v>
      </c>
      <c r="AJ279">
        <v>0.09</v>
      </c>
      <c r="AK279">
        <v>-0.02</v>
      </c>
      <c r="AL279">
        <v>2.2370000000000001</v>
      </c>
      <c r="AM279">
        <v>8.0000000000000002E-3</v>
      </c>
      <c r="AN279">
        <v>-0.628</v>
      </c>
    </row>
    <row r="280" spans="30:40">
      <c r="AD280" t="str">
        <f t="shared" si="47"/>
        <v>T5B22.925GIOXX</v>
      </c>
      <c r="AE280" t="s">
        <v>68</v>
      </c>
      <c r="AF280" t="s">
        <v>66</v>
      </c>
      <c r="AG280" t="s">
        <v>63</v>
      </c>
      <c r="AH280">
        <v>2.9249999999999998</v>
      </c>
      <c r="AI280">
        <v>-0.2</v>
      </c>
      <c r="AJ280">
        <v>7.0000000000000007E-2</v>
      </c>
      <c r="AK280">
        <v>0</v>
      </c>
      <c r="AL280">
        <v>1.8069999999999999</v>
      </c>
      <c r="AM280">
        <v>4.0000000000000001E-3</v>
      </c>
      <c r="AN280">
        <v>-0.63</v>
      </c>
    </row>
    <row r="281" spans="30:40">
      <c r="AD281" t="str">
        <f t="shared" si="47"/>
        <v>T5B23.9GIOXX</v>
      </c>
      <c r="AE281" t="s">
        <v>68</v>
      </c>
      <c r="AF281" t="s">
        <v>66</v>
      </c>
      <c r="AG281" t="s">
        <v>63</v>
      </c>
      <c r="AH281">
        <v>3.9</v>
      </c>
      <c r="AI281">
        <v>-0.2</v>
      </c>
      <c r="AJ281">
        <v>7.0000000000000007E-2</v>
      </c>
      <c r="AK281">
        <v>0</v>
      </c>
      <c r="AL281">
        <v>1.8069999999999999</v>
      </c>
      <c r="AM281">
        <v>6.0000000000000001E-3</v>
      </c>
      <c r="AN281">
        <v>-0.70199999999999996</v>
      </c>
    </row>
    <row r="282" spans="30:40">
      <c r="AD282" t="str">
        <f t="shared" si="47"/>
        <v>T5B23.9GIOXX</v>
      </c>
      <c r="AE282" t="s">
        <v>68</v>
      </c>
      <c r="AF282" t="s">
        <v>66</v>
      </c>
      <c r="AG282" t="s">
        <v>63</v>
      </c>
      <c r="AH282">
        <v>3.9</v>
      </c>
      <c r="AI282">
        <v>-0.18</v>
      </c>
      <c r="AJ282">
        <v>-0.5</v>
      </c>
      <c r="AK282">
        <v>0.02</v>
      </c>
      <c r="AL282">
        <v>-1.504</v>
      </c>
      <c r="AM282">
        <v>1.6E-2</v>
      </c>
      <c r="AN282">
        <v>-0.70299999999999996</v>
      </c>
    </row>
    <row r="283" spans="30:40">
      <c r="AD283" t="str">
        <f t="shared" si="47"/>
        <v>T5B23.925GIOXX</v>
      </c>
      <c r="AE283" t="s">
        <v>68</v>
      </c>
      <c r="AF283" t="s">
        <v>66</v>
      </c>
      <c r="AG283" t="s">
        <v>63</v>
      </c>
      <c r="AH283">
        <v>3.9249999999999998</v>
      </c>
      <c r="AI283">
        <v>-0.18</v>
      </c>
      <c r="AJ283">
        <v>-0.5</v>
      </c>
      <c r="AK283">
        <v>0.02</v>
      </c>
      <c r="AL283">
        <v>-1.504</v>
      </c>
      <c r="AM283">
        <v>1.6E-2</v>
      </c>
      <c r="AN283">
        <v>-0.69</v>
      </c>
    </row>
    <row r="284" spans="30:40">
      <c r="AD284" t="str">
        <f t="shared" si="47"/>
        <v>T5B24.875GIOXX</v>
      </c>
      <c r="AE284" t="s">
        <v>68</v>
      </c>
      <c r="AF284" t="s">
        <v>66</v>
      </c>
      <c r="AG284" t="s">
        <v>63</v>
      </c>
      <c r="AH284">
        <v>4.875</v>
      </c>
      <c r="AI284">
        <v>-0.18</v>
      </c>
      <c r="AJ284">
        <v>-0.5</v>
      </c>
      <c r="AK284">
        <v>0.02</v>
      </c>
      <c r="AL284">
        <v>-1.504</v>
      </c>
      <c r="AM284">
        <v>-4.0000000000000001E-3</v>
      </c>
      <c r="AN284">
        <v>-0.216</v>
      </c>
    </row>
    <row r="285" spans="30:40">
      <c r="AD285" t="str">
        <f t="shared" si="47"/>
        <v>T5B24.875GIOXX</v>
      </c>
      <c r="AE285" t="s">
        <v>68</v>
      </c>
      <c r="AF285" t="s">
        <v>66</v>
      </c>
      <c r="AG285" t="s">
        <v>63</v>
      </c>
      <c r="AH285">
        <v>4.875</v>
      </c>
      <c r="AI285">
        <v>-0.14000000000000001</v>
      </c>
      <c r="AJ285">
        <v>-0.51</v>
      </c>
      <c r="AK285">
        <v>0.03</v>
      </c>
      <c r="AL285">
        <v>-1.8959999999999999</v>
      </c>
      <c r="AM285">
        <v>1.4999999999999999E-2</v>
      </c>
      <c r="AN285">
        <v>-0.20799999999999999</v>
      </c>
    </row>
    <row r="286" spans="30:40">
      <c r="AD286" t="str">
        <f t="shared" si="47"/>
        <v>T5B25.85GIOXX</v>
      </c>
      <c r="AE286" t="s">
        <v>68</v>
      </c>
      <c r="AF286" t="s">
        <v>66</v>
      </c>
      <c r="AG286" t="s">
        <v>63</v>
      </c>
      <c r="AH286">
        <v>5.85</v>
      </c>
      <c r="AI286">
        <v>-0.14000000000000001</v>
      </c>
      <c r="AJ286">
        <v>-0.51</v>
      </c>
      <c r="AK286">
        <v>0.03</v>
      </c>
      <c r="AL286">
        <v>-1.8959999999999999</v>
      </c>
      <c r="AM286">
        <v>-1.4E-2</v>
      </c>
      <c r="AN286">
        <v>0.29399999999999998</v>
      </c>
    </row>
    <row r="287" spans="30:40">
      <c r="AD287" t="str">
        <f t="shared" si="47"/>
        <v>T5B25.85GIOXX</v>
      </c>
      <c r="AE287" t="s">
        <v>68</v>
      </c>
      <c r="AF287" t="s">
        <v>66</v>
      </c>
      <c r="AG287" t="s">
        <v>63</v>
      </c>
      <c r="AH287">
        <v>5.85</v>
      </c>
      <c r="AI287">
        <v>-0.1</v>
      </c>
      <c r="AJ287">
        <v>-0.54</v>
      </c>
      <c r="AK287">
        <v>0.01</v>
      </c>
      <c r="AL287">
        <v>-2.4140000000000001</v>
      </c>
      <c r="AM287">
        <v>1.7999999999999999E-2</v>
      </c>
      <c r="AN287">
        <v>0.30199999999999999</v>
      </c>
    </row>
    <row r="288" spans="30:40">
      <c r="AD288" t="str">
        <f t="shared" si="47"/>
        <v>T5B26.825GIOXX</v>
      </c>
      <c r="AE288" t="s">
        <v>68</v>
      </c>
      <c r="AF288" t="s">
        <v>66</v>
      </c>
      <c r="AG288" t="s">
        <v>63</v>
      </c>
      <c r="AH288">
        <v>6.8250000000000002</v>
      </c>
      <c r="AI288">
        <v>-0.1</v>
      </c>
      <c r="AJ288">
        <v>-0.54</v>
      </c>
      <c r="AK288">
        <v>0.01</v>
      </c>
      <c r="AL288">
        <v>-2.4140000000000001</v>
      </c>
      <c r="AM288">
        <v>1.2999999999999999E-2</v>
      </c>
      <c r="AN288">
        <v>0.82599999999999996</v>
      </c>
    </row>
    <row r="289" spans="30:40">
      <c r="AD289" t="str">
        <f t="shared" si="47"/>
        <v>T5B26.825GIOXX</v>
      </c>
      <c r="AE289" t="s">
        <v>68</v>
      </c>
      <c r="AF289" t="s">
        <v>66</v>
      </c>
      <c r="AG289" t="s">
        <v>63</v>
      </c>
      <c r="AH289">
        <v>6.8250000000000002</v>
      </c>
      <c r="AI289">
        <v>-0.05</v>
      </c>
      <c r="AJ289">
        <v>-0.57999999999999996</v>
      </c>
      <c r="AK289">
        <v>0.14000000000000001</v>
      </c>
      <c r="AL289">
        <v>-3.2040000000000002</v>
      </c>
      <c r="AM289">
        <v>5.8999999999999997E-2</v>
      </c>
      <c r="AN289">
        <v>0.83399999999999996</v>
      </c>
    </row>
    <row r="290" spans="30:40">
      <c r="AD290" t="str">
        <f t="shared" si="47"/>
        <v>T5B27.575GIOXX</v>
      </c>
      <c r="AE290" t="s">
        <v>68</v>
      </c>
      <c r="AF290" t="s">
        <v>66</v>
      </c>
      <c r="AG290" t="s">
        <v>63</v>
      </c>
      <c r="AH290">
        <v>7.5750000000000002</v>
      </c>
      <c r="AI290">
        <v>-0.05</v>
      </c>
      <c r="AJ290">
        <v>-0.57999999999999996</v>
      </c>
      <c r="AK290">
        <v>0.14000000000000001</v>
      </c>
      <c r="AL290">
        <v>-3.2040000000000002</v>
      </c>
      <c r="AM290">
        <v>-4.2000000000000003E-2</v>
      </c>
      <c r="AN290">
        <v>1.2689999999999999</v>
      </c>
    </row>
    <row r="291" spans="30:40">
      <c r="AD291" t="str">
        <f t="shared" si="47"/>
        <v>T5B20.275TT</v>
      </c>
      <c r="AE291" t="s">
        <v>68</v>
      </c>
      <c r="AF291" t="s">
        <v>66</v>
      </c>
      <c r="AG291" t="s">
        <v>0</v>
      </c>
      <c r="AH291">
        <v>0.27500000000000002</v>
      </c>
      <c r="AI291">
        <v>-4.17</v>
      </c>
      <c r="AJ291">
        <v>-152.01</v>
      </c>
      <c r="AK291">
        <v>0.02</v>
      </c>
      <c r="AL291">
        <v>0.379</v>
      </c>
      <c r="AM291">
        <v>5.0000000000000001E-3</v>
      </c>
      <c r="AN291">
        <v>-179.578</v>
      </c>
    </row>
    <row r="292" spans="30:40">
      <c r="AD292" t="str">
        <f t="shared" si="47"/>
        <v>T5B20.975TT</v>
      </c>
      <c r="AE292" t="s">
        <v>68</v>
      </c>
      <c r="AF292" t="s">
        <v>66</v>
      </c>
      <c r="AG292" t="s">
        <v>0</v>
      </c>
      <c r="AH292">
        <v>0.97499999999999998</v>
      </c>
      <c r="AI292">
        <v>-4.17</v>
      </c>
      <c r="AJ292">
        <v>-144.18</v>
      </c>
      <c r="AK292">
        <v>0.02</v>
      </c>
      <c r="AL292">
        <v>0.379</v>
      </c>
      <c r="AM292">
        <v>-7.0000000000000001E-3</v>
      </c>
      <c r="AN292">
        <v>-75.911000000000001</v>
      </c>
    </row>
    <row r="293" spans="30:40">
      <c r="AD293" t="str">
        <f t="shared" si="47"/>
        <v>T5B20.975TT</v>
      </c>
      <c r="AE293" t="s">
        <v>68</v>
      </c>
      <c r="AF293" t="s">
        <v>66</v>
      </c>
      <c r="AG293" t="s">
        <v>0</v>
      </c>
      <c r="AH293">
        <v>0.97499999999999998</v>
      </c>
      <c r="AI293">
        <v>-2.89</v>
      </c>
      <c r="AJ293">
        <v>-132.86000000000001</v>
      </c>
      <c r="AK293">
        <v>0</v>
      </c>
      <c r="AL293">
        <v>0.26900000000000002</v>
      </c>
      <c r="AM293">
        <v>-4.0000000000000001E-3</v>
      </c>
      <c r="AN293">
        <v>-73.739999999999995</v>
      </c>
    </row>
    <row r="294" spans="30:40">
      <c r="AD294" t="str">
        <f t="shared" si="47"/>
        <v>T5B21.95TT</v>
      </c>
      <c r="AE294" t="s">
        <v>68</v>
      </c>
      <c r="AF294" t="s">
        <v>66</v>
      </c>
      <c r="AG294" t="s">
        <v>0</v>
      </c>
      <c r="AH294">
        <v>1.95</v>
      </c>
      <c r="AI294">
        <v>-2.89</v>
      </c>
      <c r="AJ294">
        <v>-121.95</v>
      </c>
      <c r="AK294">
        <v>0</v>
      </c>
      <c r="AL294">
        <v>0.26900000000000002</v>
      </c>
      <c r="AM294">
        <v>-1E-3</v>
      </c>
      <c r="AN294">
        <v>50.478000000000002</v>
      </c>
    </row>
    <row r="295" spans="30:40">
      <c r="AD295" t="str">
        <f t="shared" si="47"/>
        <v>T5B21.95TT</v>
      </c>
      <c r="AE295" t="s">
        <v>68</v>
      </c>
      <c r="AF295" t="s">
        <v>66</v>
      </c>
      <c r="AG295" t="s">
        <v>0</v>
      </c>
      <c r="AH295">
        <v>1.95</v>
      </c>
      <c r="AI295">
        <v>-2.39</v>
      </c>
      <c r="AJ295">
        <v>-107.2</v>
      </c>
      <c r="AK295">
        <v>0</v>
      </c>
      <c r="AL295">
        <v>0.253</v>
      </c>
      <c r="AM295">
        <v>0</v>
      </c>
      <c r="AN295">
        <v>52.215000000000003</v>
      </c>
    </row>
    <row r="296" spans="30:40">
      <c r="AD296" t="str">
        <f t="shared" si="47"/>
        <v>T5B22.925TT</v>
      </c>
      <c r="AE296" t="s">
        <v>68</v>
      </c>
      <c r="AF296" t="s">
        <v>66</v>
      </c>
      <c r="AG296" t="s">
        <v>0</v>
      </c>
      <c r="AH296">
        <v>2.9249999999999998</v>
      </c>
      <c r="AI296">
        <v>-2.39</v>
      </c>
      <c r="AJ296">
        <v>-96.3</v>
      </c>
      <c r="AK296">
        <v>0</v>
      </c>
      <c r="AL296">
        <v>0.253</v>
      </c>
      <c r="AM296">
        <v>1E-3</v>
      </c>
      <c r="AN296">
        <v>151.41999999999999</v>
      </c>
    </row>
    <row r="297" spans="30:40">
      <c r="AD297" t="str">
        <f t="shared" si="47"/>
        <v>T5B22.925TT</v>
      </c>
      <c r="AE297" t="s">
        <v>68</v>
      </c>
      <c r="AF297" t="s">
        <v>66</v>
      </c>
      <c r="AG297" t="s">
        <v>0</v>
      </c>
      <c r="AH297">
        <v>2.9249999999999998</v>
      </c>
      <c r="AI297">
        <v>-2.2000000000000002</v>
      </c>
      <c r="AJ297">
        <v>-83.84</v>
      </c>
      <c r="AK297">
        <v>0</v>
      </c>
      <c r="AL297">
        <v>0.38900000000000001</v>
      </c>
      <c r="AM297">
        <v>-2E-3</v>
      </c>
      <c r="AN297">
        <v>152.75299999999999</v>
      </c>
    </row>
    <row r="298" spans="30:40">
      <c r="AD298" t="str">
        <f t="shared" si="47"/>
        <v>T5B23.9TT</v>
      </c>
      <c r="AE298" t="s">
        <v>68</v>
      </c>
      <c r="AF298" t="s">
        <v>66</v>
      </c>
      <c r="AG298" t="s">
        <v>0</v>
      </c>
      <c r="AH298">
        <v>3.9</v>
      </c>
      <c r="AI298">
        <v>-2.2000000000000002</v>
      </c>
      <c r="AJ298">
        <v>-72.930000000000007</v>
      </c>
      <c r="AK298">
        <v>0</v>
      </c>
      <c r="AL298">
        <v>0.38900000000000001</v>
      </c>
      <c r="AM298">
        <v>-1E-3</v>
      </c>
      <c r="AN298">
        <v>229.18</v>
      </c>
    </row>
    <row r="299" spans="30:40">
      <c r="AD299" t="str">
        <f t="shared" si="47"/>
        <v>T5B23.9TT</v>
      </c>
      <c r="AE299" t="s">
        <v>68</v>
      </c>
      <c r="AF299" t="s">
        <v>66</v>
      </c>
      <c r="AG299" t="s">
        <v>0</v>
      </c>
      <c r="AH299">
        <v>3.9</v>
      </c>
      <c r="AI299">
        <v>-2.27</v>
      </c>
      <c r="AJ299">
        <v>61.44</v>
      </c>
      <c r="AK299">
        <v>0</v>
      </c>
      <c r="AL299">
        <v>1.2290000000000001</v>
      </c>
      <c r="AM299">
        <v>-1E-3</v>
      </c>
      <c r="AN299">
        <v>229.23500000000001</v>
      </c>
    </row>
    <row r="300" spans="30:40">
      <c r="AD300" t="str">
        <f t="shared" si="47"/>
        <v>T5B23.925TT</v>
      </c>
      <c r="AE300" t="s">
        <v>68</v>
      </c>
      <c r="AF300" t="s">
        <v>66</v>
      </c>
      <c r="AG300" t="s">
        <v>0</v>
      </c>
      <c r="AH300">
        <v>3.9249999999999998</v>
      </c>
      <c r="AI300">
        <v>-2.27</v>
      </c>
      <c r="AJ300">
        <v>61.72</v>
      </c>
      <c r="AK300">
        <v>0</v>
      </c>
      <c r="AL300">
        <v>1.2290000000000001</v>
      </c>
      <c r="AM300">
        <v>-1E-3</v>
      </c>
      <c r="AN300">
        <v>227.696</v>
      </c>
    </row>
    <row r="301" spans="30:40">
      <c r="AD301" t="str">
        <f t="shared" si="47"/>
        <v>T5B24.875TT</v>
      </c>
      <c r="AE301" t="s">
        <v>68</v>
      </c>
      <c r="AF301" t="s">
        <v>66</v>
      </c>
      <c r="AG301" t="s">
        <v>0</v>
      </c>
      <c r="AH301">
        <v>4.875</v>
      </c>
      <c r="AI301">
        <v>-2.27</v>
      </c>
      <c r="AJ301">
        <v>72.349999999999994</v>
      </c>
      <c r="AK301">
        <v>0</v>
      </c>
      <c r="AL301">
        <v>1.2290000000000001</v>
      </c>
      <c r="AM301">
        <v>2E-3</v>
      </c>
      <c r="AN301">
        <v>164.01499999999999</v>
      </c>
    </row>
    <row r="302" spans="30:40">
      <c r="AD302" t="str">
        <f t="shared" si="47"/>
        <v>T5B24.875TT</v>
      </c>
      <c r="AE302" t="s">
        <v>68</v>
      </c>
      <c r="AF302" t="s">
        <v>66</v>
      </c>
      <c r="AG302" t="s">
        <v>0</v>
      </c>
      <c r="AH302">
        <v>4.875</v>
      </c>
      <c r="AI302">
        <v>-2.6</v>
      </c>
      <c r="AJ302">
        <v>84.75</v>
      </c>
      <c r="AK302">
        <v>-0.01</v>
      </c>
      <c r="AL302">
        <v>1.1739999999999999</v>
      </c>
      <c r="AM302">
        <v>-4.0000000000000001E-3</v>
      </c>
      <c r="AN302">
        <v>162.892</v>
      </c>
    </row>
    <row r="303" spans="30:40">
      <c r="AD303" t="str">
        <f t="shared" si="47"/>
        <v>T5B25.85TT</v>
      </c>
      <c r="AE303" t="s">
        <v>68</v>
      </c>
      <c r="AF303" t="s">
        <v>66</v>
      </c>
      <c r="AG303" t="s">
        <v>0</v>
      </c>
      <c r="AH303">
        <v>5.85</v>
      </c>
      <c r="AI303">
        <v>-2.6</v>
      </c>
      <c r="AJ303">
        <v>95.66</v>
      </c>
      <c r="AK303">
        <v>-0.01</v>
      </c>
      <c r="AL303">
        <v>1.1739999999999999</v>
      </c>
      <c r="AM303">
        <v>3.0000000000000001E-3</v>
      </c>
      <c r="AN303">
        <v>74.942999999999998</v>
      </c>
    </row>
    <row r="304" spans="30:40">
      <c r="AD304" t="str">
        <f t="shared" si="47"/>
        <v>T5B25.85TT</v>
      </c>
      <c r="AE304" t="s">
        <v>68</v>
      </c>
      <c r="AF304" t="s">
        <v>66</v>
      </c>
      <c r="AG304" t="s">
        <v>0</v>
      </c>
      <c r="AH304">
        <v>5.85</v>
      </c>
      <c r="AI304">
        <v>-3.26</v>
      </c>
      <c r="AJ304">
        <v>111.35</v>
      </c>
      <c r="AK304">
        <v>0</v>
      </c>
      <c r="AL304">
        <v>0.95499999999999996</v>
      </c>
      <c r="AM304">
        <v>-3.0000000000000001E-3</v>
      </c>
      <c r="AN304">
        <v>73.424000000000007</v>
      </c>
    </row>
    <row r="305" spans="30:40">
      <c r="AD305" t="str">
        <f t="shared" si="47"/>
        <v>T5B26.825TT</v>
      </c>
      <c r="AE305" t="s">
        <v>68</v>
      </c>
      <c r="AF305" t="s">
        <v>66</v>
      </c>
      <c r="AG305" t="s">
        <v>0</v>
      </c>
      <c r="AH305">
        <v>6.8250000000000002</v>
      </c>
      <c r="AI305">
        <v>-3.26</v>
      </c>
      <c r="AJ305">
        <v>122.25</v>
      </c>
      <c r="AK305">
        <v>0</v>
      </c>
      <c r="AL305">
        <v>0.95499999999999996</v>
      </c>
      <c r="AM305">
        <v>-1E-3</v>
      </c>
      <c r="AN305">
        <v>-40.454000000000001</v>
      </c>
    </row>
    <row r="306" spans="30:40">
      <c r="AD306" t="str">
        <f t="shared" si="47"/>
        <v>T5B26.825TT</v>
      </c>
      <c r="AE306" t="s">
        <v>68</v>
      </c>
      <c r="AF306" t="s">
        <v>66</v>
      </c>
      <c r="AG306" t="s">
        <v>0</v>
      </c>
      <c r="AH306">
        <v>6.8250000000000002</v>
      </c>
      <c r="AI306">
        <v>-4.6500000000000004</v>
      </c>
      <c r="AJ306">
        <v>136.16999999999999</v>
      </c>
      <c r="AK306">
        <v>-0.02</v>
      </c>
      <c r="AL306">
        <v>0.67600000000000005</v>
      </c>
      <c r="AM306">
        <v>-0.01</v>
      </c>
      <c r="AN306">
        <v>-42.383000000000003</v>
      </c>
    </row>
    <row r="307" spans="30:40">
      <c r="AD307" t="str">
        <f t="shared" si="47"/>
        <v>T5B27.575TT</v>
      </c>
      <c r="AE307" t="s">
        <v>68</v>
      </c>
      <c r="AF307" t="s">
        <v>66</v>
      </c>
      <c r="AG307" t="s">
        <v>0</v>
      </c>
      <c r="AH307">
        <v>7.5750000000000002</v>
      </c>
      <c r="AI307">
        <v>-4.6500000000000004</v>
      </c>
      <c r="AJ307">
        <v>144.56</v>
      </c>
      <c r="AK307">
        <v>-0.02</v>
      </c>
      <c r="AL307">
        <v>0.67600000000000005</v>
      </c>
      <c r="AM307">
        <v>6.0000000000000001E-3</v>
      </c>
      <c r="AN307">
        <v>-147.65600000000001</v>
      </c>
    </row>
    <row r="308" spans="30:40">
      <c r="AD308" t="str">
        <f t="shared" si="47"/>
        <v>T4B20.275HT</v>
      </c>
      <c r="AE308" t="s">
        <v>69</v>
      </c>
      <c r="AF308" t="s">
        <v>66</v>
      </c>
      <c r="AG308" t="s">
        <v>17</v>
      </c>
      <c r="AH308">
        <v>0.27500000000000002</v>
      </c>
      <c r="AI308">
        <v>0.38</v>
      </c>
      <c r="AJ308">
        <v>-46.65</v>
      </c>
      <c r="AK308">
        <v>0.01</v>
      </c>
      <c r="AL308">
        <v>0.111</v>
      </c>
      <c r="AM308">
        <v>4.0000000000000001E-3</v>
      </c>
      <c r="AN308">
        <v>-60.284999999999997</v>
      </c>
    </row>
    <row r="309" spans="30:40">
      <c r="AD309" t="str">
        <f t="shared" si="47"/>
        <v>T4B20.975HT</v>
      </c>
      <c r="AE309" t="s">
        <v>69</v>
      </c>
      <c r="AF309" t="s">
        <v>66</v>
      </c>
      <c r="AG309" t="s">
        <v>17</v>
      </c>
      <c r="AH309">
        <v>0.97499999999999998</v>
      </c>
      <c r="AI309">
        <v>0.38</v>
      </c>
      <c r="AJ309">
        <v>-46.65</v>
      </c>
      <c r="AK309">
        <v>0.01</v>
      </c>
      <c r="AL309">
        <v>0.111</v>
      </c>
      <c r="AM309">
        <v>-4.0000000000000001E-3</v>
      </c>
      <c r="AN309">
        <v>-27.628</v>
      </c>
    </row>
    <row r="310" spans="30:40">
      <c r="AD310" t="str">
        <f t="shared" si="47"/>
        <v>T4B20.975HT</v>
      </c>
      <c r="AE310" t="s">
        <v>69</v>
      </c>
      <c r="AF310" t="s">
        <v>66</v>
      </c>
      <c r="AG310" t="s">
        <v>17</v>
      </c>
      <c r="AH310">
        <v>0.97499999999999998</v>
      </c>
      <c r="AI310">
        <v>0.33</v>
      </c>
      <c r="AJ310">
        <v>-41.21</v>
      </c>
      <c r="AK310">
        <v>0</v>
      </c>
      <c r="AL310">
        <v>-2.5000000000000001E-2</v>
      </c>
      <c r="AM310">
        <v>0</v>
      </c>
      <c r="AN310">
        <v>-26.899000000000001</v>
      </c>
    </row>
    <row r="311" spans="30:40">
      <c r="AD311" t="str">
        <f t="shared" si="47"/>
        <v>T4B21.95HT</v>
      </c>
      <c r="AE311" t="s">
        <v>69</v>
      </c>
      <c r="AF311" t="s">
        <v>66</v>
      </c>
      <c r="AG311" t="s">
        <v>17</v>
      </c>
      <c r="AH311">
        <v>1.95</v>
      </c>
      <c r="AI311">
        <v>0.33</v>
      </c>
      <c r="AJ311">
        <v>-41.21</v>
      </c>
      <c r="AK311">
        <v>0</v>
      </c>
      <c r="AL311">
        <v>-2.5000000000000001E-2</v>
      </c>
      <c r="AM311">
        <v>-2E-3</v>
      </c>
      <c r="AN311">
        <v>13.279</v>
      </c>
    </row>
    <row r="312" spans="30:40">
      <c r="AD312" t="str">
        <f t="shared" si="47"/>
        <v>T4B21.95HT</v>
      </c>
      <c r="AE312" t="s">
        <v>69</v>
      </c>
      <c r="AF312" t="s">
        <v>66</v>
      </c>
      <c r="AG312" t="s">
        <v>17</v>
      </c>
      <c r="AH312">
        <v>1.95</v>
      </c>
      <c r="AI312">
        <v>0.34</v>
      </c>
      <c r="AJ312">
        <v>-32.57</v>
      </c>
      <c r="AK312">
        <v>0</v>
      </c>
      <c r="AL312">
        <v>-0.126</v>
      </c>
      <c r="AM312">
        <v>2E-3</v>
      </c>
      <c r="AN312">
        <v>13.84</v>
      </c>
    </row>
    <row r="313" spans="30:40">
      <c r="AD313" t="str">
        <f t="shared" si="47"/>
        <v>T4B22.925HT</v>
      </c>
      <c r="AE313" t="s">
        <v>69</v>
      </c>
      <c r="AF313" t="s">
        <v>66</v>
      </c>
      <c r="AG313" t="s">
        <v>17</v>
      </c>
      <c r="AH313">
        <v>2.9249999999999998</v>
      </c>
      <c r="AI313">
        <v>0.34</v>
      </c>
      <c r="AJ313">
        <v>-32.57</v>
      </c>
      <c r="AK313">
        <v>0</v>
      </c>
      <c r="AL313">
        <v>-0.126</v>
      </c>
      <c r="AM313">
        <v>-2E-3</v>
      </c>
      <c r="AN313">
        <v>45.598999999999997</v>
      </c>
    </row>
    <row r="314" spans="30:40">
      <c r="AD314" t="str">
        <f t="shared" si="47"/>
        <v>T4B22.925HT</v>
      </c>
      <c r="AE314" t="s">
        <v>69</v>
      </c>
      <c r="AF314" t="s">
        <v>66</v>
      </c>
      <c r="AG314" t="s">
        <v>17</v>
      </c>
      <c r="AH314">
        <v>2.9249999999999998</v>
      </c>
      <c r="AI314">
        <v>0.37</v>
      </c>
      <c r="AJ314">
        <v>-25.92</v>
      </c>
      <c r="AK314">
        <v>0</v>
      </c>
      <c r="AL314">
        <v>-0.14499999999999999</v>
      </c>
      <c r="AM314">
        <v>1E-3</v>
      </c>
      <c r="AN314">
        <v>46.003999999999998</v>
      </c>
    </row>
    <row r="315" spans="30:40">
      <c r="AD315" t="str">
        <f t="shared" si="47"/>
        <v>T4B23.9HT</v>
      </c>
      <c r="AE315" t="s">
        <v>69</v>
      </c>
      <c r="AF315" t="s">
        <v>66</v>
      </c>
      <c r="AG315" t="s">
        <v>17</v>
      </c>
      <c r="AH315">
        <v>3.9</v>
      </c>
      <c r="AI315">
        <v>0.37</v>
      </c>
      <c r="AJ315">
        <v>-25.92</v>
      </c>
      <c r="AK315">
        <v>0</v>
      </c>
      <c r="AL315">
        <v>-0.14499999999999999</v>
      </c>
      <c r="AM315">
        <v>-2E-3</v>
      </c>
      <c r="AN315">
        <v>71.271000000000001</v>
      </c>
    </row>
    <row r="316" spans="30:40">
      <c r="AD316" t="str">
        <f t="shared" si="47"/>
        <v>T4B23.9HT</v>
      </c>
      <c r="AE316" t="s">
        <v>69</v>
      </c>
      <c r="AF316" t="s">
        <v>66</v>
      </c>
      <c r="AG316" t="s">
        <v>17</v>
      </c>
      <c r="AH316">
        <v>3.9</v>
      </c>
      <c r="AI316">
        <v>0.43</v>
      </c>
      <c r="AJ316">
        <v>19.87</v>
      </c>
      <c r="AK316">
        <v>0</v>
      </c>
      <c r="AL316">
        <v>0.11</v>
      </c>
      <c r="AM316">
        <v>0</v>
      </c>
      <c r="AN316">
        <v>71.582999999999998</v>
      </c>
    </row>
    <row r="317" spans="30:40">
      <c r="AD317" t="str">
        <f t="shared" si="47"/>
        <v>T4B23.925HT</v>
      </c>
      <c r="AE317" t="s">
        <v>69</v>
      </c>
      <c r="AF317" t="s">
        <v>66</v>
      </c>
      <c r="AG317" t="s">
        <v>17</v>
      </c>
      <c r="AH317">
        <v>3.9249999999999998</v>
      </c>
      <c r="AI317">
        <v>0.43</v>
      </c>
      <c r="AJ317">
        <v>19.87</v>
      </c>
      <c r="AK317">
        <v>0</v>
      </c>
      <c r="AL317">
        <v>0.11</v>
      </c>
      <c r="AM317">
        <v>0</v>
      </c>
      <c r="AN317">
        <v>71.085999999999999</v>
      </c>
    </row>
    <row r="318" spans="30:40">
      <c r="AD318" t="str">
        <f t="shared" si="47"/>
        <v>T4B24.875HT</v>
      </c>
      <c r="AE318" t="s">
        <v>69</v>
      </c>
      <c r="AF318" t="s">
        <v>66</v>
      </c>
      <c r="AG318" t="s">
        <v>17</v>
      </c>
      <c r="AH318">
        <v>4.875</v>
      </c>
      <c r="AI318">
        <v>0.43</v>
      </c>
      <c r="AJ318">
        <v>19.87</v>
      </c>
      <c r="AK318">
        <v>0</v>
      </c>
      <c r="AL318">
        <v>0.11</v>
      </c>
      <c r="AM318">
        <v>-1E-3</v>
      </c>
      <c r="AN318">
        <v>52.210999999999999</v>
      </c>
    </row>
    <row r="319" spans="30:40">
      <c r="AD319" t="str">
        <f t="shared" si="47"/>
        <v>T4B24.875HT</v>
      </c>
      <c r="AE319" t="s">
        <v>69</v>
      </c>
      <c r="AF319" t="s">
        <v>66</v>
      </c>
      <c r="AG319" t="s">
        <v>17</v>
      </c>
      <c r="AH319">
        <v>4.875</v>
      </c>
      <c r="AI319">
        <v>0.53</v>
      </c>
      <c r="AJ319">
        <v>26.82</v>
      </c>
      <c r="AK319">
        <v>0</v>
      </c>
      <c r="AL319">
        <v>0.128</v>
      </c>
      <c r="AM319">
        <v>1E-3</v>
      </c>
      <c r="AN319">
        <v>51.904000000000003</v>
      </c>
    </row>
    <row r="320" spans="30:40">
      <c r="AD320" t="str">
        <f t="shared" si="47"/>
        <v>T4B25.85HT</v>
      </c>
      <c r="AE320" t="s">
        <v>69</v>
      </c>
      <c r="AF320" t="s">
        <v>66</v>
      </c>
      <c r="AG320" t="s">
        <v>17</v>
      </c>
      <c r="AH320">
        <v>5.85</v>
      </c>
      <c r="AI320">
        <v>0.53</v>
      </c>
      <c r="AJ320">
        <v>26.82</v>
      </c>
      <c r="AK320">
        <v>0</v>
      </c>
      <c r="AL320">
        <v>0.128</v>
      </c>
      <c r="AM320">
        <v>-1E-3</v>
      </c>
      <c r="AN320">
        <v>25.751999999999999</v>
      </c>
    </row>
    <row r="321" spans="30:40">
      <c r="AD321" t="str">
        <f t="shared" si="47"/>
        <v>T4B25.85HT</v>
      </c>
      <c r="AE321" t="s">
        <v>69</v>
      </c>
      <c r="AF321" t="s">
        <v>66</v>
      </c>
      <c r="AG321" t="s">
        <v>17</v>
      </c>
      <c r="AH321">
        <v>5.85</v>
      </c>
      <c r="AI321">
        <v>0.7</v>
      </c>
      <c r="AJ321">
        <v>36.32</v>
      </c>
      <c r="AK321">
        <v>0</v>
      </c>
      <c r="AL321">
        <v>9.4E-2</v>
      </c>
      <c r="AM321">
        <v>0</v>
      </c>
      <c r="AN321">
        <v>25.29</v>
      </c>
    </row>
    <row r="322" spans="30:40">
      <c r="AD322" t="str">
        <f t="shared" si="47"/>
        <v>T4B26.825HT</v>
      </c>
      <c r="AE322" t="s">
        <v>69</v>
      </c>
      <c r="AF322" t="s">
        <v>66</v>
      </c>
      <c r="AG322" t="s">
        <v>17</v>
      </c>
      <c r="AH322">
        <v>6.8250000000000002</v>
      </c>
      <c r="AI322">
        <v>0.7</v>
      </c>
      <c r="AJ322">
        <v>36.32</v>
      </c>
      <c r="AK322">
        <v>0</v>
      </c>
      <c r="AL322">
        <v>9.4E-2</v>
      </c>
      <c r="AM322">
        <v>-1E-3</v>
      </c>
      <c r="AN322">
        <v>-10.122</v>
      </c>
    </row>
    <row r="323" spans="30:40">
      <c r="AD323" t="str">
        <f t="shared" ref="AD323:AD386" si="48">AE323&amp;AF323&amp;AH323&amp;AG323</f>
        <v>T4B26.825HT</v>
      </c>
      <c r="AE323" t="s">
        <v>69</v>
      </c>
      <c r="AF323" t="s">
        <v>66</v>
      </c>
      <c r="AG323" t="s">
        <v>17</v>
      </c>
      <c r="AH323">
        <v>6.8250000000000002</v>
      </c>
      <c r="AI323">
        <v>1.03</v>
      </c>
      <c r="AJ323">
        <v>43.71</v>
      </c>
      <c r="AK323">
        <v>0</v>
      </c>
      <c r="AL323">
        <v>0.03</v>
      </c>
      <c r="AM323">
        <v>-2E-3</v>
      </c>
      <c r="AN323">
        <v>-10.738</v>
      </c>
    </row>
    <row r="324" spans="30:40">
      <c r="AD324" t="str">
        <f t="shared" si="48"/>
        <v>T4B27.575HT</v>
      </c>
      <c r="AE324" t="s">
        <v>69</v>
      </c>
      <c r="AF324" t="s">
        <v>66</v>
      </c>
      <c r="AG324" t="s">
        <v>17</v>
      </c>
      <c r="AH324">
        <v>7.5750000000000002</v>
      </c>
      <c r="AI324">
        <v>1.03</v>
      </c>
      <c r="AJ324">
        <v>43.71</v>
      </c>
      <c r="AK324">
        <v>0</v>
      </c>
      <c r="AL324">
        <v>0.03</v>
      </c>
      <c r="AM324">
        <v>0</v>
      </c>
      <c r="AN324">
        <v>-43.518999999999998</v>
      </c>
    </row>
    <row r="325" spans="30:40">
      <c r="AD325" t="str">
        <f t="shared" si="48"/>
        <v>T4B20.275GIOX</v>
      </c>
      <c r="AE325" t="s">
        <v>69</v>
      </c>
      <c r="AF325" t="s">
        <v>66</v>
      </c>
      <c r="AG325" t="s">
        <v>60</v>
      </c>
      <c r="AH325">
        <v>0.27500000000000002</v>
      </c>
      <c r="AI325">
        <v>1.2</v>
      </c>
      <c r="AJ325">
        <v>-0.44</v>
      </c>
      <c r="AK325">
        <v>0.14000000000000001</v>
      </c>
      <c r="AL325">
        <v>-4.835</v>
      </c>
      <c r="AM325">
        <v>4.2000000000000003E-2</v>
      </c>
      <c r="AN325">
        <v>-0.22900000000000001</v>
      </c>
    </row>
    <row r="326" spans="30:40">
      <c r="AD326" t="str">
        <f t="shared" si="48"/>
        <v>T4B20.975GIOX</v>
      </c>
      <c r="AE326" t="s">
        <v>69</v>
      </c>
      <c r="AF326" t="s">
        <v>66</v>
      </c>
      <c r="AG326" t="s">
        <v>60</v>
      </c>
      <c r="AH326">
        <v>0.97499999999999998</v>
      </c>
      <c r="AI326">
        <v>1.2</v>
      </c>
      <c r="AJ326">
        <v>-0.44</v>
      </c>
      <c r="AK326">
        <v>0.14000000000000001</v>
      </c>
      <c r="AL326">
        <v>-4.835</v>
      </c>
      <c r="AM326">
        <v>-5.2999999999999999E-2</v>
      </c>
      <c r="AN326">
        <v>7.5999999999999998E-2</v>
      </c>
    </row>
    <row r="327" spans="30:40">
      <c r="AD327" t="str">
        <f t="shared" si="48"/>
        <v>T4B20.975GIOX</v>
      </c>
      <c r="AE327" t="s">
        <v>69</v>
      </c>
      <c r="AF327" t="s">
        <v>66</v>
      </c>
      <c r="AG327" t="s">
        <v>60</v>
      </c>
      <c r="AH327">
        <v>0.97499999999999998</v>
      </c>
      <c r="AI327">
        <v>1.33</v>
      </c>
      <c r="AJ327">
        <v>-0.38</v>
      </c>
      <c r="AK327">
        <v>-0.01</v>
      </c>
      <c r="AL327">
        <v>-3.677</v>
      </c>
      <c r="AM327">
        <v>-0.02</v>
      </c>
      <c r="AN327">
        <v>8.2000000000000003E-2</v>
      </c>
    </row>
    <row r="328" spans="30:40">
      <c r="AD328" t="str">
        <f t="shared" si="48"/>
        <v>T4B21.95GIOX</v>
      </c>
      <c r="AE328" t="s">
        <v>69</v>
      </c>
      <c r="AF328" t="s">
        <v>66</v>
      </c>
      <c r="AG328" t="s">
        <v>60</v>
      </c>
      <c r="AH328">
        <v>1.95</v>
      </c>
      <c r="AI328">
        <v>1.33</v>
      </c>
      <c r="AJ328">
        <v>-0.38</v>
      </c>
      <c r="AK328">
        <v>-0.01</v>
      </c>
      <c r="AL328">
        <v>-3.677</v>
      </c>
      <c r="AM328">
        <v>-1.2999999999999999E-2</v>
      </c>
      <c r="AN328">
        <v>0.45200000000000001</v>
      </c>
    </row>
    <row r="329" spans="30:40">
      <c r="AD329" t="str">
        <f t="shared" si="48"/>
        <v>T4B21.95GIOX</v>
      </c>
      <c r="AE329" t="s">
        <v>69</v>
      </c>
      <c r="AF329" t="s">
        <v>66</v>
      </c>
      <c r="AG329" t="s">
        <v>60</v>
      </c>
      <c r="AH329">
        <v>1.95</v>
      </c>
      <c r="AI329">
        <v>1.4</v>
      </c>
      <c r="AJ329">
        <v>-0.34</v>
      </c>
      <c r="AK329">
        <v>0.01</v>
      </c>
      <c r="AL329">
        <v>-2.9260000000000002</v>
      </c>
      <c r="AM329">
        <v>4.0000000000000001E-3</v>
      </c>
      <c r="AN329">
        <v>0.45700000000000002</v>
      </c>
    </row>
    <row r="330" spans="30:40">
      <c r="AD330" t="str">
        <f t="shared" si="48"/>
        <v>T4B22.925GIOX</v>
      </c>
      <c r="AE330" t="s">
        <v>69</v>
      </c>
      <c r="AF330" t="s">
        <v>66</v>
      </c>
      <c r="AG330" t="s">
        <v>60</v>
      </c>
      <c r="AH330">
        <v>2.9249999999999998</v>
      </c>
      <c r="AI330">
        <v>1.4</v>
      </c>
      <c r="AJ330">
        <v>-0.34</v>
      </c>
      <c r="AK330">
        <v>0.01</v>
      </c>
      <c r="AL330">
        <v>-2.9260000000000002</v>
      </c>
      <c r="AM330">
        <v>-5.0000000000000001E-3</v>
      </c>
      <c r="AN330">
        <v>0.79300000000000004</v>
      </c>
    </row>
    <row r="331" spans="30:40">
      <c r="AD331" t="str">
        <f t="shared" si="48"/>
        <v>T4B22.925GIOX</v>
      </c>
      <c r="AE331" t="s">
        <v>69</v>
      </c>
      <c r="AF331" t="s">
        <v>66</v>
      </c>
      <c r="AG331" t="s">
        <v>60</v>
      </c>
      <c r="AH331">
        <v>2.9249999999999998</v>
      </c>
      <c r="AI331">
        <v>1.41</v>
      </c>
      <c r="AJ331">
        <v>-0.32</v>
      </c>
      <c r="AK331">
        <v>-0.01</v>
      </c>
      <c r="AL331">
        <v>-2.3620000000000001</v>
      </c>
      <c r="AM331">
        <v>-8.9999999999999993E-3</v>
      </c>
      <c r="AN331">
        <v>0.79800000000000004</v>
      </c>
    </row>
    <row r="332" spans="30:40">
      <c r="AD332" t="str">
        <f t="shared" si="48"/>
        <v>T4B23.9GIOX</v>
      </c>
      <c r="AE332" t="s">
        <v>69</v>
      </c>
      <c r="AF332" t="s">
        <v>66</v>
      </c>
      <c r="AG332" t="s">
        <v>60</v>
      </c>
      <c r="AH332">
        <v>3.9</v>
      </c>
      <c r="AI332">
        <v>1.41</v>
      </c>
      <c r="AJ332">
        <v>-0.32</v>
      </c>
      <c r="AK332">
        <v>-0.01</v>
      </c>
      <c r="AL332">
        <v>-2.3620000000000001</v>
      </c>
      <c r="AM332">
        <v>-2E-3</v>
      </c>
      <c r="AN332">
        <v>1.1060000000000001</v>
      </c>
    </row>
    <row r="333" spans="30:40">
      <c r="AD333" t="str">
        <f t="shared" si="48"/>
        <v>T4B23.9GIOX</v>
      </c>
      <c r="AE333" t="s">
        <v>69</v>
      </c>
      <c r="AF333" t="s">
        <v>66</v>
      </c>
      <c r="AG333" t="s">
        <v>60</v>
      </c>
      <c r="AH333">
        <v>3.9</v>
      </c>
      <c r="AI333">
        <v>1.33</v>
      </c>
      <c r="AJ333">
        <v>0.59</v>
      </c>
      <c r="AK333">
        <v>-0.04</v>
      </c>
      <c r="AL333">
        <v>1.9670000000000001</v>
      </c>
      <c r="AM333">
        <v>-2.7E-2</v>
      </c>
      <c r="AN333">
        <v>1.105</v>
      </c>
    </row>
    <row r="334" spans="30:40">
      <c r="AD334" t="str">
        <f t="shared" si="48"/>
        <v>T4B23.925GIOX</v>
      </c>
      <c r="AE334" t="s">
        <v>69</v>
      </c>
      <c r="AF334" t="s">
        <v>66</v>
      </c>
      <c r="AG334" t="s">
        <v>60</v>
      </c>
      <c r="AH334">
        <v>3.9249999999999998</v>
      </c>
      <c r="AI334">
        <v>1.33</v>
      </c>
      <c r="AJ334">
        <v>0.59</v>
      </c>
      <c r="AK334">
        <v>-0.04</v>
      </c>
      <c r="AL334">
        <v>1.9670000000000001</v>
      </c>
      <c r="AM334">
        <v>-2.5999999999999999E-2</v>
      </c>
      <c r="AN334">
        <v>1.0900000000000001</v>
      </c>
    </row>
    <row r="335" spans="30:40">
      <c r="AD335" t="str">
        <f t="shared" si="48"/>
        <v>T4B24.875GIOX</v>
      </c>
      <c r="AE335" t="s">
        <v>69</v>
      </c>
      <c r="AF335" t="s">
        <v>66</v>
      </c>
      <c r="AG335" t="s">
        <v>60</v>
      </c>
      <c r="AH335">
        <v>4.875</v>
      </c>
      <c r="AI335">
        <v>1.33</v>
      </c>
      <c r="AJ335">
        <v>0.59</v>
      </c>
      <c r="AK335">
        <v>-0.04</v>
      </c>
      <c r="AL335">
        <v>1.9670000000000001</v>
      </c>
      <c r="AM335">
        <v>1.2999999999999999E-2</v>
      </c>
      <c r="AN335">
        <v>0.52900000000000003</v>
      </c>
    </row>
    <row r="336" spans="30:40">
      <c r="AD336" t="str">
        <f t="shared" si="48"/>
        <v>T4B24.875GIOX</v>
      </c>
      <c r="AE336" t="s">
        <v>69</v>
      </c>
      <c r="AF336" t="s">
        <v>66</v>
      </c>
      <c r="AG336" t="s">
        <v>60</v>
      </c>
      <c r="AH336">
        <v>4.875</v>
      </c>
      <c r="AI336">
        <v>1.18</v>
      </c>
      <c r="AJ336">
        <v>0.61</v>
      </c>
      <c r="AK336">
        <v>-0.05</v>
      </c>
      <c r="AL336">
        <v>2.4790000000000001</v>
      </c>
      <c r="AM336">
        <v>-2.3E-2</v>
      </c>
      <c r="AN336">
        <v>0.52</v>
      </c>
    </row>
    <row r="337" spans="30:40">
      <c r="AD337" t="str">
        <f t="shared" si="48"/>
        <v>T4B25.85GIOX</v>
      </c>
      <c r="AE337" t="s">
        <v>69</v>
      </c>
      <c r="AF337" t="s">
        <v>66</v>
      </c>
      <c r="AG337" t="s">
        <v>60</v>
      </c>
      <c r="AH337">
        <v>5.85</v>
      </c>
      <c r="AI337">
        <v>1.18</v>
      </c>
      <c r="AJ337">
        <v>0.61</v>
      </c>
      <c r="AK337">
        <v>-0.05</v>
      </c>
      <c r="AL337">
        <v>2.4790000000000001</v>
      </c>
      <c r="AM337">
        <v>2.1999999999999999E-2</v>
      </c>
      <c r="AN337">
        <v>-7.6999999999999999E-2</v>
      </c>
    </row>
    <row r="338" spans="30:40">
      <c r="AD338" t="str">
        <f t="shared" si="48"/>
        <v>T4B25.85GIOX</v>
      </c>
      <c r="AE338" t="s">
        <v>69</v>
      </c>
      <c r="AF338" t="s">
        <v>66</v>
      </c>
      <c r="AG338" t="s">
        <v>60</v>
      </c>
      <c r="AH338">
        <v>5.85</v>
      </c>
      <c r="AI338">
        <v>0.97</v>
      </c>
      <c r="AJ338">
        <v>0.64</v>
      </c>
      <c r="AK338">
        <v>-0.02</v>
      </c>
      <c r="AL338">
        <v>3.1560000000000001</v>
      </c>
      <c r="AM338">
        <v>-2.5000000000000001E-2</v>
      </c>
      <c r="AN338">
        <v>-8.5999999999999993E-2</v>
      </c>
    </row>
    <row r="339" spans="30:40">
      <c r="AD339" t="str">
        <f t="shared" si="48"/>
        <v>T4B26.825GIOX</v>
      </c>
      <c r="AE339" t="s">
        <v>69</v>
      </c>
      <c r="AF339" t="s">
        <v>66</v>
      </c>
      <c r="AG339" t="s">
        <v>60</v>
      </c>
      <c r="AH339">
        <v>6.8250000000000002</v>
      </c>
      <c r="AI339">
        <v>0.97</v>
      </c>
      <c r="AJ339">
        <v>0.64</v>
      </c>
      <c r="AK339">
        <v>-0.02</v>
      </c>
      <c r="AL339">
        <v>3.1560000000000001</v>
      </c>
      <c r="AM339">
        <v>-4.0000000000000001E-3</v>
      </c>
      <c r="AN339">
        <v>-0.71499999999999997</v>
      </c>
    </row>
    <row r="340" spans="30:40">
      <c r="AD340" t="str">
        <f t="shared" si="48"/>
        <v>T4B26.825GIOX</v>
      </c>
      <c r="AE340" t="s">
        <v>69</v>
      </c>
      <c r="AF340" t="s">
        <v>66</v>
      </c>
      <c r="AG340" t="s">
        <v>60</v>
      </c>
      <c r="AH340">
        <v>6.8250000000000002</v>
      </c>
      <c r="AI340">
        <v>0.65</v>
      </c>
      <c r="AJ340">
        <v>0.7</v>
      </c>
      <c r="AK340">
        <v>-0.15</v>
      </c>
      <c r="AL340">
        <v>4.1890000000000001</v>
      </c>
      <c r="AM340">
        <v>-6.3E-2</v>
      </c>
      <c r="AN340">
        <v>-0.72499999999999998</v>
      </c>
    </row>
    <row r="341" spans="30:40">
      <c r="AD341" t="str">
        <f t="shared" si="48"/>
        <v>T4B27.575GIOX</v>
      </c>
      <c r="AE341" t="s">
        <v>69</v>
      </c>
      <c r="AF341" t="s">
        <v>66</v>
      </c>
      <c r="AG341" t="s">
        <v>60</v>
      </c>
      <c r="AH341">
        <v>7.5750000000000002</v>
      </c>
      <c r="AI341">
        <v>0.65</v>
      </c>
      <c r="AJ341">
        <v>0.7</v>
      </c>
      <c r="AK341">
        <v>-0.15</v>
      </c>
      <c r="AL341">
        <v>4.1890000000000001</v>
      </c>
      <c r="AM341">
        <v>4.9000000000000002E-2</v>
      </c>
      <c r="AN341">
        <v>-1.252</v>
      </c>
    </row>
    <row r="342" spans="30:40">
      <c r="AD342" t="str">
        <f t="shared" si="48"/>
        <v>T4B20.275GIOY</v>
      </c>
      <c r="AE342" t="s">
        <v>69</v>
      </c>
      <c r="AF342" t="s">
        <v>66</v>
      </c>
      <c r="AG342" t="s">
        <v>61</v>
      </c>
      <c r="AH342">
        <v>0.27500000000000002</v>
      </c>
      <c r="AI342">
        <v>10.81</v>
      </c>
      <c r="AJ342">
        <v>74.010000000000005</v>
      </c>
      <c r="AK342">
        <v>0.18</v>
      </c>
      <c r="AL342">
        <v>0.55800000000000005</v>
      </c>
      <c r="AM342">
        <v>5.7000000000000002E-2</v>
      </c>
      <c r="AN342">
        <v>238.60599999999999</v>
      </c>
    </row>
    <row r="343" spans="30:40">
      <c r="AD343" t="str">
        <f t="shared" si="48"/>
        <v>T4B20.975GIOY</v>
      </c>
      <c r="AE343" t="s">
        <v>69</v>
      </c>
      <c r="AF343" t="s">
        <v>66</v>
      </c>
      <c r="AG343" t="s">
        <v>61</v>
      </c>
      <c r="AH343">
        <v>0.97499999999999998</v>
      </c>
      <c r="AI343">
        <v>10.81</v>
      </c>
      <c r="AJ343">
        <v>74.010000000000005</v>
      </c>
      <c r="AK343">
        <v>0.18</v>
      </c>
      <c r="AL343">
        <v>0.55800000000000005</v>
      </c>
      <c r="AM343">
        <v>-6.8000000000000005E-2</v>
      </c>
      <c r="AN343">
        <v>186.80199999999999</v>
      </c>
    </row>
    <row r="344" spans="30:40">
      <c r="AD344" t="str">
        <f t="shared" si="48"/>
        <v>T4B20.975GIOY</v>
      </c>
      <c r="AE344" t="s">
        <v>69</v>
      </c>
      <c r="AF344" t="s">
        <v>66</v>
      </c>
      <c r="AG344" t="s">
        <v>61</v>
      </c>
      <c r="AH344">
        <v>0.97499999999999998</v>
      </c>
      <c r="AI344">
        <v>7.32</v>
      </c>
      <c r="AJ344">
        <v>65.040000000000006</v>
      </c>
      <c r="AK344">
        <v>0.11</v>
      </c>
      <c r="AL344">
        <v>0.36299999999999999</v>
      </c>
      <c r="AM344">
        <v>4.9000000000000002E-2</v>
      </c>
      <c r="AN344">
        <v>185.892</v>
      </c>
    </row>
    <row r="345" spans="30:40">
      <c r="AD345" t="str">
        <f t="shared" si="48"/>
        <v>T4B21.95GIOY</v>
      </c>
      <c r="AE345" t="s">
        <v>69</v>
      </c>
      <c r="AF345" t="s">
        <v>66</v>
      </c>
      <c r="AG345" t="s">
        <v>61</v>
      </c>
      <c r="AH345">
        <v>1.95</v>
      </c>
      <c r="AI345">
        <v>7.32</v>
      </c>
      <c r="AJ345">
        <v>65.040000000000006</v>
      </c>
      <c r="AK345">
        <v>0.11</v>
      </c>
      <c r="AL345">
        <v>0.36299999999999999</v>
      </c>
      <c r="AM345">
        <v>-0.06</v>
      </c>
      <c r="AN345">
        <v>122.474</v>
      </c>
    </row>
    <row r="346" spans="30:40">
      <c r="AD346" t="str">
        <f t="shared" si="48"/>
        <v>T4B21.95GIOY</v>
      </c>
      <c r="AE346" t="s">
        <v>69</v>
      </c>
      <c r="AF346" t="s">
        <v>66</v>
      </c>
      <c r="AG346" t="s">
        <v>61</v>
      </c>
      <c r="AH346">
        <v>1.95</v>
      </c>
      <c r="AI346">
        <v>5.51</v>
      </c>
      <c r="AJ346">
        <v>61.37</v>
      </c>
      <c r="AK346">
        <v>0.11</v>
      </c>
      <c r="AL346">
        <v>0.191</v>
      </c>
      <c r="AM346">
        <v>5.1999999999999998E-2</v>
      </c>
      <c r="AN346">
        <v>121.539</v>
      </c>
    </row>
    <row r="347" spans="30:40">
      <c r="AD347" t="str">
        <f t="shared" si="48"/>
        <v>T4B22.925GIOY</v>
      </c>
      <c r="AE347" t="s">
        <v>69</v>
      </c>
      <c r="AF347" t="s">
        <v>66</v>
      </c>
      <c r="AG347" t="s">
        <v>61</v>
      </c>
      <c r="AH347">
        <v>2.9249999999999998</v>
      </c>
      <c r="AI347">
        <v>5.51</v>
      </c>
      <c r="AJ347">
        <v>61.37</v>
      </c>
      <c r="AK347">
        <v>0.11</v>
      </c>
      <c r="AL347">
        <v>0.191</v>
      </c>
      <c r="AM347">
        <v>-5.8000000000000003E-2</v>
      </c>
      <c r="AN347">
        <v>61.7</v>
      </c>
    </row>
    <row r="348" spans="30:40">
      <c r="AD348" t="str">
        <f t="shared" si="48"/>
        <v>T4B22.925GIOY</v>
      </c>
      <c r="AE348" t="s">
        <v>69</v>
      </c>
      <c r="AF348" t="s">
        <v>66</v>
      </c>
      <c r="AG348" t="s">
        <v>61</v>
      </c>
      <c r="AH348">
        <v>2.9249999999999998</v>
      </c>
      <c r="AI348">
        <v>4.28</v>
      </c>
      <c r="AJ348">
        <v>59.86</v>
      </c>
      <c r="AK348">
        <v>0.12</v>
      </c>
      <c r="AL348">
        <v>0.113</v>
      </c>
      <c r="AM348">
        <v>4.9000000000000002E-2</v>
      </c>
      <c r="AN348">
        <v>60.762</v>
      </c>
    </row>
    <row r="349" spans="30:40">
      <c r="AD349" t="str">
        <f t="shared" si="48"/>
        <v>T4B23.9GIOY</v>
      </c>
      <c r="AE349" t="s">
        <v>69</v>
      </c>
      <c r="AF349" t="s">
        <v>66</v>
      </c>
      <c r="AG349" t="s">
        <v>61</v>
      </c>
      <c r="AH349">
        <v>3.9</v>
      </c>
      <c r="AI349">
        <v>4.28</v>
      </c>
      <c r="AJ349">
        <v>59.86</v>
      </c>
      <c r="AK349">
        <v>0.12</v>
      </c>
      <c r="AL349">
        <v>0.113</v>
      </c>
      <c r="AM349">
        <v>-6.6000000000000003E-2</v>
      </c>
      <c r="AN349">
        <v>2.4009999999999998</v>
      </c>
    </row>
    <row r="350" spans="30:40">
      <c r="AD350" t="str">
        <f t="shared" si="48"/>
        <v>T4B23.9GIOY</v>
      </c>
      <c r="AE350" t="s">
        <v>69</v>
      </c>
      <c r="AF350" t="s">
        <v>66</v>
      </c>
      <c r="AG350" t="s">
        <v>61</v>
      </c>
      <c r="AH350">
        <v>3.9</v>
      </c>
      <c r="AI350">
        <v>3.03</v>
      </c>
      <c r="AJ350">
        <v>57.86</v>
      </c>
      <c r="AK350">
        <v>0.08</v>
      </c>
      <c r="AL350">
        <v>-3.5999999999999997E-2</v>
      </c>
      <c r="AM350">
        <v>3.2000000000000001E-2</v>
      </c>
      <c r="AN350">
        <v>2.7850000000000001</v>
      </c>
    </row>
    <row r="351" spans="30:40">
      <c r="AD351" t="str">
        <f t="shared" si="48"/>
        <v>T4B23.925GIOY</v>
      </c>
      <c r="AE351" t="s">
        <v>69</v>
      </c>
      <c r="AF351" t="s">
        <v>66</v>
      </c>
      <c r="AG351" t="s">
        <v>61</v>
      </c>
      <c r="AH351">
        <v>3.9249999999999998</v>
      </c>
      <c r="AI351">
        <v>3.03</v>
      </c>
      <c r="AJ351">
        <v>57.86</v>
      </c>
      <c r="AK351">
        <v>0.08</v>
      </c>
      <c r="AL351">
        <v>-3.5999999999999997E-2</v>
      </c>
      <c r="AM351">
        <v>3.1E-2</v>
      </c>
      <c r="AN351">
        <v>1.339</v>
      </c>
    </row>
    <row r="352" spans="30:40">
      <c r="AD352" t="str">
        <f t="shared" si="48"/>
        <v>T4B24.875GIOY</v>
      </c>
      <c r="AE352" t="s">
        <v>69</v>
      </c>
      <c r="AF352" t="s">
        <v>66</v>
      </c>
      <c r="AG352" t="s">
        <v>61</v>
      </c>
      <c r="AH352">
        <v>4.875</v>
      </c>
      <c r="AI352">
        <v>3.03</v>
      </c>
      <c r="AJ352">
        <v>57.86</v>
      </c>
      <c r="AK352">
        <v>0.08</v>
      </c>
      <c r="AL352">
        <v>-3.5999999999999997E-2</v>
      </c>
      <c r="AM352">
        <v>-4.1000000000000002E-2</v>
      </c>
      <c r="AN352">
        <v>-53.627000000000002</v>
      </c>
    </row>
    <row r="353" spans="30:40">
      <c r="AD353" t="str">
        <f t="shared" si="48"/>
        <v>T4B24.875GIOY</v>
      </c>
      <c r="AE353" t="s">
        <v>69</v>
      </c>
      <c r="AF353" t="s">
        <v>66</v>
      </c>
      <c r="AG353" t="s">
        <v>61</v>
      </c>
      <c r="AH353">
        <v>4.875</v>
      </c>
      <c r="AI353">
        <v>1.47</v>
      </c>
      <c r="AJ353">
        <v>59.08</v>
      </c>
      <c r="AK353">
        <v>0.06</v>
      </c>
      <c r="AL353">
        <v>-3.7999999999999999E-2</v>
      </c>
      <c r="AM353">
        <v>2.5999999999999999E-2</v>
      </c>
      <c r="AN353">
        <v>-54.512999999999998</v>
      </c>
    </row>
    <row r="354" spans="30:40">
      <c r="AD354" t="str">
        <f t="shared" si="48"/>
        <v>T4B25.85GIOY</v>
      </c>
      <c r="AE354" t="s">
        <v>69</v>
      </c>
      <c r="AF354" t="s">
        <v>66</v>
      </c>
      <c r="AG354" t="s">
        <v>61</v>
      </c>
      <c r="AH354">
        <v>5.85</v>
      </c>
      <c r="AI354">
        <v>1.47</v>
      </c>
      <c r="AJ354">
        <v>59.08</v>
      </c>
      <c r="AK354">
        <v>0.06</v>
      </c>
      <c r="AL354">
        <v>-3.7999999999999999E-2</v>
      </c>
      <c r="AM354">
        <v>-3.1E-2</v>
      </c>
      <c r="AN354">
        <v>-112.11799999999999</v>
      </c>
    </row>
    <row r="355" spans="30:40">
      <c r="AD355" t="str">
        <f t="shared" si="48"/>
        <v>T4B25.85GIOY</v>
      </c>
      <c r="AE355" t="s">
        <v>69</v>
      </c>
      <c r="AF355" t="s">
        <v>66</v>
      </c>
      <c r="AG355" t="s">
        <v>61</v>
      </c>
      <c r="AH355">
        <v>5.85</v>
      </c>
      <c r="AI355">
        <v>-0.98</v>
      </c>
      <c r="AJ355">
        <v>60.76</v>
      </c>
      <c r="AK355">
        <v>0.04</v>
      </c>
      <c r="AL355">
        <v>-5.1999999999999998E-2</v>
      </c>
      <c r="AM355">
        <v>1.6E-2</v>
      </c>
      <c r="AN355">
        <v>-112.995</v>
      </c>
    </row>
    <row r="356" spans="30:40">
      <c r="AD356" t="str">
        <f t="shared" si="48"/>
        <v>T4B26.825GIOY</v>
      </c>
      <c r="AE356" t="s">
        <v>69</v>
      </c>
      <c r="AF356" t="s">
        <v>66</v>
      </c>
      <c r="AG356" t="s">
        <v>61</v>
      </c>
      <c r="AH356">
        <v>6.8250000000000002</v>
      </c>
      <c r="AI356">
        <v>-0.98</v>
      </c>
      <c r="AJ356">
        <v>60.76</v>
      </c>
      <c r="AK356">
        <v>0.04</v>
      </c>
      <c r="AL356">
        <v>-5.1999999999999998E-2</v>
      </c>
      <c r="AM356">
        <v>-2.4E-2</v>
      </c>
      <c r="AN356">
        <v>-172.23500000000001</v>
      </c>
    </row>
    <row r="357" spans="30:40">
      <c r="AD357" t="str">
        <f t="shared" si="48"/>
        <v>T4B26.825GIOY</v>
      </c>
      <c r="AE357" t="s">
        <v>69</v>
      </c>
      <c r="AF357" t="s">
        <v>66</v>
      </c>
      <c r="AG357" t="s">
        <v>61</v>
      </c>
      <c r="AH357">
        <v>6.8250000000000002</v>
      </c>
      <c r="AI357">
        <v>-5.51</v>
      </c>
      <c r="AJ357">
        <v>64.19</v>
      </c>
      <c r="AK357">
        <v>0.04</v>
      </c>
      <c r="AL357">
        <v>-0.06</v>
      </c>
      <c r="AM357">
        <v>1.2E-2</v>
      </c>
      <c r="AN357">
        <v>-173.11199999999999</v>
      </c>
    </row>
    <row r="358" spans="30:40">
      <c r="AD358" t="str">
        <f t="shared" si="48"/>
        <v>T4B27.575GIOY</v>
      </c>
      <c r="AE358" t="s">
        <v>69</v>
      </c>
      <c r="AF358" t="s">
        <v>66</v>
      </c>
      <c r="AG358" t="s">
        <v>61</v>
      </c>
      <c r="AH358">
        <v>7.5750000000000002</v>
      </c>
      <c r="AI358">
        <v>-5.51</v>
      </c>
      <c r="AJ358">
        <v>64.19</v>
      </c>
      <c r="AK358">
        <v>0.04</v>
      </c>
      <c r="AL358">
        <v>-0.06</v>
      </c>
      <c r="AM358">
        <v>-1.7000000000000001E-2</v>
      </c>
      <c r="AN358">
        <v>-221.25800000000001</v>
      </c>
    </row>
    <row r="359" spans="30:40">
      <c r="AD359" t="str">
        <f t="shared" si="48"/>
        <v>T4B20.275GIOYY</v>
      </c>
      <c r="AE359" t="s">
        <v>69</v>
      </c>
      <c r="AF359" t="s">
        <v>66</v>
      </c>
      <c r="AG359" t="s">
        <v>62</v>
      </c>
      <c r="AH359">
        <v>0.27500000000000002</v>
      </c>
      <c r="AI359">
        <v>-14.24</v>
      </c>
      <c r="AJ359">
        <v>-74.010000000000005</v>
      </c>
      <c r="AK359">
        <v>-0.18</v>
      </c>
      <c r="AL359">
        <v>-0.55800000000000005</v>
      </c>
      <c r="AM359">
        <v>-5.5E-2</v>
      </c>
      <c r="AN359">
        <v>-238.60599999999999</v>
      </c>
    </row>
    <row r="360" spans="30:40">
      <c r="AD360" t="str">
        <f t="shared" si="48"/>
        <v>T4B20.975GIOYY</v>
      </c>
      <c r="AE360" t="s">
        <v>69</v>
      </c>
      <c r="AF360" t="s">
        <v>66</v>
      </c>
      <c r="AG360" t="s">
        <v>62</v>
      </c>
      <c r="AH360">
        <v>0.97499999999999998</v>
      </c>
      <c r="AI360">
        <v>-14.24</v>
      </c>
      <c r="AJ360">
        <v>-74.010000000000005</v>
      </c>
      <c r="AK360">
        <v>-0.18</v>
      </c>
      <c r="AL360">
        <v>-0.55800000000000005</v>
      </c>
      <c r="AM360">
        <v>7.0000000000000007E-2</v>
      </c>
      <c r="AN360">
        <v>-186.80099999999999</v>
      </c>
    </row>
    <row r="361" spans="30:40">
      <c r="AD361" t="str">
        <f t="shared" si="48"/>
        <v>T4B20.975GIOYY</v>
      </c>
      <c r="AE361" t="s">
        <v>69</v>
      </c>
      <c r="AF361" t="s">
        <v>66</v>
      </c>
      <c r="AG361" t="s">
        <v>62</v>
      </c>
      <c r="AH361">
        <v>0.97499999999999998</v>
      </c>
      <c r="AI361">
        <v>-10.98</v>
      </c>
      <c r="AJ361">
        <v>-65.040000000000006</v>
      </c>
      <c r="AK361">
        <v>-0.11</v>
      </c>
      <c r="AL361">
        <v>-0.36299999999999999</v>
      </c>
      <c r="AM361">
        <v>-5.0999999999999997E-2</v>
      </c>
      <c r="AN361">
        <v>-185.892</v>
      </c>
    </row>
    <row r="362" spans="30:40">
      <c r="AD362" t="str">
        <f t="shared" si="48"/>
        <v>T4B21.95GIOYY</v>
      </c>
      <c r="AE362" t="s">
        <v>69</v>
      </c>
      <c r="AF362" t="s">
        <v>66</v>
      </c>
      <c r="AG362" t="s">
        <v>62</v>
      </c>
      <c r="AH362">
        <v>1.95</v>
      </c>
      <c r="AI362">
        <v>-10.98</v>
      </c>
      <c r="AJ362">
        <v>-65.040000000000006</v>
      </c>
      <c r="AK362">
        <v>-0.11</v>
      </c>
      <c r="AL362">
        <v>-0.36299999999999999</v>
      </c>
      <c r="AM362">
        <v>0.06</v>
      </c>
      <c r="AN362">
        <v>-122.474</v>
      </c>
    </row>
    <row r="363" spans="30:40">
      <c r="AD363" t="str">
        <f t="shared" si="48"/>
        <v>T4B21.95GIOYY</v>
      </c>
      <c r="AE363" t="s">
        <v>69</v>
      </c>
      <c r="AF363" t="s">
        <v>66</v>
      </c>
      <c r="AG363" t="s">
        <v>62</v>
      </c>
      <c r="AH363">
        <v>1.95</v>
      </c>
      <c r="AI363">
        <v>-9.27</v>
      </c>
      <c r="AJ363">
        <v>-61.37</v>
      </c>
      <c r="AK363">
        <v>-0.11</v>
      </c>
      <c r="AL363">
        <v>-0.191</v>
      </c>
      <c r="AM363">
        <v>-5.0999999999999997E-2</v>
      </c>
      <c r="AN363">
        <v>-121.539</v>
      </c>
    </row>
    <row r="364" spans="30:40">
      <c r="AD364" t="str">
        <f t="shared" si="48"/>
        <v>T4B22.925GIOYY</v>
      </c>
      <c r="AE364" t="s">
        <v>69</v>
      </c>
      <c r="AF364" t="s">
        <v>66</v>
      </c>
      <c r="AG364" t="s">
        <v>62</v>
      </c>
      <c r="AH364">
        <v>2.9249999999999998</v>
      </c>
      <c r="AI364">
        <v>-9.27</v>
      </c>
      <c r="AJ364">
        <v>-61.37</v>
      </c>
      <c r="AK364">
        <v>-0.11</v>
      </c>
      <c r="AL364">
        <v>-0.191</v>
      </c>
      <c r="AM364">
        <v>5.8999999999999997E-2</v>
      </c>
      <c r="AN364">
        <v>-61.7</v>
      </c>
    </row>
    <row r="365" spans="30:40">
      <c r="AD365" t="str">
        <f t="shared" si="48"/>
        <v>T4B22.925GIOYY</v>
      </c>
      <c r="AE365" t="s">
        <v>69</v>
      </c>
      <c r="AF365" t="s">
        <v>66</v>
      </c>
      <c r="AG365" t="s">
        <v>62</v>
      </c>
      <c r="AH365">
        <v>2.9249999999999998</v>
      </c>
      <c r="AI365">
        <v>-8.0399999999999991</v>
      </c>
      <c r="AJ365">
        <v>-59.86</v>
      </c>
      <c r="AK365">
        <v>-0.11</v>
      </c>
      <c r="AL365">
        <v>-0.113</v>
      </c>
      <c r="AM365">
        <v>-4.7E-2</v>
      </c>
      <c r="AN365">
        <v>-60.762</v>
      </c>
    </row>
    <row r="366" spans="30:40">
      <c r="AD366" t="str">
        <f t="shared" si="48"/>
        <v>T4B23.9GIOYY</v>
      </c>
      <c r="AE366" t="s">
        <v>69</v>
      </c>
      <c r="AF366" t="s">
        <v>66</v>
      </c>
      <c r="AG366" t="s">
        <v>62</v>
      </c>
      <c r="AH366">
        <v>3.9</v>
      </c>
      <c r="AI366">
        <v>-8.0399999999999991</v>
      </c>
      <c r="AJ366">
        <v>-59.86</v>
      </c>
      <c r="AK366">
        <v>-0.11</v>
      </c>
      <c r="AL366">
        <v>-0.113</v>
      </c>
      <c r="AM366">
        <v>5.8999999999999997E-2</v>
      </c>
      <c r="AN366">
        <v>-2.4009999999999998</v>
      </c>
    </row>
    <row r="367" spans="30:40">
      <c r="AD367" t="str">
        <f t="shared" si="48"/>
        <v>T4B23.9GIOYY</v>
      </c>
      <c r="AE367" t="s">
        <v>69</v>
      </c>
      <c r="AF367" t="s">
        <v>66</v>
      </c>
      <c r="AG367" t="s">
        <v>62</v>
      </c>
      <c r="AH367">
        <v>3.9</v>
      </c>
      <c r="AI367">
        <v>-6.68</v>
      </c>
      <c r="AJ367">
        <v>-57.86</v>
      </c>
      <c r="AK367">
        <v>-0.06</v>
      </c>
      <c r="AL367">
        <v>3.5999999999999997E-2</v>
      </c>
      <c r="AM367">
        <v>-2.3E-2</v>
      </c>
      <c r="AN367">
        <v>-2.7850000000000001</v>
      </c>
    </row>
    <row r="368" spans="30:40">
      <c r="AD368" t="str">
        <f t="shared" si="48"/>
        <v>T4B23.925GIOYY</v>
      </c>
      <c r="AE368" t="s">
        <v>69</v>
      </c>
      <c r="AF368" t="s">
        <v>66</v>
      </c>
      <c r="AG368" t="s">
        <v>62</v>
      </c>
      <c r="AH368">
        <v>3.9249999999999998</v>
      </c>
      <c r="AI368">
        <v>-6.68</v>
      </c>
      <c r="AJ368">
        <v>-57.86</v>
      </c>
      <c r="AK368">
        <v>-0.06</v>
      </c>
      <c r="AL368">
        <v>3.5999999999999997E-2</v>
      </c>
      <c r="AM368">
        <v>-2.1000000000000001E-2</v>
      </c>
      <c r="AN368">
        <v>-1.339</v>
      </c>
    </row>
    <row r="369" spans="30:40">
      <c r="AD369" t="str">
        <f t="shared" si="48"/>
        <v>T4B24.875GIOYY</v>
      </c>
      <c r="AE369" t="s">
        <v>69</v>
      </c>
      <c r="AF369" t="s">
        <v>66</v>
      </c>
      <c r="AG369" t="s">
        <v>62</v>
      </c>
      <c r="AH369">
        <v>4.875</v>
      </c>
      <c r="AI369">
        <v>-6.68</v>
      </c>
      <c r="AJ369">
        <v>-57.86</v>
      </c>
      <c r="AK369">
        <v>-0.06</v>
      </c>
      <c r="AL369">
        <v>3.5999999999999997E-2</v>
      </c>
      <c r="AM369">
        <v>3.7999999999999999E-2</v>
      </c>
      <c r="AN369">
        <v>53.627000000000002</v>
      </c>
    </row>
    <row r="370" spans="30:40">
      <c r="AD370" t="str">
        <f t="shared" si="48"/>
        <v>T4B24.875GIOYY</v>
      </c>
      <c r="AE370" t="s">
        <v>69</v>
      </c>
      <c r="AF370" t="s">
        <v>66</v>
      </c>
      <c r="AG370" t="s">
        <v>62</v>
      </c>
      <c r="AH370">
        <v>4.875</v>
      </c>
      <c r="AI370">
        <v>-4.88</v>
      </c>
      <c r="AJ370">
        <v>-59.08</v>
      </c>
      <c r="AK370">
        <v>-0.05</v>
      </c>
      <c r="AL370">
        <v>3.7999999999999999E-2</v>
      </c>
      <c r="AM370">
        <v>-2.4E-2</v>
      </c>
      <c r="AN370">
        <v>54.512999999999998</v>
      </c>
    </row>
    <row r="371" spans="30:40">
      <c r="AD371" t="str">
        <f t="shared" si="48"/>
        <v>T4B25.85GIOYY</v>
      </c>
      <c r="AE371" t="s">
        <v>69</v>
      </c>
      <c r="AF371" t="s">
        <v>66</v>
      </c>
      <c r="AG371" t="s">
        <v>62</v>
      </c>
      <c r="AH371">
        <v>5.85</v>
      </c>
      <c r="AI371">
        <v>-4.88</v>
      </c>
      <c r="AJ371">
        <v>-59.08</v>
      </c>
      <c r="AK371">
        <v>-0.05</v>
      </c>
      <c r="AL371">
        <v>3.7999999999999999E-2</v>
      </c>
      <c r="AM371">
        <v>2.7E-2</v>
      </c>
      <c r="AN371">
        <v>112.117</v>
      </c>
    </row>
    <row r="372" spans="30:40">
      <c r="AD372" t="str">
        <f t="shared" si="48"/>
        <v>T4B25.85GIOYY</v>
      </c>
      <c r="AE372" t="s">
        <v>69</v>
      </c>
      <c r="AF372" t="s">
        <v>66</v>
      </c>
      <c r="AG372" t="s">
        <v>62</v>
      </c>
      <c r="AH372">
        <v>5.85</v>
      </c>
      <c r="AI372">
        <v>-2</v>
      </c>
      <c r="AJ372">
        <v>-60.76</v>
      </c>
      <c r="AK372">
        <v>-0.03</v>
      </c>
      <c r="AL372">
        <v>5.1999999999999998E-2</v>
      </c>
      <c r="AM372">
        <v>-1.2E-2</v>
      </c>
      <c r="AN372">
        <v>112.994</v>
      </c>
    </row>
    <row r="373" spans="30:40">
      <c r="AD373" t="str">
        <f t="shared" si="48"/>
        <v>T4B26.825GIOYY</v>
      </c>
      <c r="AE373" t="s">
        <v>69</v>
      </c>
      <c r="AF373" t="s">
        <v>66</v>
      </c>
      <c r="AG373" t="s">
        <v>62</v>
      </c>
      <c r="AH373">
        <v>6.8250000000000002</v>
      </c>
      <c r="AI373">
        <v>-2</v>
      </c>
      <c r="AJ373">
        <v>-60.76</v>
      </c>
      <c r="AK373">
        <v>-0.03</v>
      </c>
      <c r="AL373">
        <v>5.1999999999999998E-2</v>
      </c>
      <c r="AM373">
        <v>2.1000000000000001E-2</v>
      </c>
      <c r="AN373">
        <v>172.23500000000001</v>
      </c>
    </row>
    <row r="374" spans="30:40">
      <c r="AD374" t="str">
        <f t="shared" si="48"/>
        <v>T4B26.825GIOYY</v>
      </c>
      <c r="AE374" t="s">
        <v>69</v>
      </c>
      <c r="AF374" t="s">
        <v>66</v>
      </c>
      <c r="AG374" t="s">
        <v>62</v>
      </c>
      <c r="AH374">
        <v>6.8250000000000002</v>
      </c>
      <c r="AI374">
        <v>3.35</v>
      </c>
      <c r="AJ374">
        <v>-64.19</v>
      </c>
      <c r="AK374">
        <v>-0.03</v>
      </c>
      <c r="AL374">
        <v>0.06</v>
      </c>
      <c r="AM374">
        <v>-8.9999999999999993E-3</v>
      </c>
      <c r="AN374">
        <v>173.11199999999999</v>
      </c>
    </row>
    <row r="375" spans="30:40">
      <c r="AD375" t="str">
        <f t="shared" si="48"/>
        <v>T4B27.575GIOYY</v>
      </c>
      <c r="AE375" t="s">
        <v>69</v>
      </c>
      <c r="AF375" t="s">
        <v>66</v>
      </c>
      <c r="AG375" t="s">
        <v>62</v>
      </c>
      <c r="AH375">
        <v>7.5750000000000002</v>
      </c>
      <c r="AI375">
        <v>3.35</v>
      </c>
      <c r="AJ375">
        <v>-64.19</v>
      </c>
      <c r="AK375">
        <v>-0.03</v>
      </c>
      <c r="AL375">
        <v>0.06</v>
      </c>
      <c r="AM375">
        <v>1.2999999999999999E-2</v>
      </c>
      <c r="AN375">
        <v>221.25700000000001</v>
      </c>
    </row>
    <row r="376" spans="30:40">
      <c r="AD376" t="str">
        <f t="shared" si="48"/>
        <v>T4B20.275GIOXX</v>
      </c>
      <c r="AE376" t="s">
        <v>69</v>
      </c>
      <c r="AF376" t="s">
        <v>66</v>
      </c>
      <c r="AG376" t="s">
        <v>63</v>
      </c>
      <c r="AH376">
        <v>0.27500000000000002</v>
      </c>
      <c r="AI376">
        <v>-0.11</v>
      </c>
      <c r="AJ376">
        <v>0.44</v>
      </c>
      <c r="AK376">
        <v>-0.14000000000000001</v>
      </c>
      <c r="AL376">
        <v>4.835</v>
      </c>
      <c r="AM376">
        <v>-4.3999999999999997E-2</v>
      </c>
      <c r="AN376">
        <v>0.22900000000000001</v>
      </c>
    </row>
    <row r="377" spans="30:40">
      <c r="AD377" t="str">
        <f t="shared" si="48"/>
        <v>T4B20.975GIOXX</v>
      </c>
      <c r="AE377" t="s">
        <v>69</v>
      </c>
      <c r="AF377" t="s">
        <v>66</v>
      </c>
      <c r="AG377" t="s">
        <v>63</v>
      </c>
      <c r="AH377">
        <v>0.97499999999999998</v>
      </c>
      <c r="AI377">
        <v>-0.11</v>
      </c>
      <c r="AJ377">
        <v>0.44</v>
      </c>
      <c r="AK377">
        <v>-0.14000000000000001</v>
      </c>
      <c r="AL377">
        <v>4.835</v>
      </c>
      <c r="AM377">
        <v>5.2999999999999999E-2</v>
      </c>
      <c r="AN377">
        <v>-7.5999999999999998E-2</v>
      </c>
    </row>
    <row r="378" spans="30:40">
      <c r="AD378" t="str">
        <f t="shared" si="48"/>
        <v>T4B20.975GIOXX</v>
      </c>
      <c r="AE378" t="s">
        <v>69</v>
      </c>
      <c r="AF378" t="s">
        <v>66</v>
      </c>
      <c r="AG378" t="s">
        <v>63</v>
      </c>
      <c r="AH378">
        <v>0.97499999999999998</v>
      </c>
      <c r="AI378">
        <v>-0.16</v>
      </c>
      <c r="AJ378">
        <v>0.38</v>
      </c>
      <c r="AK378">
        <v>0</v>
      </c>
      <c r="AL378">
        <v>3.677</v>
      </c>
      <c r="AM378">
        <v>1.9E-2</v>
      </c>
      <c r="AN378">
        <v>-8.2000000000000003E-2</v>
      </c>
    </row>
    <row r="379" spans="30:40">
      <c r="AD379" t="str">
        <f t="shared" si="48"/>
        <v>T4B21.95GIOXX</v>
      </c>
      <c r="AE379" t="s">
        <v>69</v>
      </c>
      <c r="AF379" t="s">
        <v>66</v>
      </c>
      <c r="AG379" t="s">
        <v>63</v>
      </c>
      <c r="AH379">
        <v>1.95</v>
      </c>
      <c r="AI379">
        <v>-0.16</v>
      </c>
      <c r="AJ379">
        <v>0.38</v>
      </c>
      <c r="AK379">
        <v>0</v>
      </c>
      <c r="AL379">
        <v>3.677</v>
      </c>
      <c r="AM379">
        <v>1.4E-2</v>
      </c>
      <c r="AN379">
        <v>-0.45200000000000001</v>
      </c>
    </row>
    <row r="380" spans="30:40">
      <c r="AD380" t="str">
        <f t="shared" si="48"/>
        <v>T4B21.95GIOXX</v>
      </c>
      <c r="AE380" t="s">
        <v>69</v>
      </c>
      <c r="AF380" t="s">
        <v>66</v>
      </c>
      <c r="AG380" t="s">
        <v>63</v>
      </c>
      <c r="AH380">
        <v>1.95</v>
      </c>
      <c r="AI380">
        <v>-0.19</v>
      </c>
      <c r="AJ380">
        <v>0.34</v>
      </c>
      <c r="AK380">
        <v>-0.02</v>
      </c>
      <c r="AL380">
        <v>2.9260000000000002</v>
      </c>
      <c r="AM380">
        <v>-7.0000000000000001E-3</v>
      </c>
      <c r="AN380">
        <v>-0.45700000000000002</v>
      </c>
    </row>
    <row r="381" spans="30:40">
      <c r="AD381" t="str">
        <f t="shared" si="48"/>
        <v>T4B22.925GIOXX</v>
      </c>
      <c r="AE381" t="s">
        <v>69</v>
      </c>
      <c r="AF381" t="s">
        <v>66</v>
      </c>
      <c r="AG381" t="s">
        <v>63</v>
      </c>
      <c r="AH381">
        <v>2.9249999999999998</v>
      </c>
      <c r="AI381">
        <v>-0.19</v>
      </c>
      <c r="AJ381">
        <v>0.34</v>
      </c>
      <c r="AK381">
        <v>-0.02</v>
      </c>
      <c r="AL381">
        <v>2.9260000000000002</v>
      </c>
      <c r="AM381">
        <v>8.0000000000000002E-3</v>
      </c>
      <c r="AN381">
        <v>-0.79300000000000004</v>
      </c>
    </row>
    <row r="382" spans="30:40">
      <c r="AD382" t="str">
        <f t="shared" si="48"/>
        <v>T4B22.925GIOXX</v>
      </c>
      <c r="AE382" t="s">
        <v>69</v>
      </c>
      <c r="AF382" t="s">
        <v>66</v>
      </c>
      <c r="AG382" t="s">
        <v>63</v>
      </c>
      <c r="AH382">
        <v>2.9249999999999998</v>
      </c>
      <c r="AI382">
        <v>-0.2</v>
      </c>
      <c r="AJ382">
        <v>0.32</v>
      </c>
      <c r="AK382">
        <v>0</v>
      </c>
      <c r="AL382">
        <v>2.3620000000000001</v>
      </c>
      <c r="AM382">
        <v>4.0000000000000001E-3</v>
      </c>
      <c r="AN382">
        <v>-0.79800000000000004</v>
      </c>
    </row>
    <row r="383" spans="30:40">
      <c r="AD383" t="str">
        <f t="shared" si="48"/>
        <v>T4B23.9GIOXX</v>
      </c>
      <c r="AE383" t="s">
        <v>69</v>
      </c>
      <c r="AF383" t="s">
        <v>66</v>
      </c>
      <c r="AG383" t="s">
        <v>63</v>
      </c>
      <c r="AH383">
        <v>3.9</v>
      </c>
      <c r="AI383">
        <v>-0.2</v>
      </c>
      <c r="AJ383">
        <v>0.32</v>
      </c>
      <c r="AK383">
        <v>0</v>
      </c>
      <c r="AL383">
        <v>2.3620000000000001</v>
      </c>
      <c r="AM383">
        <v>7.0000000000000001E-3</v>
      </c>
      <c r="AN383">
        <v>-1.1060000000000001</v>
      </c>
    </row>
    <row r="384" spans="30:40">
      <c r="AD384" t="str">
        <f t="shared" si="48"/>
        <v>T4B23.9GIOXX</v>
      </c>
      <c r="AE384" t="s">
        <v>69</v>
      </c>
      <c r="AF384" t="s">
        <v>66</v>
      </c>
      <c r="AG384" t="s">
        <v>63</v>
      </c>
      <c r="AH384">
        <v>3.9</v>
      </c>
      <c r="AI384">
        <v>-0.19</v>
      </c>
      <c r="AJ384">
        <v>-0.59</v>
      </c>
      <c r="AK384">
        <v>0.02</v>
      </c>
      <c r="AL384">
        <v>-1.9670000000000001</v>
      </c>
      <c r="AM384">
        <v>1.6E-2</v>
      </c>
      <c r="AN384">
        <v>-1.105</v>
      </c>
    </row>
    <row r="385" spans="30:40">
      <c r="AD385" t="str">
        <f t="shared" si="48"/>
        <v>T4B23.925GIOXX</v>
      </c>
      <c r="AE385" t="s">
        <v>69</v>
      </c>
      <c r="AF385" t="s">
        <v>66</v>
      </c>
      <c r="AG385" t="s">
        <v>63</v>
      </c>
      <c r="AH385">
        <v>3.9249999999999998</v>
      </c>
      <c r="AI385">
        <v>-0.19</v>
      </c>
      <c r="AJ385">
        <v>-0.59</v>
      </c>
      <c r="AK385">
        <v>0.02</v>
      </c>
      <c r="AL385">
        <v>-1.9670000000000001</v>
      </c>
      <c r="AM385">
        <v>1.4999999999999999E-2</v>
      </c>
      <c r="AN385">
        <v>-1.0900000000000001</v>
      </c>
    </row>
    <row r="386" spans="30:40">
      <c r="AD386" t="str">
        <f t="shared" si="48"/>
        <v>T4B24.875GIOXX</v>
      </c>
      <c r="AE386" t="s">
        <v>69</v>
      </c>
      <c r="AF386" t="s">
        <v>66</v>
      </c>
      <c r="AG386" t="s">
        <v>63</v>
      </c>
      <c r="AH386">
        <v>4.875</v>
      </c>
      <c r="AI386">
        <v>-0.19</v>
      </c>
      <c r="AJ386">
        <v>-0.59</v>
      </c>
      <c r="AK386">
        <v>0.02</v>
      </c>
      <c r="AL386">
        <v>-1.9670000000000001</v>
      </c>
      <c r="AM386">
        <v>-4.0000000000000001E-3</v>
      </c>
      <c r="AN386">
        <v>-0.52900000000000003</v>
      </c>
    </row>
    <row r="387" spans="30:40">
      <c r="AD387" t="str">
        <f t="shared" ref="AD387:AD450" si="49">AE387&amp;AF387&amp;AH387&amp;AG387</f>
        <v>T4B24.875GIOXX</v>
      </c>
      <c r="AE387" t="s">
        <v>69</v>
      </c>
      <c r="AF387" t="s">
        <v>66</v>
      </c>
      <c r="AG387" t="s">
        <v>63</v>
      </c>
      <c r="AH387">
        <v>4.875</v>
      </c>
      <c r="AI387">
        <v>-0.15</v>
      </c>
      <c r="AJ387">
        <v>-0.61</v>
      </c>
      <c r="AK387">
        <v>0.03</v>
      </c>
      <c r="AL387">
        <v>-2.4790000000000001</v>
      </c>
      <c r="AM387">
        <v>1.4E-2</v>
      </c>
      <c r="AN387">
        <v>-0.52</v>
      </c>
    </row>
    <row r="388" spans="30:40">
      <c r="AD388" t="str">
        <f t="shared" si="49"/>
        <v>T4B25.85GIOXX</v>
      </c>
      <c r="AE388" t="s">
        <v>69</v>
      </c>
      <c r="AF388" t="s">
        <v>66</v>
      </c>
      <c r="AG388" t="s">
        <v>63</v>
      </c>
      <c r="AH388">
        <v>5.85</v>
      </c>
      <c r="AI388">
        <v>-0.15</v>
      </c>
      <c r="AJ388">
        <v>-0.61</v>
      </c>
      <c r="AK388">
        <v>0.03</v>
      </c>
      <c r="AL388">
        <v>-2.4790000000000001</v>
      </c>
      <c r="AM388">
        <v>-1.2999999999999999E-2</v>
      </c>
      <c r="AN388">
        <v>7.6999999999999999E-2</v>
      </c>
    </row>
    <row r="389" spans="30:40">
      <c r="AD389" t="str">
        <f t="shared" si="49"/>
        <v>T4B25.85GIOXX</v>
      </c>
      <c r="AE389" t="s">
        <v>69</v>
      </c>
      <c r="AF389" t="s">
        <v>66</v>
      </c>
      <c r="AG389" t="s">
        <v>63</v>
      </c>
      <c r="AH389">
        <v>5.85</v>
      </c>
      <c r="AI389">
        <v>-0.11</v>
      </c>
      <c r="AJ389">
        <v>-0.64</v>
      </c>
      <c r="AK389">
        <v>0.01</v>
      </c>
      <c r="AL389">
        <v>-3.1560000000000001</v>
      </c>
      <c r="AM389">
        <v>1.7999999999999999E-2</v>
      </c>
      <c r="AN389">
        <v>8.5999999999999993E-2</v>
      </c>
    </row>
    <row r="390" spans="30:40">
      <c r="AD390" t="str">
        <f t="shared" si="49"/>
        <v>T4B26.825GIOXX</v>
      </c>
      <c r="AE390" t="s">
        <v>69</v>
      </c>
      <c r="AF390" t="s">
        <v>66</v>
      </c>
      <c r="AG390" t="s">
        <v>63</v>
      </c>
      <c r="AH390">
        <v>6.8250000000000002</v>
      </c>
      <c r="AI390">
        <v>-0.11</v>
      </c>
      <c r="AJ390">
        <v>-0.64</v>
      </c>
      <c r="AK390">
        <v>0.01</v>
      </c>
      <c r="AL390">
        <v>-3.1560000000000001</v>
      </c>
      <c r="AM390">
        <v>1.2999999999999999E-2</v>
      </c>
      <c r="AN390">
        <v>0.71499999999999997</v>
      </c>
    </row>
    <row r="391" spans="30:40">
      <c r="AD391" t="str">
        <f t="shared" si="49"/>
        <v>T4B26.825GIOXX</v>
      </c>
      <c r="AE391" t="s">
        <v>69</v>
      </c>
      <c r="AF391" t="s">
        <v>66</v>
      </c>
      <c r="AG391" t="s">
        <v>63</v>
      </c>
      <c r="AH391">
        <v>6.8250000000000002</v>
      </c>
      <c r="AI391">
        <v>-0.06</v>
      </c>
      <c r="AJ391">
        <v>-0.7</v>
      </c>
      <c r="AK391">
        <v>0.13</v>
      </c>
      <c r="AL391">
        <v>-4.1890000000000001</v>
      </c>
      <c r="AM391">
        <v>5.8000000000000003E-2</v>
      </c>
      <c r="AN391">
        <v>0.72499999999999998</v>
      </c>
    </row>
    <row r="392" spans="30:40">
      <c r="AD392" t="str">
        <f t="shared" si="49"/>
        <v>T4B27.575GIOXX</v>
      </c>
      <c r="AE392" t="s">
        <v>69</v>
      </c>
      <c r="AF392" t="s">
        <v>66</v>
      </c>
      <c r="AG392" t="s">
        <v>63</v>
      </c>
      <c r="AH392">
        <v>7.5750000000000002</v>
      </c>
      <c r="AI392">
        <v>-0.06</v>
      </c>
      <c r="AJ392">
        <v>-0.7</v>
      </c>
      <c r="AK392">
        <v>0.13</v>
      </c>
      <c r="AL392">
        <v>-4.1890000000000001</v>
      </c>
      <c r="AM392">
        <v>-4.1000000000000002E-2</v>
      </c>
      <c r="AN392">
        <v>1.2529999999999999</v>
      </c>
    </row>
    <row r="393" spans="30:40">
      <c r="AD393" t="str">
        <f t="shared" si="49"/>
        <v>T4B20.275TT</v>
      </c>
      <c r="AE393" t="s">
        <v>69</v>
      </c>
      <c r="AF393" t="s">
        <v>66</v>
      </c>
      <c r="AG393" t="s">
        <v>0</v>
      </c>
      <c r="AH393">
        <v>0.27500000000000002</v>
      </c>
      <c r="AI393">
        <v>2.66</v>
      </c>
      <c r="AJ393">
        <v>-153.06</v>
      </c>
      <c r="AK393">
        <v>0.02</v>
      </c>
      <c r="AL393">
        <v>0.20399999999999999</v>
      </c>
      <c r="AM393">
        <v>5.0000000000000001E-3</v>
      </c>
      <c r="AN393">
        <v>-183.13499999999999</v>
      </c>
    </row>
    <row r="394" spans="30:40">
      <c r="AD394" t="str">
        <f t="shared" si="49"/>
        <v>T4B20.975TT</v>
      </c>
      <c r="AE394" t="s">
        <v>69</v>
      </c>
      <c r="AF394" t="s">
        <v>66</v>
      </c>
      <c r="AG394" t="s">
        <v>0</v>
      </c>
      <c r="AH394">
        <v>0.97499999999999998</v>
      </c>
      <c r="AI394">
        <v>2.66</v>
      </c>
      <c r="AJ394">
        <v>-145.22999999999999</v>
      </c>
      <c r="AK394">
        <v>0.02</v>
      </c>
      <c r="AL394">
        <v>0.20399999999999999</v>
      </c>
      <c r="AM394">
        <v>-6.0000000000000001E-3</v>
      </c>
      <c r="AN394">
        <v>-78.734999999999999</v>
      </c>
    </row>
    <row r="395" spans="30:40">
      <c r="AD395" t="str">
        <f t="shared" si="49"/>
        <v>T4B20.975TT</v>
      </c>
      <c r="AE395" t="s">
        <v>69</v>
      </c>
      <c r="AF395" t="s">
        <v>66</v>
      </c>
      <c r="AG395" t="s">
        <v>0</v>
      </c>
      <c r="AH395">
        <v>0.97499999999999998</v>
      </c>
      <c r="AI395">
        <v>2.0099999999999998</v>
      </c>
      <c r="AJ395">
        <v>-133.76</v>
      </c>
      <c r="AK395">
        <v>0</v>
      </c>
      <c r="AL395">
        <v>0.122</v>
      </c>
      <c r="AM395">
        <v>0</v>
      </c>
      <c r="AN395">
        <v>-76.551000000000002</v>
      </c>
    </row>
    <row r="396" spans="30:40">
      <c r="AD396" t="str">
        <f t="shared" si="49"/>
        <v>T4B21.95TT</v>
      </c>
      <c r="AE396" t="s">
        <v>69</v>
      </c>
      <c r="AF396" t="s">
        <v>66</v>
      </c>
      <c r="AG396" t="s">
        <v>0</v>
      </c>
      <c r="AH396">
        <v>1.95</v>
      </c>
      <c r="AI396">
        <v>2.0099999999999998</v>
      </c>
      <c r="AJ396">
        <v>-122.85</v>
      </c>
      <c r="AK396">
        <v>0</v>
      </c>
      <c r="AL396">
        <v>0.122</v>
      </c>
      <c r="AM396">
        <v>-3.0000000000000001E-3</v>
      </c>
      <c r="AN396">
        <v>48.548000000000002</v>
      </c>
    </row>
    <row r="397" spans="30:40">
      <c r="AD397" t="str">
        <f t="shared" si="49"/>
        <v>T4B21.95TT</v>
      </c>
      <c r="AE397" t="s">
        <v>69</v>
      </c>
      <c r="AF397" t="s">
        <v>66</v>
      </c>
      <c r="AG397" t="s">
        <v>0</v>
      </c>
      <c r="AH397">
        <v>1.95</v>
      </c>
      <c r="AI397">
        <v>1.78</v>
      </c>
      <c r="AJ397">
        <v>-108.03</v>
      </c>
      <c r="AK397">
        <v>0.01</v>
      </c>
      <c r="AL397">
        <v>0.126</v>
      </c>
      <c r="AM397">
        <v>3.0000000000000001E-3</v>
      </c>
      <c r="AN397">
        <v>50.298000000000002</v>
      </c>
    </row>
    <row r="398" spans="30:40">
      <c r="AD398" t="str">
        <f t="shared" si="49"/>
        <v>T4B22.925TT</v>
      </c>
      <c r="AE398" t="s">
        <v>69</v>
      </c>
      <c r="AF398" t="s">
        <v>66</v>
      </c>
      <c r="AG398" t="s">
        <v>0</v>
      </c>
      <c r="AH398">
        <v>2.9249999999999998</v>
      </c>
      <c r="AI398">
        <v>1.78</v>
      </c>
      <c r="AJ398">
        <v>-97.13</v>
      </c>
      <c r="AK398">
        <v>0.01</v>
      </c>
      <c r="AL398">
        <v>0.126</v>
      </c>
      <c r="AM398">
        <v>-3.0000000000000001E-3</v>
      </c>
      <c r="AN398">
        <v>150.315</v>
      </c>
    </row>
    <row r="399" spans="30:40">
      <c r="AD399" t="str">
        <f t="shared" si="49"/>
        <v>T4B22.925TT</v>
      </c>
      <c r="AE399" t="s">
        <v>69</v>
      </c>
      <c r="AF399" t="s">
        <v>66</v>
      </c>
      <c r="AG399" t="s">
        <v>0</v>
      </c>
      <c r="AH399">
        <v>2.9249999999999998</v>
      </c>
      <c r="AI399">
        <v>1.73</v>
      </c>
      <c r="AJ399">
        <v>-84.63</v>
      </c>
      <c r="AK399">
        <v>0</v>
      </c>
      <c r="AL399">
        <v>0.27800000000000002</v>
      </c>
      <c r="AM399">
        <v>2E-3</v>
      </c>
      <c r="AN399">
        <v>151.661</v>
      </c>
    </row>
    <row r="400" spans="30:40">
      <c r="AD400" t="str">
        <f t="shared" si="49"/>
        <v>T4B23.9TT</v>
      </c>
      <c r="AE400" t="s">
        <v>69</v>
      </c>
      <c r="AF400" t="s">
        <v>66</v>
      </c>
      <c r="AG400" t="s">
        <v>0</v>
      </c>
      <c r="AH400">
        <v>3.9</v>
      </c>
      <c r="AI400">
        <v>1.73</v>
      </c>
      <c r="AJ400">
        <v>-73.72</v>
      </c>
      <c r="AK400">
        <v>0</v>
      </c>
      <c r="AL400">
        <v>0.27800000000000002</v>
      </c>
      <c r="AM400">
        <v>-1E-3</v>
      </c>
      <c r="AN400">
        <v>228.857</v>
      </c>
    </row>
    <row r="401" spans="30:40">
      <c r="AD401" t="str">
        <f t="shared" si="49"/>
        <v>T4B23.9TT</v>
      </c>
      <c r="AE401" t="s">
        <v>69</v>
      </c>
      <c r="AF401" t="s">
        <v>66</v>
      </c>
      <c r="AG401" t="s">
        <v>0</v>
      </c>
      <c r="AH401">
        <v>3.9</v>
      </c>
      <c r="AI401">
        <v>1.85</v>
      </c>
      <c r="AJ401">
        <v>61.23</v>
      </c>
      <c r="AK401">
        <v>0</v>
      </c>
      <c r="AL401">
        <v>1.25</v>
      </c>
      <c r="AM401">
        <v>-1E-3</v>
      </c>
      <c r="AN401">
        <v>228.88800000000001</v>
      </c>
    </row>
    <row r="402" spans="30:40">
      <c r="AD402" t="str">
        <f t="shared" si="49"/>
        <v>T4B23.925TT</v>
      </c>
      <c r="AE402" t="s">
        <v>69</v>
      </c>
      <c r="AF402" t="s">
        <v>66</v>
      </c>
      <c r="AG402" t="s">
        <v>0</v>
      </c>
      <c r="AH402">
        <v>3.9249999999999998</v>
      </c>
      <c r="AI402">
        <v>1.85</v>
      </c>
      <c r="AJ402">
        <v>61.51</v>
      </c>
      <c r="AK402">
        <v>0</v>
      </c>
      <c r="AL402">
        <v>1.25</v>
      </c>
      <c r="AM402">
        <v>-1E-3</v>
      </c>
      <c r="AN402">
        <v>227.35400000000001</v>
      </c>
    </row>
    <row r="403" spans="30:40">
      <c r="AD403" t="str">
        <f t="shared" si="49"/>
        <v>T4B24.875TT</v>
      </c>
      <c r="AE403" t="s">
        <v>69</v>
      </c>
      <c r="AF403" t="s">
        <v>66</v>
      </c>
      <c r="AG403" t="s">
        <v>0</v>
      </c>
      <c r="AH403">
        <v>4.875</v>
      </c>
      <c r="AI403">
        <v>1.85</v>
      </c>
      <c r="AJ403">
        <v>72.14</v>
      </c>
      <c r="AK403">
        <v>0</v>
      </c>
      <c r="AL403">
        <v>1.25</v>
      </c>
      <c r="AM403">
        <v>-2E-3</v>
      </c>
      <c r="AN403">
        <v>163.87200000000001</v>
      </c>
    </row>
    <row r="404" spans="30:40">
      <c r="AD404" t="str">
        <f t="shared" si="49"/>
        <v>T4B24.875TT</v>
      </c>
      <c r="AE404" t="s">
        <v>69</v>
      </c>
      <c r="AF404" t="s">
        <v>66</v>
      </c>
      <c r="AG404" t="s">
        <v>0</v>
      </c>
      <c r="AH404">
        <v>4.875</v>
      </c>
      <c r="AI404">
        <v>2.15</v>
      </c>
      <c r="AJ404">
        <v>84.55</v>
      </c>
      <c r="AK404">
        <v>0</v>
      </c>
      <c r="AL404">
        <v>1.214</v>
      </c>
      <c r="AM404">
        <v>1E-3</v>
      </c>
      <c r="AN404">
        <v>162.75299999999999</v>
      </c>
    </row>
    <row r="405" spans="30:40">
      <c r="AD405" t="str">
        <f t="shared" si="49"/>
        <v>T4B25.85TT</v>
      </c>
      <c r="AE405" t="s">
        <v>69</v>
      </c>
      <c r="AF405" t="s">
        <v>66</v>
      </c>
      <c r="AG405" t="s">
        <v>0</v>
      </c>
      <c r="AH405">
        <v>5.85</v>
      </c>
      <c r="AI405">
        <v>2.15</v>
      </c>
      <c r="AJ405">
        <v>95.45</v>
      </c>
      <c r="AK405">
        <v>0</v>
      </c>
      <c r="AL405">
        <v>1.214</v>
      </c>
      <c r="AM405">
        <v>0</v>
      </c>
      <c r="AN405">
        <v>75.004000000000005</v>
      </c>
    </row>
    <row r="406" spans="30:40">
      <c r="AD406" t="str">
        <f t="shared" si="49"/>
        <v>T4B25.85TT</v>
      </c>
      <c r="AE406" t="s">
        <v>69</v>
      </c>
      <c r="AF406" t="s">
        <v>66</v>
      </c>
      <c r="AG406" t="s">
        <v>0</v>
      </c>
      <c r="AH406">
        <v>5.85</v>
      </c>
      <c r="AI406">
        <v>2.75</v>
      </c>
      <c r="AJ406">
        <v>111.16</v>
      </c>
      <c r="AK406">
        <v>0</v>
      </c>
      <c r="AL406">
        <v>1.0189999999999999</v>
      </c>
      <c r="AM406">
        <v>-1E-3</v>
      </c>
      <c r="AN406">
        <v>73.486999999999995</v>
      </c>
    </row>
    <row r="407" spans="30:40">
      <c r="AD407" t="str">
        <f t="shared" si="49"/>
        <v>T4B26.825TT</v>
      </c>
      <c r="AE407" t="s">
        <v>69</v>
      </c>
      <c r="AF407" t="s">
        <v>66</v>
      </c>
      <c r="AG407" t="s">
        <v>0</v>
      </c>
      <c r="AH407">
        <v>6.8250000000000002</v>
      </c>
      <c r="AI407">
        <v>2.75</v>
      </c>
      <c r="AJ407">
        <v>122.06</v>
      </c>
      <c r="AK407">
        <v>0</v>
      </c>
      <c r="AL407">
        <v>1.0189999999999999</v>
      </c>
      <c r="AM407">
        <v>-4.0000000000000001E-3</v>
      </c>
      <c r="AN407">
        <v>-40.207999999999998</v>
      </c>
    </row>
    <row r="408" spans="30:40">
      <c r="AD408" t="str">
        <f t="shared" si="49"/>
        <v>T4B26.825TT</v>
      </c>
      <c r="AE408" t="s">
        <v>69</v>
      </c>
      <c r="AF408" t="s">
        <v>66</v>
      </c>
      <c r="AG408" t="s">
        <v>0</v>
      </c>
      <c r="AH408">
        <v>6.8250000000000002</v>
      </c>
      <c r="AI408">
        <v>3.97</v>
      </c>
      <c r="AJ408">
        <v>136.02000000000001</v>
      </c>
      <c r="AK408">
        <v>-0.01</v>
      </c>
      <c r="AL408">
        <v>0.77400000000000002</v>
      </c>
      <c r="AM408">
        <v>-5.0000000000000001E-3</v>
      </c>
      <c r="AN408">
        <v>-42.134</v>
      </c>
    </row>
    <row r="409" spans="30:40">
      <c r="AD409" t="str">
        <f t="shared" si="49"/>
        <v>T4B27.575TT</v>
      </c>
      <c r="AE409" t="s">
        <v>69</v>
      </c>
      <c r="AF409" t="s">
        <v>66</v>
      </c>
      <c r="AG409" t="s">
        <v>0</v>
      </c>
      <c r="AH409">
        <v>7.5750000000000002</v>
      </c>
      <c r="AI409">
        <v>3.97</v>
      </c>
      <c r="AJ409">
        <v>144.41</v>
      </c>
      <c r="AK409">
        <v>-0.01</v>
      </c>
      <c r="AL409">
        <v>0.77400000000000002</v>
      </c>
      <c r="AM409">
        <v>4.0000000000000001E-3</v>
      </c>
      <c r="AN409">
        <v>-147.29599999999999</v>
      </c>
    </row>
    <row r="410" spans="30:40">
      <c r="AD410" t="str">
        <f t="shared" si="49"/>
        <v>T3B20.325HT</v>
      </c>
      <c r="AE410" t="s">
        <v>70</v>
      </c>
      <c r="AF410" t="s">
        <v>66</v>
      </c>
      <c r="AG410" t="s">
        <v>17</v>
      </c>
      <c r="AH410">
        <v>0.32500000000000001</v>
      </c>
      <c r="AI410">
        <v>-1.51</v>
      </c>
      <c r="AJ410">
        <v>-46.34</v>
      </c>
      <c r="AK410">
        <v>0</v>
      </c>
      <c r="AL410">
        <v>-7.0000000000000001E-3</v>
      </c>
      <c r="AM410">
        <v>1E-3</v>
      </c>
      <c r="AN410">
        <v>-58.677999999999997</v>
      </c>
    </row>
    <row r="411" spans="30:40">
      <c r="AD411" t="str">
        <f t="shared" si="49"/>
        <v>T3B20.975HT</v>
      </c>
      <c r="AE411" t="s">
        <v>70</v>
      </c>
      <c r="AF411" t="s">
        <v>66</v>
      </c>
      <c r="AG411" t="s">
        <v>17</v>
      </c>
      <c r="AH411">
        <v>0.97499999999999998</v>
      </c>
      <c r="AI411">
        <v>-1.51</v>
      </c>
      <c r="AJ411">
        <v>-46.34</v>
      </c>
      <c r="AK411">
        <v>0</v>
      </c>
      <c r="AL411">
        <v>-7.0000000000000001E-3</v>
      </c>
      <c r="AM411">
        <v>-1E-3</v>
      </c>
      <c r="AN411">
        <v>-28.555</v>
      </c>
    </row>
    <row r="412" spans="30:40">
      <c r="AD412" t="str">
        <f t="shared" si="49"/>
        <v>T3B20.975HT</v>
      </c>
      <c r="AE412" t="s">
        <v>70</v>
      </c>
      <c r="AF412" t="s">
        <v>66</v>
      </c>
      <c r="AG412" t="s">
        <v>17</v>
      </c>
      <c r="AH412">
        <v>0.97499999999999998</v>
      </c>
      <c r="AI412">
        <v>-1.33</v>
      </c>
      <c r="AJ412">
        <v>-40.71</v>
      </c>
      <c r="AK412">
        <v>0</v>
      </c>
      <c r="AL412">
        <v>-0.12</v>
      </c>
      <c r="AM412">
        <v>-3.0000000000000001E-3</v>
      </c>
      <c r="AN412">
        <v>-27.835999999999999</v>
      </c>
    </row>
    <row r="413" spans="30:40">
      <c r="AD413" t="str">
        <f t="shared" si="49"/>
        <v>T3B21.95HT</v>
      </c>
      <c r="AE413" t="s">
        <v>70</v>
      </c>
      <c r="AF413" t="s">
        <v>66</v>
      </c>
      <c r="AG413" t="s">
        <v>17</v>
      </c>
      <c r="AH413">
        <v>1.95</v>
      </c>
      <c r="AI413">
        <v>-1.33</v>
      </c>
      <c r="AJ413">
        <v>-40.71</v>
      </c>
      <c r="AK413">
        <v>0</v>
      </c>
      <c r="AL413">
        <v>-0.12</v>
      </c>
      <c r="AM413">
        <v>1E-3</v>
      </c>
      <c r="AN413">
        <v>11.853</v>
      </c>
    </row>
    <row r="414" spans="30:40">
      <c r="AD414" t="str">
        <f t="shared" si="49"/>
        <v>T3B21.95HT</v>
      </c>
      <c r="AE414" t="s">
        <v>70</v>
      </c>
      <c r="AF414" t="s">
        <v>66</v>
      </c>
      <c r="AG414" t="s">
        <v>17</v>
      </c>
      <c r="AH414">
        <v>1.95</v>
      </c>
      <c r="AI414">
        <v>-1.31</v>
      </c>
      <c r="AJ414">
        <v>-31.99</v>
      </c>
      <c r="AK414">
        <v>0</v>
      </c>
      <c r="AL414">
        <v>-0.19900000000000001</v>
      </c>
      <c r="AM414">
        <v>-1E-3</v>
      </c>
      <c r="AN414">
        <v>12.404999999999999</v>
      </c>
    </row>
    <row r="415" spans="30:40">
      <c r="AD415" t="str">
        <f t="shared" si="49"/>
        <v>T3B22.925HT</v>
      </c>
      <c r="AE415" t="s">
        <v>70</v>
      </c>
      <c r="AF415" t="s">
        <v>66</v>
      </c>
      <c r="AG415" t="s">
        <v>17</v>
      </c>
      <c r="AH415">
        <v>2.9249999999999998</v>
      </c>
      <c r="AI415">
        <v>-1.31</v>
      </c>
      <c r="AJ415">
        <v>-31.99</v>
      </c>
      <c r="AK415">
        <v>0</v>
      </c>
      <c r="AL415">
        <v>-0.19900000000000001</v>
      </c>
      <c r="AM415">
        <v>2E-3</v>
      </c>
      <c r="AN415">
        <v>43.6</v>
      </c>
    </row>
    <row r="416" spans="30:40">
      <c r="AD416" t="str">
        <f t="shared" si="49"/>
        <v>T3B22.925HT</v>
      </c>
      <c r="AE416" t="s">
        <v>70</v>
      </c>
      <c r="AF416" t="s">
        <v>66</v>
      </c>
      <c r="AG416" t="s">
        <v>17</v>
      </c>
      <c r="AH416">
        <v>2.9249999999999998</v>
      </c>
      <c r="AI416">
        <v>-1.37</v>
      </c>
      <c r="AJ416">
        <v>-25.32</v>
      </c>
      <c r="AK416">
        <v>0</v>
      </c>
      <c r="AL416">
        <v>-0.20100000000000001</v>
      </c>
      <c r="AM416">
        <v>-2E-3</v>
      </c>
      <c r="AN416">
        <v>43.994999999999997</v>
      </c>
    </row>
    <row r="417" spans="30:40">
      <c r="AD417" t="str">
        <f t="shared" si="49"/>
        <v>T3B23.9HT</v>
      </c>
      <c r="AE417" t="s">
        <v>70</v>
      </c>
      <c r="AF417" t="s">
        <v>66</v>
      </c>
      <c r="AG417" t="s">
        <v>17</v>
      </c>
      <c r="AH417">
        <v>3.9</v>
      </c>
      <c r="AI417">
        <v>-1.37</v>
      </c>
      <c r="AJ417">
        <v>-25.32</v>
      </c>
      <c r="AK417">
        <v>0</v>
      </c>
      <c r="AL417">
        <v>-0.20100000000000001</v>
      </c>
      <c r="AM417">
        <v>0</v>
      </c>
      <c r="AN417">
        <v>68.680999999999997</v>
      </c>
    </row>
    <row r="418" spans="30:40">
      <c r="AD418" t="str">
        <f t="shared" si="49"/>
        <v>T3B23.9HT</v>
      </c>
      <c r="AE418" t="s">
        <v>70</v>
      </c>
      <c r="AF418" t="s">
        <v>66</v>
      </c>
      <c r="AG418" t="s">
        <v>17</v>
      </c>
      <c r="AH418">
        <v>3.9</v>
      </c>
      <c r="AI418">
        <v>-1.54</v>
      </c>
      <c r="AJ418">
        <v>20.77</v>
      </c>
      <c r="AK418">
        <v>0</v>
      </c>
      <c r="AL418">
        <v>0.19</v>
      </c>
      <c r="AM418">
        <v>0</v>
      </c>
      <c r="AN418">
        <v>68.956999999999994</v>
      </c>
    </row>
    <row r="419" spans="30:40">
      <c r="AD419" t="str">
        <f t="shared" si="49"/>
        <v>T3B23.925HT</v>
      </c>
      <c r="AE419" t="s">
        <v>70</v>
      </c>
      <c r="AF419" t="s">
        <v>66</v>
      </c>
      <c r="AG419" t="s">
        <v>17</v>
      </c>
      <c r="AH419">
        <v>3.9249999999999998</v>
      </c>
      <c r="AI419">
        <v>-1.54</v>
      </c>
      <c r="AJ419">
        <v>20.77</v>
      </c>
      <c r="AK419">
        <v>0</v>
      </c>
      <c r="AL419">
        <v>0.19</v>
      </c>
      <c r="AM419">
        <v>0</v>
      </c>
      <c r="AN419">
        <v>68.438000000000002</v>
      </c>
    </row>
    <row r="420" spans="30:40">
      <c r="AD420" t="str">
        <f t="shared" si="49"/>
        <v>T3B24.875HT</v>
      </c>
      <c r="AE420" t="s">
        <v>70</v>
      </c>
      <c r="AF420" t="s">
        <v>66</v>
      </c>
      <c r="AG420" t="s">
        <v>17</v>
      </c>
      <c r="AH420">
        <v>4.875</v>
      </c>
      <c r="AI420">
        <v>-1.54</v>
      </c>
      <c r="AJ420">
        <v>20.77</v>
      </c>
      <c r="AK420">
        <v>0</v>
      </c>
      <c r="AL420">
        <v>0.19</v>
      </c>
      <c r="AM420">
        <v>1E-3</v>
      </c>
      <c r="AN420">
        <v>48.71</v>
      </c>
    </row>
    <row r="421" spans="30:40">
      <c r="AD421" t="str">
        <f t="shared" si="49"/>
        <v>T3B24.875HT</v>
      </c>
      <c r="AE421" t="s">
        <v>70</v>
      </c>
      <c r="AF421" t="s">
        <v>66</v>
      </c>
      <c r="AG421" t="s">
        <v>17</v>
      </c>
      <c r="AH421">
        <v>4.875</v>
      </c>
      <c r="AI421">
        <v>-1.83</v>
      </c>
      <c r="AJ421">
        <v>27.74</v>
      </c>
      <c r="AK421">
        <v>0</v>
      </c>
      <c r="AL421">
        <v>0.22500000000000001</v>
      </c>
      <c r="AM421">
        <v>-2E-3</v>
      </c>
      <c r="AN421">
        <v>48.389000000000003</v>
      </c>
    </row>
    <row r="422" spans="30:40">
      <c r="AD422" t="str">
        <f t="shared" si="49"/>
        <v>T3B25.85HT</v>
      </c>
      <c r="AE422" t="s">
        <v>70</v>
      </c>
      <c r="AF422" t="s">
        <v>66</v>
      </c>
      <c r="AG422" t="s">
        <v>17</v>
      </c>
      <c r="AH422">
        <v>5.85</v>
      </c>
      <c r="AI422">
        <v>-1.83</v>
      </c>
      <c r="AJ422">
        <v>27.74</v>
      </c>
      <c r="AK422">
        <v>0</v>
      </c>
      <c r="AL422">
        <v>0.22500000000000001</v>
      </c>
      <c r="AM422">
        <v>1E-3</v>
      </c>
      <c r="AN422">
        <v>21.344000000000001</v>
      </c>
    </row>
    <row r="423" spans="30:40">
      <c r="AD423" t="str">
        <f t="shared" si="49"/>
        <v>T3B25.85HT</v>
      </c>
      <c r="AE423" t="s">
        <v>70</v>
      </c>
      <c r="AF423" t="s">
        <v>66</v>
      </c>
      <c r="AG423" t="s">
        <v>17</v>
      </c>
      <c r="AH423">
        <v>5.85</v>
      </c>
      <c r="AI423">
        <v>-2.36</v>
      </c>
      <c r="AJ423">
        <v>37.29</v>
      </c>
      <c r="AK423">
        <v>0</v>
      </c>
      <c r="AL423">
        <v>0.20899999999999999</v>
      </c>
      <c r="AM423">
        <v>-1E-3</v>
      </c>
      <c r="AN423">
        <v>20.867999999999999</v>
      </c>
    </row>
    <row r="424" spans="30:40">
      <c r="AD424" t="str">
        <f t="shared" si="49"/>
        <v>T3B26.825HT</v>
      </c>
      <c r="AE424" t="s">
        <v>70</v>
      </c>
      <c r="AF424" t="s">
        <v>66</v>
      </c>
      <c r="AG424" t="s">
        <v>17</v>
      </c>
      <c r="AH424">
        <v>6.8250000000000002</v>
      </c>
      <c r="AI424">
        <v>-2.36</v>
      </c>
      <c r="AJ424">
        <v>37.29</v>
      </c>
      <c r="AK424">
        <v>0</v>
      </c>
      <c r="AL424">
        <v>0.20899999999999999</v>
      </c>
      <c r="AM424">
        <v>0</v>
      </c>
      <c r="AN424">
        <v>-15.492000000000001</v>
      </c>
    </row>
    <row r="425" spans="30:40">
      <c r="AD425" t="str">
        <f t="shared" si="49"/>
        <v>T3B26.825HT</v>
      </c>
      <c r="AE425" t="s">
        <v>70</v>
      </c>
      <c r="AF425" t="s">
        <v>66</v>
      </c>
      <c r="AG425" t="s">
        <v>17</v>
      </c>
      <c r="AH425">
        <v>6.8250000000000002</v>
      </c>
      <c r="AI425">
        <v>-3.41</v>
      </c>
      <c r="AJ425">
        <v>44.81</v>
      </c>
      <c r="AK425">
        <v>-0.01</v>
      </c>
      <c r="AL425">
        <v>0.161</v>
      </c>
      <c r="AM425">
        <v>-3.0000000000000001E-3</v>
      </c>
      <c r="AN425">
        <v>-16.122</v>
      </c>
    </row>
    <row r="426" spans="30:40">
      <c r="AD426" t="str">
        <f t="shared" si="49"/>
        <v>T3B27.525HT</v>
      </c>
      <c r="AE426" t="s">
        <v>70</v>
      </c>
      <c r="AF426" t="s">
        <v>66</v>
      </c>
      <c r="AG426" t="s">
        <v>17</v>
      </c>
      <c r="AH426">
        <v>7.5250000000000004</v>
      </c>
      <c r="AI426">
        <v>-3.41</v>
      </c>
      <c r="AJ426">
        <v>44.81</v>
      </c>
      <c r="AK426">
        <v>-0.01</v>
      </c>
      <c r="AL426">
        <v>0.161</v>
      </c>
      <c r="AM426">
        <v>1E-3</v>
      </c>
      <c r="AN426">
        <v>-47.491999999999997</v>
      </c>
    </row>
    <row r="427" spans="30:40">
      <c r="AD427" t="str">
        <f t="shared" si="49"/>
        <v>T3B20.325GIOX</v>
      </c>
      <c r="AE427" t="s">
        <v>70</v>
      </c>
      <c r="AF427" t="s">
        <v>66</v>
      </c>
      <c r="AG427" t="s">
        <v>60</v>
      </c>
      <c r="AH427">
        <v>0.32500000000000001</v>
      </c>
      <c r="AI427">
        <v>1.2</v>
      </c>
      <c r="AJ427">
        <v>-0.71</v>
      </c>
      <c r="AK427">
        <v>0.13</v>
      </c>
      <c r="AL427">
        <v>-5.9850000000000003</v>
      </c>
      <c r="AM427">
        <v>3.4000000000000002E-2</v>
      </c>
      <c r="AN427">
        <v>-0.73699999999999999</v>
      </c>
    </row>
    <row r="428" spans="30:40">
      <c r="AD428" t="str">
        <f t="shared" si="49"/>
        <v>T3B20.975GIOX</v>
      </c>
      <c r="AE428" t="s">
        <v>70</v>
      </c>
      <c r="AF428" t="s">
        <v>66</v>
      </c>
      <c r="AG428" t="s">
        <v>60</v>
      </c>
      <c r="AH428">
        <v>0.97499999999999998</v>
      </c>
      <c r="AI428">
        <v>1.2</v>
      </c>
      <c r="AJ428">
        <v>-0.71</v>
      </c>
      <c r="AK428">
        <v>0.13</v>
      </c>
      <c r="AL428">
        <v>-5.9850000000000003</v>
      </c>
      <c r="AM428">
        <v>-5.0999999999999997E-2</v>
      </c>
      <c r="AN428">
        <v>-0.27300000000000002</v>
      </c>
    </row>
    <row r="429" spans="30:40">
      <c r="AD429" t="str">
        <f t="shared" si="49"/>
        <v>T3B20.975GIOX</v>
      </c>
      <c r="AE429" t="s">
        <v>70</v>
      </c>
      <c r="AF429" t="s">
        <v>66</v>
      </c>
      <c r="AG429" t="s">
        <v>60</v>
      </c>
      <c r="AH429">
        <v>0.97499999999999998</v>
      </c>
      <c r="AI429">
        <v>1.32</v>
      </c>
      <c r="AJ429">
        <v>-0.63</v>
      </c>
      <c r="AK429">
        <v>-0.01</v>
      </c>
      <c r="AL429">
        <v>-4.5549999999999997</v>
      </c>
      <c r="AM429">
        <v>-2.3E-2</v>
      </c>
      <c r="AN429">
        <v>-0.26300000000000001</v>
      </c>
    </row>
    <row r="430" spans="30:40">
      <c r="AD430" t="str">
        <f t="shared" si="49"/>
        <v>T3B21.95GIOX</v>
      </c>
      <c r="AE430" t="s">
        <v>70</v>
      </c>
      <c r="AF430" t="s">
        <v>66</v>
      </c>
      <c r="AG430" t="s">
        <v>60</v>
      </c>
      <c r="AH430">
        <v>1.95</v>
      </c>
      <c r="AI430">
        <v>1.32</v>
      </c>
      <c r="AJ430">
        <v>-0.63</v>
      </c>
      <c r="AK430">
        <v>-0.01</v>
      </c>
      <c r="AL430">
        <v>-4.5549999999999997</v>
      </c>
      <c r="AM430">
        <v>-1.0999999999999999E-2</v>
      </c>
      <c r="AN430">
        <v>0.34699999999999998</v>
      </c>
    </row>
    <row r="431" spans="30:40">
      <c r="AD431" t="str">
        <f t="shared" si="49"/>
        <v>T3B21.95GIOX</v>
      </c>
      <c r="AE431" t="s">
        <v>70</v>
      </c>
      <c r="AF431" t="s">
        <v>66</v>
      </c>
      <c r="AG431" t="s">
        <v>60</v>
      </c>
      <c r="AH431">
        <v>1.95</v>
      </c>
      <c r="AI431">
        <v>1.38</v>
      </c>
      <c r="AJ431">
        <v>-0.56999999999999995</v>
      </c>
      <c r="AK431">
        <v>0</v>
      </c>
      <c r="AL431">
        <v>-3.625</v>
      </c>
      <c r="AM431">
        <v>1E-3</v>
      </c>
      <c r="AN431">
        <v>0.35599999999999998</v>
      </c>
    </row>
    <row r="432" spans="30:40">
      <c r="AD432" t="str">
        <f t="shared" si="49"/>
        <v>T3B22.925GIOX</v>
      </c>
      <c r="AE432" t="s">
        <v>70</v>
      </c>
      <c r="AF432" t="s">
        <v>66</v>
      </c>
      <c r="AG432" t="s">
        <v>60</v>
      </c>
      <c r="AH432">
        <v>2.9249999999999998</v>
      </c>
      <c r="AI432">
        <v>1.38</v>
      </c>
      <c r="AJ432">
        <v>-0.56999999999999995</v>
      </c>
      <c r="AK432">
        <v>0</v>
      </c>
      <c r="AL432">
        <v>-3.625</v>
      </c>
      <c r="AM432">
        <v>-3.0000000000000001E-3</v>
      </c>
      <c r="AN432">
        <v>0.91400000000000003</v>
      </c>
    </row>
    <row r="433" spans="30:40">
      <c r="AD433" t="str">
        <f t="shared" si="49"/>
        <v>T3B22.925GIOX</v>
      </c>
      <c r="AE433" t="s">
        <v>70</v>
      </c>
      <c r="AF433" t="s">
        <v>66</v>
      </c>
      <c r="AG433" t="s">
        <v>60</v>
      </c>
      <c r="AH433">
        <v>2.9249999999999998</v>
      </c>
      <c r="AI433">
        <v>1.37</v>
      </c>
      <c r="AJ433">
        <v>-0.53</v>
      </c>
      <c r="AK433">
        <v>-0.01</v>
      </c>
      <c r="AL433">
        <v>-2.9249999999999998</v>
      </c>
      <c r="AM433">
        <v>-1.2E-2</v>
      </c>
      <c r="AN433">
        <v>0.92300000000000004</v>
      </c>
    </row>
    <row r="434" spans="30:40">
      <c r="AD434" t="str">
        <f t="shared" si="49"/>
        <v>T3B23.9GIOX</v>
      </c>
      <c r="AE434" t="s">
        <v>70</v>
      </c>
      <c r="AF434" t="s">
        <v>66</v>
      </c>
      <c r="AG434" t="s">
        <v>60</v>
      </c>
      <c r="AH434">
        <v>3.9</v>
      </c>
      <c r="AI434">
        <v>1.37</v>
      </c>
      <c r="AJ434">
        <v>-0.53</v>
      </c>
      <c r="AK434">
        <v>-0.01</v>
      </c>
      <c r="AL434">
        <v>-2.9249999999999998</v>
      </c>
      <c r="AM434">
        <v>1E-3</v>
      </c>
      <c r="AN434">
        <v>1.4419999999999999</v>
      </c>
    </row>
    <row r="435" spans="30:40">
      <c r="AD435" t="str">
        <f t="shared" si="49"/>
        <v>T3B23.9GIOX</v>
      </c>
      <c r="AE435" t="s">
        <v>70</v>
      </c>
      <c r="AF435" t="s">
        <v>66</v>
      </c>
      <c r="AG435" t="s">
        <v>60</v>
      </c>
      <c r="AH435">
        <v>3.9</v>
      </c>
      <c r="AI435">
        <v>1.29</v>
      </c>
      <c r="AJ435">
        <v>0.69</v>
      </c>
      <c r="AK435">
        <v>-0.05</v>
      </c>
      <c r="AL435">
        <v>2.4940000000000002</v>
      </c>
      <c r="AM435">
        <v>-3.1E-2</v>
      </c>
      <c r="AN435">
        <v>1.44</v>
      </c>
    </row>
    <row r="436" spans="30:40">
      <c r="AD436" t="str">
        <f t="shared" si="49"/>
        <v>T3B23.925GIOX</v>
      </c>
      <c r="AE436" t="s">
        <v>70</v>
      </c>
      <c r="AF436" t="s">
        <v>66</v>
      </c>
      <c r="AG436" t="s">
        <v>60</v>
      </c>
      <c r="AH436">
        <v>3.9249999999999998</v>
      </c>
      <c r="AI436">
        <v>1.29</v>
      </c>
      <c r="AJ436">
        <v>0.69</v>
      </c>
      <c r="AK436">
        <v>-0.05</v>
      </c>
      <c r="AL436">
        <v>2.4940000000000002</v>
      </c>
      <c r="AM436">
        <v>-0.03</v>
      </c>
      <c r="AN436">
        <v>1.423</v>
      </c>
    </row>
    <row r="437" spans="30:40">
      <c r="AD437" t="str">
        <f t="shared" si="49"/>
        <v>T3B24.875GIOX</v>
      </c>
      <c r="AE437" t="s">
        <v>70</v>
      </c>
      <c r="AF437" t="s">
        <v>66</v>
      </c>
      <c r="AG437" t="s">
        <v>60</v>
      </c>
      <c r="AH437">
        <v>4.875</v>
      </c>
      <c r="AI437">
        <v>1.29</v>
      </c>
      <c r="AJ437">
        <v>0.69</v>
      </c>
      <c r="AK437">
        <v>-0.05</v>
      </c>
      <c r="AL437">
        <v>2.4940000000000002</v>
      </c>
      <c r="AM437">
        <v>1.4999999999999999E-2</v>
      </c>
      <c r="AN437">
        <v>0.77100000000000002</v>
      </c>
    </row>
    <row r="438" spans="30:40">
      <c r="AD438" t="str">
        <f t="shared" si="49"/>
        <v>T3B24.875GIOX</v>
      </c>
      <c r="AE438" t="s">
        <v>70</v>
      </c>
      <c r="AF438" t="s">
        <v>66</v>
      </c>
      <c r="AG438" t="s">
        <v>60</v>
      </c>
      <c r="AH438">
        <v>4.875</v>
      </c>
      <c r="AI438">
        <v>1.1399999999999999</v>
      </c>
      <c r="AJ438">
        <v>0.72</v>
      </c>
      <c r="AK438">
        <v>-0.05</v>
      </c>
      <c r="AL438">
        <v>3.1379999999999999</v>
      </c>
      <c r="AM438">
        <v>-2.5999999999999999E-2</v>
      </c>
      <c r="AN438">
        <v>0.76100000000000001</v>
      </c>
    </row>
    <row r="439" spans="30:40">
      <c r="AD439" t="str">
        <f t="shared" si="49"/>
        <v>T3B25.85GIOX</v>
      </c>
      <c r="AE439" t="s">
        <v>70</v>
      </c>
      <c r="AF439" t="s">
        <v>66</v>
      </c>
      <c r="AG439" t="s">
        <v>60</v>
      </c>
      <c r="AH439">
        <v>5.85</v>
      </c>
      <c r="AI439">
        <v>1.1399999999999999</v>
      </c>
      <c r="AJ439">
        <v>0.72</v>
      </c>
      <c r="AK439">
        <v>-0.05</v>
      </c>
      <c r="AL439">
        <v>3.1379999999999999</v>
      </c>
      <c r="AM439">
        <v>2.5999999999999999E-2</v>
      </c>
      <c r="AN439">
        <v>6.0999999999999999E-2</v>
      </c>
    </row>
    <row r="440" spans="30:40">
      <c r="AD440" t="str">
        <f t="shared" si="49"/>
        <v>T3B25.85GIOX</v>
      </c>
      <c r="AE440" t="s">
        <v>70</v>
      </c>
      <c r="AF440" t="s">
        <v>66</v>
      </c>
      <c r="AG440" t="s">
        <v>60</v>
      </c>
      <c r="AH440">
        <v>5.85</v>
      </c>
      <c r="AI440">
        <v>0.91</v>
      </c>
      <c r="AJ440">
        <v>0.76</v>
      </c>
      <c r="AK440">
        <v>-0.02</v>
      </c>
      <c r="AL440">
        <v>3.9889999999999999</v>
      </c>
      <c r="AM440">
        <v>-2.9000000000000001E-2</v>
      </c>
      <c r="AN440">
        <v>0.05</v>
      </c>
    </row>
    <row r="441" spans="30:40">
      <c r="AD441" t="str">
        <f t="shared" si="49"/>
        <v>T3B26.825GIOX</v>
      </c>
      <c r="AE441" t="s">
        <v>70</v>
      </c>
      <c r="AF441" t="s">
        <v>66</v>
      </c>
      <c r="AG441" t="s">
        <v>60</v>
      </c>
      <c r="AH441">
        <v>6.8250000000000002</v>
      </c>
      <c r="AI441">
        <v>0.91</v>
      </c>
      <c r="AJ441">
        <v>0.76</v>
      </c>
      <c r="AK441">
        <v>-0.02</v>
      </c>
      <c r="AL441">
        <v>3.9889999999999999</v>
      </c>
      <c r="AM441">
        <v>-7.0000000000000001E-3</v>
      </c>
      <c r="AN441">
        <v>-0.69299999999999995</v>
      </c>
    </row>
    <row r="442" spans="30:40">
      <c r="AD442" t="str">
        <f t="shared" si="49"/>
        <v>T3B26.825GIOX</v>
      </c>
      <c r="AE442" t="s">
        <v>70</v>
      </c>
      <c r="AF442" t="s">
        <v>66</v>
      </c>
      <c r="AG442" t="s">
        <v>60</v>
      </c>
      <c r="AH442">
        <v>6.8250000000000002</v>
      </c>
      <c r="AI442">
        <v>0.56999999999999995</v>
      </c>
      <c r="AJ442">
        <v>0.84</v>
      </c>
      <c r="AK442">
        <v>-0.18</v>
      </c>
      <c r="AL442">
        <v>5.2859999999999996</v>
      </c>
      <c r="AM442">
        <v>-7.5999999999999998E-2</v>
      </c>
      <c r="AN442">
        <v>-0.70499999999999996</v>
      </c>
    </row>
    <row r="443" spans="30:40">
      <c r="AD443" t="str">
        <f t="shared" si="49"/>
        <v>T3B27.525GIOX</v>
      </c>
      <c r="AE443" t="s">
        <v>70</v>
      </c>
      <c r="AF443" t="s">
        <v>66</v>
      </c>
      <c r="AG443" t="s">
        <v>60</v>
      </c>
      <c r="AH443">
        <v>7.5250000000000004</v>
      </c>
      <c r="AI443">
        <v>0.56999999999999995</v>
      </c>
      <c r="AJ443">
        <v>0.84</v>
      </c>
      <c r="AK443">
        <v>-0.18</v>
      </c>
      <c r="AL443">
        <v>5.2859999999999996</v>
      </c>
      <c r="AM443">
        <v>4.8000000000000001E-2</v>
      </c>
      <c r="AN443">
        <v>-1.294</v>
      </c>
    </row>
    <row r="444" spans="30:40">
      <c r="AD444" t="str">
        <f t="shared" si="49"/>
        <v>T3B20.325GIOY</v>
      </c>
      <c r="AE444" t="s">
        <v>70</v>
      </c>
      <c r="AF444" t="s">
        <v>66</v>
      </c>
      <c r="AG444" t="s">
        <v>61</v>
      </c>
      <c r="AH444">
        <v>0.32500000000000001</v>
      </c>
      <c r="AI444">
        <v>8.75</v>
      </c>
      <c r="AJ444">
        <v>95.4</v>
      </c>
      <c r="AK444">
        <v>0.18</v>
      </c>
      <c r="AL444">
        <v>0.71199999999999997</v>
      </c>
      <c r="AM444">
        <v>4.9000000000000002E-2</v>
      </c>
      <c r="AN444">
        <v>300.27</v>
      </c>
    </row>
    <row r="445" spans="30:40">
      <c r="AD445" t="str">
        <f t="shared" si="49"/>
        <v>T3B20.975GIOY</v>
      </c>
      <c r="AE445" t="s">
        <v>70</v>
      </c>
      <c r="AF445" t="s">
        <v>66</v>
      </c>
      <c r="AG445" t="s">
        <v>61</v>
      </c>
      <c r="AH445">
        <v>0.97499999999999998</v>
      </c>
      <c r="AI445">
        <v>8.75</v>
      </c>
      <c r="AJ445">
        <v>95.4</v>
      </c>
      <c r="AK445">
        <v>0.18</v>
      </c>
      <c r="AL445">
        <v>0.71199999999999997</v>
      </c>
      <c r="AM445">
        <v>-7.0000000000000007E-2</v>
      </c>
      <c r="AN445">
        <v>238.25899999999999</v>
      </c>
    </row>
    <row r="446" spans="30:40">
      <c r="AD446" t="str">
        <f t="shared" si="49"/>
        <v>T3B20.975GIOY</v>
      </c>
      <c r="AE446" t="s">
        <v>70</v>
      </c>
      <c r="AF446" t="s">
        <v>66</v>
      </c>
      <c r="AG446" t="s">
        <v>61</v>
      </c>
      <c r="AH446">
        <v>0.97499999999999998</v>
      </c>
      <c r="AI446">
        <v>5.63</v>
      </c>
      <c r="AJ446">
        <v>83.98</v>
      </c>
      <c r="AK446">
        <v>0.11</v>
      </c>
      <c r="AL446">
        <v>0.46600000000000003</v>
      </c>
      <c r="AM446">
        <v>4.7E-2</v>
      </c>
      <c r="AN446">
        <v>237.084</v>
      </c>
    </row>
    <row r="447" spans="30:40">
      <c r="AD447" t="str">
        <f t="shared" si="49"/>
        <v>T3B21.95GIOY</v>
      </c>
      <c r="AE447" t="s">
        <v>70</v>
      </c>
      <c r="AF447" t="s">
        <v>66</v>
      </c>
      <c r="AG447" t="s">
        <v>61</v>
      </c>
      <c r="AH447">
        <v>1.95</v>
      </c>
      <c r="AI447">
        <v>5.63</v>
      </c>
      <c r="AJ447">
        <v>83.98</v>
      </c>
      <c r="AK447">
        <v>0.11</v>
      </c>
      <c r="AL447">
        <v>0.46600000000000003</v>
      </c>
      <c r="AM447">
        <v>-0.06</v>
      </c>
      <c r="AN447">
        <v>155.20400000000001</v>
      </c>
    </row>
    <row r="448" spans="30:40">
      <c r="AD448" t="str">
        <f t="shared" si="49"/>
        <v>T3B21.95GIOY</v>
      </c>
      <c r="AE448" t="s">
        <v>70</v>
      </c>
      <c r="AF448" t="s">
        <v>66</v>
      </c>
      <c r="AG448" t="s">
        <v>61</v>
      </c>
      <c r="AH448">
        <v>1.95</v>
      </c>
      <c r="AI448">
        <v>3.92</v>
      </c>
      <c r="AJ448">
        <v>79.3</v>
      </c>
      <c r="AK448">
        <v>0.11</v>
      </c>
      <c r="AL448">
        <v>0.248</v>
      </c>
      <c r="AM448">
        <v>4.9000000000000002E-2</v>
      </c>
      <c r="AN448">
        <v>153.99600000000001</v>
      </c>
    </row>
    <row r="449" spans="30:40">
      <c r="AD449" t="str">
        <f t="shared" si="49"/>
        <v>T3B22.925GIOY</v>
      </c>
      <c r="AE449" t="s">
        <v>70</v>
      </c>
      <c r="AF449" t="s">
        <v>66</v>
      </c>
      <c r="AG449" t="s">
        <v>61</v>
      </c>
      <c r="AH449">
        <v>2.9249999999999998</v>
      </c>
      <c r="AI449">
        <v>3.92</v>
      </c>
      <c r="AJ449">
        <v>79.3</v>
      </c>
      <c r="AK449">
        <v>0.11</v>
      </c>
      <c r="AL449">
        <v>0.248</v>
      </c>
      <c r="AM449">
        <v>-5.5E-2</v>
      </c>
      <c r="AN449">
        <v>76.679000000000002</v>
      </c>
    </row>
    <row r="450" spans="30:40">
      <c r="AD450" t="str">
        <f t="shared" si="49"/>
        <v>T3B22.925GIOY</v>
      </c>
      <c r="AE450" t="s">
        <v>70</v>
      </c>
      <c r="AF450" t="s">
        <v>66</v>
      </c>
      <c r="AG450" t="s">
        <v>61</v>
      </c>
      <c r="AH450">
        <v>2.9249999999999998</v>
      </c>
      <c r="AI450">
        <v>2.63</v>
      </c>
      <c r="AJ450">
        <v>77.36</v>
      </c>
      <c r="AK450">
        <v>0.11</v>
      </c>
      <c r="AL450">
        <v>0.14699999999999999</v>
      </c>
      <c r="AM450">
        <v>4.4999999999999998E-2</v>
      </c>
      <c r="AN450">
        <v>75.466999999999999</v>
      </c>
    </row>
    <row r="451" spans="30:40">
      <c r="AD451" t="str">
        <f t="shared" ref="AD451:AD514" si="50">AE451&amp;AF451&amp;AH451&amp;AG451</f>
        <v>T3B23.9GIOY</v>
      </c>
      <c r="AE451" t="s">
        <v>70</v>
      </c>
      <c r="AF451" t="s">
        <v>66</v>
      </c>
      <c r="AG451" t="s">
        <v>61</v>
      </c>
      <c r="AH451">
        <v>3.9</v>
      </c>
      <c r="AI451">
        <v>2.63</v>
      </c>
      <c r="AJ451">
        <v>77.36</v>
      </c>
      <c r="AK451">
        <v>0.11</v>
      </c>
      <c r="AL451">
        <v>0.14699999999999999</v>
      </c>
      <c r="AM451">
        <v>-6.4000000000000001E-2</v>
      </c>
      <c r="AN451">
        <v>3.9E-2</v>
      </c>
    </row>
    <row r="452" spans="30:40">
      <c r="AD452" t="str">
        <f t="shared" si="50"/>
        <v>T3B23.9GIOY</v>
      </c>
      <c r="AE452" t="s">
        <v>70</v>
      </c>
      <c r="AF452" t="s">
        <v>66</v>
      </c>
      <c r="AG452" t="s">
        <v>61</v>
      </c>
      <c r="AH452">
        <v>3.9</v>
      </c>
      <c r="AI452">
        <v>1.1599999999999999</v>
      </c>
      <c r="AJ452">
        <v>74.989999999999995</v>
      </c>
      <c r="AK452">
        <v>7.0000000000000007E-2</v>
      </c>
      <c r="AL452">
        <v>-4.7E-2</v>
      </c>
      <c r="AM452">
        <v>2.7E-2</v>
      </c>
      <c r="AN452">
        <v>0.50900000000000001</v>
      </c>
    </row>
    <row r="453" spans="30:40">
      <c r="AD453" t="str">
        <f t="shared" si="50"/>
        <v>T3B23.925GIOY</v>
      </c>
      <c r="AE453" t="s">
        <v>70</v>
      </c>
      <c r="AF453" t="s">
        <v>66</v>
      </c>
      <c r="AG453" t="s">
        <v>61</v>
      </c>
      <c r="AH453">
        <v>3.9249999999999998</v>
      </c>
      <c r="AI453">
        <v>1.1599999999999999</v>
      </c>
      <c r="AJ453">
        <v>74.989999999999995</v>
      </c>
      <c r="AK453">
        <v>7.0000000000000007E-2</v>
      </c>
      <c r="AL453">
        <v>-4.7E-2</v>
      </c>
      <c r="AM453">
        <v>2.5999999999999999E-2</v>
      </c>
      <c r="AN453">
        <v>-1.3660000000000001</v>
      </c>
    </row>
    <row r="454" spans="30:40">
      <c r="AD454" t="str">
        <f t="shared" si="50"/>
        <v>T3B24.875GIOY</v>
      </c>
      <c r="AE454" t="s">
        <v>70</v>
      </c>
      <c r="AF454" t="s">
        <v>66</v>
      </c>
      <c r="AG454" t="s">
        <v>61</v>
      </c>
      <c r="AH454">
        <v>4.875</v>
      </c>
      <c r="AI454">
        <v>1.1599999999999999</v>
      </c>
      <c r="AJ454">
        <v>74.989999999999995</v>
      </c>
      <c r="AK454">
        <v>7.0000000000000007E-2</v>
      </c>
      <c r="AL454">
        <v>-4.7E-2</v>
      </c>
      <c r="AM454">
        <v>-3.5999999999999997E-2</v>
      </c>
      <c r="AN454">
        <v>-72.605000000000004</v>
      </c>
    </row>
    <row r="455" spans="30:40">
      <c r="AD455" t="str">
        <f t="shared" si="50"/>
        <v>T3B24.875GIOY</v>
      </c>
      <c r="AE455" t="s">
        <v>70</v>
      </c>
      <c r="AF455" t="s">
        <v>66</v>
      </c>
      <c r="AG455" t="s">
        <v>61</v>
      </c>
      <c r="AH455">
        <v>4.875</v>
      </c>
      <c r="AI455">
        <v>-0.83</v>
      </c>
      <c r="AJ455">
        <v>76.569999999999993</v>
      </c>
      <c r="AK455">
        <v>0.05</v>
      </c>
      <c r="AL455">
        <v>-4.8000000000000001E-2</v>
      </c>
      <c r="AM455">
        <v>0.02</v>
      </c>
      <c r="AN455">
        <v>-73.753</v>
      </c>
    </row>
    <row r="456" spans="30:40">
      <c r="AD456" t="str">
        <f t="shared" si="50"/>
        <v>T3B25.85GIOY</v>
      </c>
      <c r="AE456" t="s">
        <v>70</v>
      </c>
      <c r="AF456" t="s">
        <v>66</v>
      </c>
      <c r="AG456" t="s">
        <v>61</v>
      </c>
      <c r="AH456">
        <v>5.85</v>
      </c>
      <c r="AI456">
        <v>-0.83</v>
      </c>
      <c r="AJ456">
        <v>76.569999999999993</v>
      </c>
      <c r="AK456">
        <v>0.05</v>
      </c>
      <c r="AL456">
        <v>-4.8000000000000001E-2</v>
      </c>
      <c r="AM456">
        <v>-2.5999999999999999E-2</v>
      </c>
      <c r="AN456">
        <v>-148.41</v>
      </c>
    </row>
    <row r="457" spans="30:40">
      <c r="AD457" t="str">
        <f t="shared" si="50"/>
        <v>T3B25.85GIOY</v>
      </c>
      <c r="AE457" t="s">
        <v>70</v>
      </c>
      <c r="AF457" t="s">
        <v>66</v>
      </c>
      <c r="AG457" t="s">
        <v>61</v>
      </c>
      <c r="AH457">
        <v>5.85</v>
      </c>
      <c r="AI457">
        <v>-4.04</v>
      </c>
      <c r="AJ457">
        <v>78.77</v>
      </c>
      <c r="AK457">
        <v>0.03</v>
      </c>
      <c r="AL457">
        <v>-6.4000000000000001E-2</v>
      </c>
      <c r="AM457">
        <v>1.2E-2</v>
      </c>
      <c r="AN457">
        <v>-149.547</v>
      </c>
    </row>
    <row r="458" spans="30:40">
      <c r="AD458" t="str">
        <f t="shared" si="50"/>
        <v>T3B26.825GIOY</v>
      </c>
      <c r="AE458" t="s">
        <v>70</v>
      </c>
      <c r="AF458" t="s">
        <v>66</v>
      </c>
      <c r="AG458" t="s">
        <v>61</v>
      </c>
      <c r="AH458">
        <v>6.8250000000000002</v>
      </c>
      <c r="AI458">
        <v>-4.04</v>
      </c>
      <c r="AJ458">
        <v>78.77</v>
      </c>
      <c r="AK458">
        <v>0.03</v>
      </c>
      <c r="AL458">
        <v>-6.4000000000000001E-2</v>
      </c>
      <c r="AM458">
        <v>-1.9E-2</v>
      </c>
      <c r="AN458">
        <v>-226.34299999999999</v>
      </c>
    </row>
    <row r="459" spans="30:40">
      <c r="AD459" t="str">
        <f t="shared" si="50"/>
        <v>T3B26.825GIOY</v>
      </c>
      <c r="AE459" t="s">
        <v>70</v>
      </c>
      <c r="AF459" t="s">
        <v>66</v>
      </c>
      <c r="AG459" t="s">
        <v>61</v>
      </c>
      <c r="AH459">
        <v>6.8250000000000002</v>
      </c>
      <c r="AI459">
        <v>-10</v>
      </c>
      <c r="AJ459">
        <v>83.28</v>
      </c>
      <c r="AK459">
        <v>0.03</v>
      </c>
      <c r="AL459">
        <v>-7.2999999999999995E-2</v>
      </c>
      <c r="AM459">
        <v>8.0000000000000002E-3</v>
      </c>
      <c r="AN459">
        <v>-227.47900000000001</v>
      </c>
    </row>
    <row r="460" spans="30:40">
      <c r="AD460" t="str">
        <f t="shared" si="50"/>
        <v>T3B27.525GIOY</v>
      </c>
      <c r="AE460" t="s">
        <v>70</v>
      </c>
      <c r="AF460" t="s">
        <v>66</v>
      </c>
      <c r="AG460" t="s">
        <v>61</v>
      </c>
      <c r="AH460">
        <v>7.5250000000000004</v>
      </c>
      <c r="AI460">
        <v>-10</v>
      </c>
      <c r="AJ460">
        <v>83.28</v>
      </c>
      <c r="AK460">
        <v>0.03</v>
      </c>
      <c r="AL460">
        <v>-7.2999999999999995E-2</v>
      </c>
      <c r="AM460">
        <v>-1.2E-2</v>
      </c>
      <c r="AN460">
        <v>-285.77199999999999</v>
      </c>
    </row>
    <row r="461" spans="30:40">
      <c r="AD461" t="str">
        <f t="shared" si="50"/>
        <v>T3B20.325GIOYY</v>
      </c>
      <c r="AE461" t="s">
        <v>70</v>
      </c>
      <c r="AF461" t="s">
        <v>66</v>
      </c>
      <c r="AG461" t="s">
        <v>62</v>
      </c>
      <c r="AH461">
        <v>0.32500000000000001</v>
      </c>
      <c r="AI461">
        <v>-12.19</v>
      </c>
      <c r="AJ461">
        <v>-95.4</v>
      </c>
      <c r="AK461">
        <v>-0.18</v>
      </c>
      <c r="AL461">
        <v>-0.71199999999999997</v>
      </c>
      <c r="AM461">
        <v>-4.7E-2</v>
      </c>
      <c r="AN461">
        <v>-300.27100000000002</v>
      </c>
    </row>
    <row r="462" spans="30:40">
      <c r="AD462" t="str">
        <f t="shared" si="50"/>
        <v>T3B20.975GIOYY</v>
      </c>
      <c r="AE462" t="s">
        <v>70</v>
      </c>
      <c r="AF462" t="s">
        <v>66</v>
      </c>
      <c r="AG462" t="s">
        <v>62</v>
      </c>
      <c r="AH462">
        <v>0.97499999999999998</v>
      </c>
      <c r="AI462">
        <v>-12.19</v>
      </c>
      <c r="AJ462">
        <v>-95.4</v>
      </c>
      <c r="AK462">
        <v>-0.18</v>
      </c>
      <c r="AL462">
        <v>-0.71199999999999997</v>
      </c>
      <c r="AM462">
        <v>7.0999999999999994E-2</v>
      </c>
      <c r="AN462">
        <v>-238.26</v>
      </c>
    </row>
    <row r="463" spans="30:40">
      <c r="AD463" t="str">
        <f t="shared" si="50"/>
        <v>T3B20.975GIOYY</v>
      </c>
      <c r="AE463" t="s">
        <v>70</v>
      </c>
      <c r="AF463" t="s">
        <v>66</v>
      </c>
      <c r="AG463" t="s">
        <v>62</v>
      </c>
      <c r="AH463">
        <v>0.97499999999999998</v>
      </c>
      <c r="AI463">
        <v>-9.2899999999999991</v>
      </c>
      <c r="AJ463">
        <v>-83.98</v>
      </c>
      <c r="AK463">
        <v>-0.11</v>
      </c>
      <c r="AL463">
        <v>-0.46600000000000003</v>
      </c>
      <c r="AM463">
        <v>-4.8000000000000001E-2</v>
      </c>
      <c r="AN463">
        <v>-237.08500000000001</v>
      </c>
    </row>
    <row r="464" spans="30:40">
      <c r="AD464" t="str">
        <f t="shared" si="50"/>
        <v>T3B21.95GIOYY</v>
      </c>
      <c r="AE464" t="s">
        <v>70</v>
      </c>
      <c r="AF464" t="s">
        <v>66</v>
      </c>
      <c r="AG464" t="s">
        <v>62</v>
      </c>
      <c r="AH464">
        <v>1.95</v>
      </c>
      <c r="AI464">
        <v>-9.2899999999999991</v>
      </c>
      <c r="AJ464">
        <v>-83.98</v>
      </c>
      <c r="AK464">
        <v>-0.11</v>
      </c>
      <c r="AL464">
        <v>-0.46600000000000003</v>
      </c>
      <c r="AM464">
        <v>0.06</v>
      </c>
      <c r="AN464">
        <v>-155.20500000000001</v>
      </c>
    </row>
    <row r="465" spans="30:40">
      <c r="AD465" t="str">
        <f t="shared" si="50"/>
        <v>T3B21.95GIOYY</v>
      </c>
      <c r="AE465" t="s">
        <v>70</v>
      </c>
      <c r="AF465" t="s">
        <v>66</v>
      </c>
      <c r="AG465" t="s">
        <v>62</v>
      </c>
      <c r="AH465">
        <v>1.95</v>
      </c>
      <c r="AI465">
        <v>-7.67</v>
      </c>
      <c r="AJ465">
        <v>-79.3</v>
      </c>
      <c r="AK465">
        <v>-0.11</v>
      </c>
      <c r="AL465">
        <v>-0.248</v>
      </c>
      <c r="AM465">
        <v>-4.8000000000000001E-2</v>
      </c>
      <c r="AN465">
        <v>-153.99600000000001</v>
      </c>
    </row>
    <row r="466" spans="30:40">
      <c r="AD466" t="str">
        <f t="shared" si="50"/>
        <v>T3B22.925GIOYY</v>
      </c>
      <c r="AE466" t="s">
        <v>70</v>
      </c>
      <c r="AF466" t="s">
        <v>66</v>
      </c>
      <c r="AG466" t="s">
        <v>62</v>
      </c>
      <c r="AH466">
        <v>2.9249999999999998</v>
      </c>
      <c r="AI466">
        <v>-7.67</v>
      </c>
      <c r="AJ466">
        <v>-79.3</v>
      </c>
      <c r="AK466">
        <v>-0.11</v>
      </c>
      <c r="AL466">
        <v>-0.248</v>
      </c>
      <c r="AM466">
        <v>5.6000000000000001E-2</v>
      </c>
      <c r="AN466">
        <v>-76.679000000000002</v>
      </c>
    </row>
    <row r="467" spans="30:40">
      <c r="AD467" t="str">
        <f t="shared" si="50"/>
        <v>T3B22.925GIOYY</v>
      </c>
      <c r="AE467" t="s">
        <v>70</v>
      </c>
      <c r="AF467" t="s">
        <v>66</v>
      </c>
      <c r="AG467" t="s">
        <v>62</v>
      </c>
      <c r="AH467">
        <v>2.9249999999999998</v>
      </c>
      <c r="AI467">
        <v>-6.39</v>
      </c>
      <c r="AJ467">
        <v>-77.36</v>
      </c>
      <c r="AK467">
        <v>-0.1</v>
      </c>
      <c r="AL467">
        <v>-0.14699999999999999</v>
      </c>
      <c r="AM467">
        <v>-4.2999999999999997E-2</v>
      </c>
      <c r="AN467">
        <v>-75.465999999999994</v>
      </c>
    </row>
    <row r="468" spans="30:40">
      <c r="AD468" t="str">
        <f t="shared" si="50"/>
        <v>T3B23.9GIOYY</v>
      </c>
      <c r="AE468" t="s">
        <v>70</v>
      </c>
      <c r="AF468" t="s">
        <v>66</v>
      </c>
      <c r="AG468" t="s">
        <v>62</v>
      </c>
      <c r="AH468">
        <v>3.9</v>
      </c>
      <c r="AI468">
        <v>-6.39</v>
      </c>
      <c r="AJ468">
        <v>-77.36</v>
      </c>
      <c r="AK468">
        <v>-0.1</v>
      </c>
      <c r="AL468">
        <v>-0.14699999999999999</v>
      </c>
      <c r="AM468">
        <v>5.8000000000000003E-2</v>
      </c>
      <c r="AN468">
        <v>-3.7999999999999999E-2</v>
      </c>
    </row>
    <row r="469" spans="30:40">
      <c r="AD469" t="str">
        <f t="shared" si="50"/>
        <v>T3B23.9GIOYY</v>
      </c>
      <c r="AE469" t="s">
        <v>70</v>
      </c>
      <c r="AF469" t="s">
        <v>66</v>
      </c>
      <c r="AG469" t="s">
        <v>62</v>
      </c>
      <c r="AH469">
        <v>3.9</v>
      </c>
      <c r="AI469">
        <v>-4.8</v>
      </c>
      <c r="AJ469">
        <v>-74.989999999999995</v>
      </c>
      <c r="AK469">
        <v>-0.05</v>
      </c>
      <c r="AL469">
        <v>4.7E-2</v>
      </c>
      <c r="AM469">
        <v>-1.7999999999999999E-2</v>
      </c>
      <c r="AN469">
        <v>-0.50800000000000001</v>
      </c>
    </row>
    <row r="470" spans="30:40">
      <c r="AD470" t="str">
        <f t="shared" si="50"/>
        <v>T3B23.925GIOYY</v>
      </c>
      <c r="AE470" t="s">
        <v>70</v>
      </c>
      <c r="AF470" t="s">
        <v>66</v>
      </c>
      <c r="AG470" t="s">
        <v>62</v>
      </c>
      <c r="AH470">
        <v>3.9249999999999998</v>
      </c>
      <c r="AI470">
        <v>-4.8</v>
      </c>
      <c r="AJ470">
        <v>-74.989999999999995</v>
      </c>
      <c r="AK470">
        <v>-0.05</v>
      </c>
      <c r="AL470">
        <v>4.7E-2</v>
      </c>
      <c r="AM470">
        <v>-1.7000000000000001E-2</v>
      </c>
      <c r="AN470">
        <v>1.367</v>
      </c>
    </row>
    <row r="471" spans="30:40">
      <c r="AD471" t="str">
        <f t="shared" si="50"/>
        <v>T3B24.875GIOYY</v>
      </c>
      <c r="AE471" t="s">
        <v>70</v>
      </c>
      <c r="AF471" t="s">
        <v>66</v>
      </c>
      <c r="AG471" t="s">
        <v>62</v>
      </c>
      <c r="AH471">
        <v>4.875</v>
      </c>
      <c r="AI471">
        <v>-4.8</v>
      </c>
      <c r="AJ471">
        <v>-74.989999999999995</v>
      </c>
      <c r="AK471">
        <v>-0.05</v>
      </c>
      <c r="AL471">
        <v>4.7E-2</v>
      </c>
      <c r="AM471">
        <v>3.3000000000000002E-2</v>
      </c>
      <c r="AN471">
        <v>72.605999999999995</v>
      </c>
    </row>
    <row r="472" spans="30:40">
      <c r="AD472" t="str">
        <f t="shared" si="50"/>
        <v>T3B24.875GIOYY</v>
      </c>
      <c r="AE472" t="s">
        <v>70</v>
      </c>
      <c r="AF472" t="s">
        <v>66</v>
      </c>
      <c r="AG472" t="s">
        <v>62</v>
      </c>
      <c r="AH472">
        <v>4.875</v>
      </c>
      <c r="AI472">
        <v>-2.57</v>
      </c>
      <c r="AJ472">
        <v>-76.569999999999993</v>
      </c>
      <c r="AK472">
        <v>-0.04</v>
      </c>
      <c r="AL472">
        <v>4.8000000000000001E-2</v>
      </c>
      <c r="AM472">
        <v>-1.7999999999999999E-2</v>
      </c>
      <c r="AN472">
        <v>73.754999999999995</v>
      </c>
    </row>
    <row r="473" spans="30:40">
      <c r="AD473" t="str">
        <f t="shared" si="50"/>
        <v>T3B25.85GIOYY</v>
      </c>
      <c r="AE473" t="s">
        <v>70</v>
      </c>
      <c r="AF473" t="s">
        <v>66</v>
      </c>
      <c r="AG473" t="s">
        <v>62</v>
      </c>
      <c r="AH473">
        <v>5.85</v>
      </c>
      <c r="AI473">
        <v>-2.57</v>
      </c>
      <c r="AJ473">
        <v>-76.569999999999993</v>
      </c>
      <c r="AK473">
        <v>-0.04</v>
      </c>
      <c r="AL473">
        <v>4.8000000000000001E-2</v>
      </c>
      <c r="AM473">
        <v>2.1999999999999999E-2</v>
      </c>
      <c r="AN473">
        <v>148.41200000000001</v>
      </c>
    </row>
    <row r="474" spans="30:40">
      <c r="AD474" t="str">
        <f t="shared" si="50"/>
        <v>T3B25.85GIOYY</v>
      </c>
      <c r="AE474" t="s">
        <v>70</v>
      </c>
      <c r="AF474" t="s">
        <v>66</v>
      </c>
      <c r="AG474" t="s">
        <v>62</v>
      </c>
      <c r="AH474">
        <v>5.85</v>
      </c>
      <c r="AI474">
        <v>1.05</v>
      </c>
      <c r="AJ474">
        <v>-78.77</v>
      </c>
      <c r="AK474">
        <v>-0.02</v>
      </c>
      <c r="AL474">
        <v>6.4000000000000001E-2</v>
      </c>
      <c r="AM474">
        <v>-8.0000000000000002E-3</v>
      </c>
      <c r="AN474">
        <v>149.54900000000001</v>
      </c>
    </row>
    <row r="475" spans="30:40">
      <c r="AD475" t="str">
        <f t="shared" si="50"/>
        <v>T3B26.825GIOYY</v>
      </c>
      <c r="AE475" t="s">
        <v>70</v>
      </c>
      <c r="AF475" t="s">
        <v>66</v>
      </c>
      <c r="AG475" t="s">
        <v>62</v>
      </c>
      <c r="AH475">
        <v>6.8250000000000002</v>
      </c>
      <c r="AI475">
        <v>1.05</v>
      </c>
      <c r="AJ475">
        <v>-78.77</v>
      </c>
      <c r="AK475">
        <v>-0.02</v>
      </c>
      <c r="AL475">
        <v>6.4000000000000001E-2</v>
      </c>
      <c r="AM475">
        <v>1.4999999999999999E-2</v>
      </c>
      <c r="AN475">
        <v>226.346</v>
      </c>
    </row>
    <row r="476" spans="30:40">
      <c r="AD476" t="str">
        <f t="shared" si="50"/>
        <v>T3B26.825GIOYY</v>
      </c>
      <c r="AE476" t="s">
        <v>70</v>
      </c>
      <c r="AF476" t="s">
        <v>66</v>
      </c>
      <c r="AG476" t="s">
        <v>62</v>
      </c>
      <c r="AH476">
        <v>6.8250000000000002</v>
      </c>
      <c r="AI476">
        <v>7.85</v>
      </c>
      <c r="AJ476">
        <v>-83.28</v>
      </c>
      <c r="AK476">
        <v>-0.02</v>
      </c>
      <c r="AL476">
        <v>7.2999999999999995E-2</v>
      </c>
      <c r="AM476">
        <v>-6.0000000000000001E-3</v>
      </c>
      <c r="AN476">
        <v>227.482</v>
      </c>
    </row>
    <row r="477" spans="30:40">
      <c r="AD477" t="str">
        <f t="shared" si="50"/>
        <v>T3B27.525GIOYY</v>
      </c>
      <c r="AE477" t="s">
        <v>70</v>
      </c>
      <c r="AF477" t="s">
        <v>66</v>
      </c>
      <c r="AG477" t="s">
        <v>62</v>
      </c>
      <c r="AH477">
        <v>7.5250000000000004</v>
      </c>
      <c r="AI477">
        <v>7.85</v>
      </c>
      <c r="AJ477">
        <v>-83.28</v>
      </c>
      <c r="AK477">
        <v>-0.02</v>
      </c>
      <c r="AL477">
        <v>7.2999999999999995E-2</v>
      </c>
      <c r="AM477">
        <v>8.9999999999999993E-3</v>
      </c>
      <c r="AN477">
        <v>285.77600000000001</v>
      </c>
    </row>
    <row r="478" spans="30:40">
      <c r="AD478" t="str">
        <f t="shared" si="50"/>
        <v>T3B20.325GIOXX</v>
      </c>
      <c r="AE478" t="s">
        <v>70</v>
      </c>
      <c r="AF478" t="s">
        <v>66</v>
      </c>
      <c r="AG478" t="s">
        <v>63</v>
      </c>
      <c r="AH478">
        <v>0.32500000000000001</v>
      </c>
      <c r="AI478">
        <v>-0.11</v>
      </c>
      <c r="AJ478">
        <v>0.71</v>
      </c>
      <c r="AK478">
        <v>-0.13</v>
      </c>
      <c r="AL478">
        <v>5.9850000000000003</v>
      </c>
      <c r="AM478">
        <v>-3.5999999999999997E-2</v>
      </c>
      <c r="AN478">
        <v>0.73799999999999999</v>
      </c>
    </row>
    <row r="479" spans="30:40">
      <c r="AD479" t="str">
        <f t="shared" si="50"/>
        <v>T3B20.975GIOXX</v>
      </c>
      <c r="AE479" t="s">
        <v>70</v>
      </c>
      <c r="AF479" t="s">
        <v>66</v>
      </c>
      <c r="AG479" t="s">
        <v>63</v>
      </c>
      <c r="AH479">
        <v>0.97499999999999998</v>
      </c>
      <c r="AI479">
        <v>-0.11</v>
      </c>
      <c r="AJ479">
        <v>0.71</v>
      </c>
      <c r="AK479">
        <v>-0.13</v>
      </c>
      <c r="AL479">
        <v>5.9850000000000003</v>
      </c>
      <c r="AM479">
        <v>5.1999999999999998E-2</v>
      </c>
      <c r="AN479">
        <v>0.27300000000000002</v>
      </c>
    </row>
    <row r="480" spans="30:40">
      <c r="AD480" t="str">
        <f t="shared" si="50"/>
        <v>T3B20.975GIOXX</v>
      </c>
      <c r="AE480" t="s">
        <v>70</v>
      </c>
      <c r="AF480" t="s">
        <v>66</v>
      </c>
      <c r="AG480" t="s">
        <v>63</v>
      </c>
      <c r="AH480">
        <v>0.97499999999999998</v>
      </c>
      <c r="AI480">
        <v>-0.15</v>
      </c>
      <c r="AJ480">
        <v>0.63</v>
      </c>
      <c r="AK480">
        <v>0.01</v>
      </c>
      <c r="AL480">
        <v>4.5549999999999997</v>
      </c>
      <c r="AM480">
        <v>2.1000000000000001E-2</v>
      </c>
      <c r="AN480">
        <v>0.26300000000000001</v>
      </c>
    </row>
    <row r="481" spans="30:40">
      <c r="AD481" t="str">
        <f t="shared" si="50"/>
        <v>T3B21.95GIOXX</v>
      </c>
      <c r="AE481" t="s">
        <v>70</v>
      </c>
      <c r="AF481" t="s">
        <v>66</v>
      </c>
      <c r="AG481" t="s">
        <v>63</v>
      </c>
      <c r="AH481">
        <v>1.95</v>
      </c>
      <c r="AI481">
        <v>-0.15</v>
      </c>
      <c r="AJ481">
        <v>0.63</v>
      </c>
      <c r="AK481">
        <v>0.01</v>
      </c>
      <c r="AL481">
        <v>4.5549999999999997</v>
      </c>
      <c r="AM481">
        <v>1.2E-2</v>
      </c>
      <c r="AN481">
        <v>-0.34699999999999998</v>
      </c>
    </row>
    <row r="482" spans="30:40">
      <c r="AD482" t="str">
        <f t="shared" si="50"/>
        <v>T3B21.95GIOXX</v>
      </c>
      <c r="AE482" t="s">
        <v>70</v>
      </c>
      <c r="AF482" t="s">
        <v>66</v>
      </c>
      <c r="AG482" t="s">
        <v>63</v>
      </c>
      <c r="AH482">
        <v>1.95</v>
      </c>
      <c r="AI482">
        <v>-0.17</v>
      </c>
      <c r="AJ482">
        <v>0.56999999999999995</v>
      </c>
      <c r="AK482">
        <v>-0.01</v>
      </c>
      <c r="AL482">
        <v>3.625</v>
      </c>
      <c r="AM482">
        <v>-4.0000000000000001E-3</v>
      </c>
      <c r="AN482">
        <v>-0.35599999999999998</v>
      </c>
    </row>
    <row r="483" spans="30:40">
      <c r="AD483" t="str">
        <f t="shared" si="50"/>
        <v>T3B22.925GIOXX</v>
      </c>
      <c r="AE483" t="s">
        <v>70</v>
      </c>
      <c r="AF483" t="s">
        <v>66</v>
      </c>
      <c r="AG483" t="s">
        <v>63</v>
      </c>
      <c r="AH483">
        <v>2.9249999999999998</v>
      </c>
      <c r="AI483">
        <v>-0.17</v>
      </c>
      <c r="AJ483">
        <v>0.56999999999999995</v>
      </c>
      <c r="AK483">
        <v>-0.01</v>
      </c>
      <c r="AL483">
        <v>3.625</v>
      </c>
      <c r="AM483">
        <v>6.0000000000000001E-3</v>
      </c>
      <c r="AN483">
        <v>-0.91400000000000003</v>
      </c>
    </row>
    <row r="484" spans="30:40">
      <c r="AD484" t="str">
        <f t="shared" si="50"/>
        <v>T3B22.925GIOXX</v>
      </c>
      <c r="AE484" t="s">
        <v>70</v>
      </c>
      <c r="AF484" t="s">
        <v>66</v>
      </c>
      <c r="AG484" t="s">
        <v>63</v>
      </c>
      <c r="AH484">
        <v>2.9249999999999998</v>
      </c>
      <c r="AI484">
        <v>-0.17</v>
      </c>
      <c r="AJ484">
        <v>0.53</v>
      </c>
      <c r="AK484">
        <v>0</v>
      </c>
      <c r="AL484">
        <v>2.9249999999999998</v>
      </c>
      <c r="AM484">
        <v>7.0000000000000001E-3</v>
      </c>
      <c r="AN484">
        <v>-0.92300000000000004</v>
      </c>
    </row>
    <row r="485" spans="30:40">
      <c r="AD485" t="str">
        <f t="shared" si="50"/>
        <v>T3B23.9GIOXX</v>
      </c>
      <c r="AE485" t="s">
        <v>70</v>
      </c>
      <c r="AF485" t="s">
        <v>66</v>
      </c>
      <c r="AG485" t="s">
        <v>63</v>
      </c>
      <c r="AH485">
        <v>3.9</v>
      </c>
      <c r="AI485">
        <v>-0.17</v>
      </c>
      <c r="AJ485">
        <v>0.53</v>
      </c>
      <c r="AK485">
        <v>0</v>
      </c>
      <c r="AL485">
        <v>2.9249999999999998</v>
      </c>
      <c r="AM485">
        <v>4.0000000000000001E-3</v>
      </c>
      <c r="AN485">
        <v>-1.4419999999999999</v>
      </c>
    </row>
    <row r="486" spans="30:40">
      <c r="AD486" t="str">
        <f t="shared" si="50"/>
        <v>T3B23.9GIOXX</v>
      </c>
      <c r="AE486" t="s">
        <v>70</v>
      </c>
      <c r="AF486" t="s">
        <v>66</v>
      </c>
      <c r="AG486" t="s">
        <v>63</v>
      </c>
      <c r="AH486">
        <v>3.9</v>
      </c>
      <c r="AI486">
        <v>-0.15</v>
      </c>
      <c r="AJ486">
        <v>-0.69</v>
      </c>
      <c r="AK486">
        <v>0.03</v>
      </c>
      <c r="AL486">
        <v>-2.4940000000000002</v>
      </c>
      <c r="AM486">
        <v>0.02</v>
      </c>
      <c r="AN486">
        <v>-1.44</v>
      </c>
    </row>
    <row r="487" spans="30:40">
      <c r="AD487" t="str">
        <f t="shared" si="50"/>
        <v>T3B23.925GIOXX</v>
      </c>
      <c r="AE487" t="s">
        <v>70</v>
      </c>
      <c r="AF487" t="s">
        <v>66</v>
      </c>
      <c r="AG487" t="s">
        <v>63</v>
      </c>
      <c r="AH487">
        <v>3.9249999999999998</v>
      </c>
      <c r="AI487">
        <v>-0.15</v>
      </c>
      <c r="AJ487">
        <v>-0.69</v>
      </c>
      <c r="AK487">
        <v>0.03</v>
      </c>
      <c r="AL487">
        <v>-2.4940000000000002</v>
      </c>
      <c r="AM487">
        <v>1.9E-2</v>
      </c>
      <c r="AN487">
        <v>-1.423</v>
      </c>
    </row>
    <row r="488" spans="30:40">
      <c r="AD488" t="str">
        <f t="shared" si="50"/>
        <v>T3B24.875GIOXX</v>
      </c>
      <c r="AE488" t="s">
        <v>70</v>
      </c>
      <c r="AF488" t="s">
        <v>66</v>
      </c>
      <c r="AG488" t="s">
        <v>63</v>
      </c>
      <c r="AH488">
        <v>4.875</v>
      </c>
      <c r="AI488">
        <v>-0.15</v>
      </c>
      <c r="AJ488">
        <v>-0.69</v>
      </c>
      <c r="AK488">
        <v>0.03</v>
      </c>
      <c r="AL488">
        <v>-2.4940000000000002</v>
      </c>
      <c r="AM488">
        <v>-6.0000000000000001E-3</v>
      </c>
      <c r="AN488">
        <v>-0.77100000000000002</v>
      </c>
    </row>
    <row r="489" spans="30:40">
      <c r="AD489" t="str">
        <f t="shared" si="50"/>
        <v>T3B24.875GIOXX</v>
      </c>
      <c r="AE489" t="s">
        <v>70</v>
      </c>
      <c r="AF489" t="s">
        <v>66</v>
      </c>
      <c r="AG489" t="s">
        <v>63</v>
      </c>
      <c r="AH489">
        <v>4.875</v>
      </c>
      <c r="AI489">
        <v>-0.11</v>
      </c>
      <c r="AJ489">
        <v>-0.72</v>
      </c>
      <c r="AK489">
        <v>0.04</v>
      </c>
      <c r="AL489">
        <v>-3.1379999999999999</v>
      </c>
      <c r="AM489">
        <v>1.7999999999999999E-2</v>
      </c>
      <c r="AN489">
        <v>-0.76100000000000001</v>
      </c>
    </row>
    <row r="490" spans="30:40">
      <c r="AD490" t="str">
        <f t="shared" si="50"/>
        <v>T3B25.85GIOXX</v>
      </c>
      <c r="AE490" t="s">
        <v>70</v>
      </c>
      <c r="AF490" t="s">
        <v>66</v>
      </c>
      <c r="AG490" t="s">
        <v>63</v>
      </c>
      <c r="AH490">
        <v>5.85</v>
      </c>
      <c r="AI490">
        <v>-0.11</v>
      </c>
      <c r="AJ490">
        <v>-0.72</v>
      </c>
      <c r="AK490">
        <v>0.04</v>
      </c>
      <c r="AL490">
        <v>-3.1379999999999999</v>
      </c>
      <c r="AM490">
        <v>-1.7000000000000001E-2</v>
      </c>
      <c r="AN490">
        <v>-6.2E-2</v>
      </c>
    </row>
    <row r="491" spans="30:40">
      <c r="AD491" t="str">
        <f t="shared" si="50"/>
        <v>T3B25.85GIOXX</v>
      </c>
      <c r="AE491" t="s">
        <v>70</v>
      </c>
      <c r="AF491" t="s">
        <v>66</v>
      </c>
      <c r="AG491" t="s">
        <v>63</v>
      </c>
      <c r="AH491">
        <v>5.85</v>
      </c>
      <c r="AI491">
        <v>-0.05</v>
      </c>
      <c r="AJ491">
        <v>-0.76</v>
      </c>
      <c r="AK491">
        <v>0.01</v>
      </c>
      <c r="AL491">
        <v>-3.9889999999999999</v>
      </c>
      <c r="AM491">
        <v>2.1999999999999999E-2</v>
      </c>
      <c r="AN491">
        <v>-5.0999999999999997E-2</v>
      </c>
    </row>
    <row r="492" spans="30:40">
      <c r="AD492" t="str">
        <f t="shared" si="50"/>
        <v>T3B26.825GIOXX</v>
      </c>
      <c r="AE492" t="s">
        <v>70</v>
      </c>
      <c r="AF492" t="s">
        <v>66</v>
      </c>
      <c r="AG492" t="s">
        <v>63</v>
      </c>
      <c r="AH492">
        <v>6.8250000000000002</v>
      </c>
      <c r="AI492">
        <v>-0.05</v>
      </c>
      <c r="AJ492">
        <v>-0.76</v>
      </c>
      <c r="AK492">
        <v>0.01</v>
      </c>
      <c r="AL492">
        <v>-3.9889999999999999</v>
      </c>
      <c r="AM492">
        <v>1.6E-2</v>
      </c>
      <c r="AN492">
        <v>0.69199999999999995</v>
      </c>
    </row>
    <row r="493" spans="30:40">
      <c r="AD493" t="str">
        <f t="shared" si="50"/>
        <v>T3B26.825GIOXX</v>
      </c>
      <c r="AE493" t="s">
        <v>70</v>
      </c>
      <c r="AF493" t="s">
        <v>66</v>
      </c>
      <c r="AG493" t="s">
        <v>63</v>
      </c>
      <c r="AH493">
        <v>6.8250000000000002</v>
      </c>
      <c r="AI493">
        <v>0.01</v>
      </c>
      <c r="AJ493">
        <v>-0.84</v>
      </c>
      <c r="AK493">
        <v>0.16</v>
      </c>
      <c r="AL493">
        <v>-5.2859999999999996</v>
      </c>
      <c r="AM493">
        <v>7.0000000000000007E-2</v>
      </c>
      <c r="AN493">
        <v>0.70399999999999996</v>
      </c>
    </row>
    <row r="494" spans="30:40">
      <c r="AD494" t="str">
        <f t="shared" si="50"/>
        <v>T3B27.525GIOXX</v>
      </c>
      <c r="AE494" t="s">
        <v>70</v>
      </c>
      <c r="AF494" t="s">
        <v>66</v>
      </c>
      <c r="AG494" t="s">
        <v>63</v>
      </c>
      <c r="AH494">
        <v>7.5250000000000004</v>
      </c>
      <c r="AI494">
        <v>0.01</v>
      </c>
      <c r="AJ494">
        <v>-0.84</v>
      </c>
      <c r="AK494">
        <v>0.16</v>
      </c>
      <c r="AL494">
        <v>-5.2859999999999996</v>
      </c>
      <c r="AM494">
        <v>-4.2000000000000003E-2</v>
      </c>
      <c r="AN494">
        <v>1.2929999999999999</v>
      </c>
    </row>
    <row r="495" spans="30:40">
      <c r="AD495" t="str">
        <f t="shared" si="50"/>
        <v>T3B20.325TT</v>
      </c>
      <c r="AE495" t="s">
        <v>70</v>
      </c>
      <c r="AF495" t="s">
        <v>66</v>
      </c>
      <c r="AG495" t="s">
        <v>0</v>
      </c>
      <c r="AH495">
        <v>0.32500000000000001</v>
      </c>
      <c r="AI495">
        <v>-5.94</v>
      </c>
      <c r="AJ495">
        <v>-151.86000000000001</v>
      </c>
      <c r="AK495">
        <v>0.01</v>
      </c>
      <c r="AL495">
        <v>-0.23599999999999999</v>
      </c>
      <c r="AM495">
        <v>2E-3</v>
      </c>
      <c r="AN495">
        <v>-180.76900000000001</v>
      </c>
    </row>
    <row r="496" spans="30:40">
      <c r="AD496" t="str">
        <f t="shared" si="50"/>
        <v>T3B20.975TT</v>
      </c>
      <c r="AE496" t="s">
        <v>70</v>
      </c>
      <c r="AF496" t="s">
        <v>66</v>
      </c>
      <c r="AG496" t="s">
        <v>0</v>
      </c>
      <c r="AH496">
        <v>0.97499999999999998</v>
      </c>
      <c r="AI496">
        <v>-5.94</v>
      </c>
      <c r="AJ496">
        <v>-144.59</v>
      </c>
      <c r="AK496">
        <v>0.01</v>
      </c>
      <c r="AL496">
        <v>-0.23599999999999999</v>
      </c>
      <c r="AM496">
        <v>-2E-3</v>
      </c>
      <c r="AN496">
        <v>-84.423000000000002</v>
      </c>
    </row>
    <row r="497" spans="30:40">
      <c r="AD497" t="str">
        <f t="shared" si="50"/>
        <v>T3B20.975TT</v>
      </c>
      <c r="AE497" t="s">
        <v>70</v>
      </c>
      <c r="AF497" t="s">
        <v>66</v>
      </c>
      <c r="AG497" t="s">
        <v>0</v>
      </c>
      <c r="AH497">
        <v>0.97499999999999998</v>
      </c>
      <c r="AI497">
        <v>-4.78</v>
      </c>
      <c r="AJ497">
        <v>-132.69999999999999</v>
      </c>
      <c r="AK497">
        <v>-0.01</v>
      </c>
      <c r="AL497">
        <v>-0.26500000000000001</v>
      </c>
      <c r="AM497">
        <v>-8.0000000000000002E-3</v>
      </c>
      <c r="AN497">
        <v>-82.257999999999996</v>
      </c>
    </row>
    <row r="498" spans="30:40">
      <c r="AD498" t="str">
        <f t="shared" si="50"/>
        <v>T3B21.95TT</v>
      </c>
      <c r="AE498" t="s">
        <v>70</v>
      </c>
      <c r="AF498" t="s">
        <v>66</v>
      </c>
      <c r="AG498" t="s">
        <v>0</v>
      </c>
      <c r="AH498">
        <v>1.95</v>
      </c>
      <c r="AI498">
        <v>-4.78</v>
      </c>
      <c r="AJ498">
        <v>-121.8</v>
      </c>
      <c r="AK498">
        <v>-0.01</v>
      </c>
      <c r="AL498">
        <v>-0.26500000000000001</v>
      </c>
      <c r="AM498">
        <v>3.0000000000000001E-3</v>
      </c>
      <c r="AN498">
        <v>41.811</v>
      </c>
    </row>
    <row r="499" spans="30:40">
      <c r="AD499" t="str">
        <f t="shared" si="50"/>
        <v>T3B21.95TT</v>
      </c>
      <c r="AE499" t="s">
        <v>70</v>
      </c>
      <c r="AF499" t="s">
        <v>66</v>
      </c>
      <c r="AG499" t="s">
        <v>0</v>
      </c>
      <c r="AH499">
        <v>1.95</v>
      </c>
      <c r="AI499">
        <v>-4.41</v>
      </c>
      <c r="AJ499">
        <v>-106.82</v>
      </c>
      <c r="AK499">
        <v>-0.01</v>
      </c>
      <c r="AL499">
        <v>-0.20899999999999999</v>
      </c>
      <c r="AM499">
        <v>-4.0000000000000001E-3</v>
      </c>
      <c r="AN499">
        <v>43.542000000000002</v>
      </c>
    </row>
    <row r="500" spans="30:40">
      <c r="AD500" t="str">
        <f t="shared" si="50"/>
        <v>T3B22.925TT</v>
      </c>
      <c r="AE500" t="s">
        <v>70</v>
      </c>
      <c r="AF500" t="s">
        <v>66</v>
      </c>
      <c r="AG500" t="s">
        <v>0</v>
      </c>
      <c r="AH500">
        <v>2.9249999999999998</v>
      </c>
      <c r="AI500">
        <v>-4.41</v>
      </c>
      <c r="AJ500">
        <v>-95.91</v>
      </c>
      <c r="AK500">
        <v>-0.01</v>
      </c>
      <c r="AL500">
        <v>-0.20899999999999999</v>
      </c>
      <c r="AM500">
        <v>6.0000000000000001E-3</v>
      </c>
      <c r="AN500">
        <v>142.37100000000001</v>
      </c>
    </row>
    <row r="501" spans="30:40">
      <c r="AD501" t="str">
        <f t="shared" si="50"/>
        <v>T3B22.925TT</v>
      </c>
      <c r="AE501" t="s">
        <v>70</v>
      </c>
      <c r="AF501" t="s">
        <v>66</v>
      </c>
      <c r="AG501" t="s">
        <v>0</v>
      </c>
      <c r="AH501">
        <v>2.9249999999999998</v>
      </c>
      <c r="AI501">
        <v>-4.41</v>
      </c>
      <c r="AJ501">
        <v>-83.38</v>
      </c>
      <c r="AK501">
        <v>-0.01</v>
      </c>
      <c r="AL501">
        <v>-8.9999999999999993E-3</v>
      </c>
      <c r="AM501">
        <v>-6.0000000000000001E-3</v>
      </c>
      <c r="AN501">
        <v>143.697</v>
      </c>
    </row>
    <row r="502" spans="30:40">
      <c r="AD502" t="str">
        <f t="shared" si="50"/>
        <v>T3B23.9TT</v>
      </c>
      <c r="AE502" t="s">
        <v>70</v>
      </c>
      <c r="AF502" t="s">
        <v>66</v>
      </c>
      <c r="AG502" t="s">
        <v>0</v>
      </c>
      <c r="AH502">
        <v>3.9</v>
      </c>
      <c r="AI502">
        <v>-4.41</v>
      </c>
      <c r="AJ502">
        <v>-72.47</v>
      </c>
      <c r="AK502">
        <v>-0.01</v>
      </c>
      <c r="AL502">
        <v>-8.9999999999999993E-3</v>
      </c>
      <c r="AM502">
        <v>1E-3</v>
      </c>
      <c r="AN502">
        <v>219.67500000000001</v>
      </c>
    </row>
    <row r="503" spans="30:40">
      <c r="AD503" t="str">
        <f t="shared" si="50"/>
        <v>T3B23.9TT</v>
      </c>
      <c r="AE503" t="s">
        <v>70</v>
      </c>
      <c r="AF503" t="s">
        <v>66</v>
      </c>
      <c r="AG503" t="s">
        <v>0</v>
      </c>
      <c r="AH503">
        <v>3.9</v>
      </c>
      <c r="AI503">
        <v>-4.79</v>
      </c>
      <c r="AJ503">
        <v>63.13</v>
      </c>
      <c r="AK503">
        <v>-0.01</v>
      </c>
      <c r="AL503">
        <v>1.3859999999999999</v>
      </c>
      <c r="AM503">
        <v>0</v>
      </c>
      <c r="AN503">
        <v>219.63800000000001</v>
      </c>
    </row>
    <row r="504" spans="30:40">
      <c r="AD504" t="str">
        <f t="shared" si="50"/>
        <v>T3B23.925TT</v>
      </c>
      <c r="AE504" t="s">
        <v>70</v>
      </c>
      <c r="AF504" t="s">
        <v>66</v>
      </c>
      <c r="AG504" t="s">
        <v>0</v>
      </c>
      <c r="AH504">
        <v>3.9249999999999998</v>
      </c>
      <c r="AI504">
        <v>-4.79</v>
      </c>
      <c r="AJ504">
        <v>63.4</v>
      </c>
      <c r="AK504">
        <v>-0.01</v>
      </c>
      <c r="AL504">
        <v>1.3859999999999999</v>
      </c>
      <c r="AM504">
        <v>0</v>
      </c>
      <c r="AN504">
        <v>218.05600000000001</v>
      </c>
    </row>
    <row r="505" spans="30:40">
      <c r="AD505" t="str">
        <f t="shared" si="50"/>
        <v>T3B24.875TT</v>
      </c>
      <c r="AE505" t="s">
        <v>70</v>
      </c>
      <c r="AF505" t="s">
        <v>66</v>
      </c>
      <c r="AG505" t="s">
        <v>0</v>
      </c>
      <c r="AH505">
        <v>4.875</v>
      </c>
      <c r="AI505">
        <v>-4.79</v>
      </c>
      <c r="AJ505">
        <v>74.03</v>
      </c>
      <c r="AK505">
        <v>-0.01</v>
      </c>
      <c r="AL505">
        <v>1.3859999999999999</v>
      </c>
      <c r="AM505">
        <v>5.0000000000000001E-3</v>
      </c>
      <c r="AN505">
        <v>152.77500000000001</v>
      </c>
    </row>
    <row r="506" spans="30:40">
      <c r="AD506" t="str">
        <f t="shared" si="50"/>
        <v>T3B24.875TT</v>
      </c>
      <c r="AE506" t="s">
        <v>70</v>
      </c>
      <c r="AF506" t="s">
        <v>66</v>
      </c>
      <c r="AG506" t="s">
        <v>0</v>
      </c>
      <c r="AH506">
        <v>4.875</v>
      </c>
      <c r="AI506">
        <v>-5.64</v>
      </c>
      <c r="AJ506">
        <v>86.48</v>
      </c>
      <c r="AK506">
        <v>-0.01</v>
      </c>
      <c r="AL506">
        <v>1.403</v>
      </c>
      <c r="AM506">
        <v>-6.0000000000000001E-3</v>
      </c>
      <c r="AN506">
        <v>151.626</v>
      </c>
    </row>
    <row r="507" spans="30:40">
      <c r="AD507" t="str">
        <f t="shared" si="50"/>
        <v>T3B25.85TT</v>
      </c>
      <c r="AE507" t="s">
        <v>70</v>
      </c>
      <c r="AF507" t="s">
        <v>66</v>
      </c>
      <c r="AG507" t="s">
        <v>0</v>
      </c>
      <c r="AH507">
        <v>5.85</v>
      </c>
      <c r="AI507">
        <v>-5.64</v>
      </c>
      <c r="AJ507">
        <v>97.38</v>
      </c>
      <c r="AK507">
        <v>-0.01</v>
      </c>
      <c r="AL507">
        <v>1.403</v>
      </c>
      <c r="AM507">
        <v>4.0000000000000001E-3</v>
      </c>
      <c r="AN507">
        <v>61.994</v>
      </c>
    </row>
    <row r="508" spans="30:40">
      <c r="AD508" t="str">
        <f t="shared" si="50"/>
        <v>T3B25.85TT</v>
      </c>
      <c r="AE508" t="s">
        <v>70</v>
      </c>
      <c r="AF508" t="s">
        <v>66</v>
      </c>
      <c r="AG508" t="s">
        <v>0</v>
      </c>
      <c r="AH508">
        <v>5.85</v>
      </c>
      <c r="AI508">
        <v>-7.22</v>
      </c>
      <c r="AJ508">
        <v>113.22</v>
      </c>
      <c r="AK508">
        <v>0</v>
      </c>
      <c r="AL508">
        <v>1.264</v>
      </c>
      <c r="AM508">
        <v>-3.0000000000000001E-3</v>
      </c>
      <c r="AN508">
        <v>60.448999999999998</v>
      </c>
    </row>
    <row r="509" spans="30:40">
      <c r="AD509" t="str">
        <f t="shared" si="50"/>
        <v>T3B26.825TT</v>
      </c>
      <c r="AE509" t="s">
        <v>70</v>
      </c>
      <c r="AF509" t="s">
        <v>66</v>
      </c>
      <c r="AG509" t="s">
        <v>0</v>
      </c>
      <c r="AH509">
        <v>6.8250000000000002</v>
      </c>
      <c r="AI509">
        <v>-7.22</v>
      </c>
      <c r="AJ509">
        <v>124.13</v>
      </c>
      <c r="AK509">
        <v>0</v>
      </c>
      <c r="AL509">
        <v>1.264</v>
      </c>
      <c r="AM509">
        <v>1E-3</v>
      </c>
      <c r="AN509">
        <v>-55.259</v>
      </c>
    </row>
    <row r="510" spans="30:40">
      <c r="AD510" t="str">
        <f t="shared" si="50"/>
        <v>T3B26.825TT</v>
      </c>
      <c r="AE510" t="s">
        <v>70</v>
      </c>
      <c r="AF510" t="s">
        <v>66</v>
      </c>
      <c r="AG510" t="s">
        <v>0</v>
      </c>
      <c r="AH510">
        <v>6.8250000000000002</v>
      </c>
      <c r="AI510">
        <v>-10.4</v>
      </c>
      <c r="AJ510">
        <v>138.41</v>
      </c>
      <c r="AK510">
        <v>-0.02</v>
      </c>
      <c r="AL510">
        <v>1.07</v>
      </c>
      <c r="AM510">
        <v>-8.0000000000000002E-3</v>
      </c>
      <c r="AN510">
        <v>-57.213999999999999</v>
      </c>
    </row>
    <row r="511" spans="30:40">
      <c r="AD511" t="str">
        <f t="shared" si="50"/>
        <v>T3B27.525TT</v>
      </c>
      <c r="AE511" t="s">
        <v>70</v>
      </c>
      <c r="AF511" t="s">
        <v>66</v>
      </c>
      <c r="AG511" t="s">
        <v>0</v>
      </c>
      <c r="AH511">
        <v>7.5250000000000004</v>
      </c>
      <c r="AI511">
        <v>-10.4</v>
      </c>
      <c r="AJ511">
        <v>146.24</v>
      </c>
      <c r="AK511">
        <v>-0.02</v>
      </c>
      <c r="AL511">
        <v>1.07</v>
      </c>
      <c r="AM511">
        <v>4.0000000000000001E-3</v>
      </c>
      <c r="AN511">
        <v>-156.84</v>
      </c>
    </row>
    <row r="512" spans="30:40">
      <c r="AD512" t="str">
        <f t="shared" si="50"/>
        <v>T2B20.325HT</v>
      </c>
      <c r="AE512" t="s">
        <v>71</v>
      </c>
      <c r="AF512" t="s">
        <v>66</v>
      </c>
      <c r="AG512" t="s">
        <v>17</v>
      </c>
      <c r="AH512">
        <v>0.32500000000000001</v>
      </c>
      <c r="AI512">
        <v>-0.83</v>
      </c>
      <c r="AJ512">
        <v>-46.37</v>
      </c>
      <c r="AK512">
        <v>0.02</v>
      </c>
      <c r="AL512">
        <v>-0.156</v>
      </c>
      <c r="AM512">
        <v>6.0000000000000001E-3</v>
      </c>
      <c r="AN512">
        <v>-60.143000000000001</v>
      </c>
    </row>
    <row r="513" spans="30:40">
      <c r="AD513" t="str">
        <f t="shared" si="50"/>
        <v>T2B20.975HT</v>
      </c>
      <c r="AE513" t="s">
        <v>71</v>
      </c>
      <c r="AF513" t="s">
        <v>66</v>
      </c>
      <c r="AG513" t="s">
        <v>17</v>
      </c>
      <c r="AH513">
        <v>0.97499999999999998</v>
      </c>
      <c r="AI513">
        <v>-0.83</v>
      </c>
      <c r="AJ513">
        <v>-46.37</v>
      </c>
      <c r="AK513">
        <v>0.02</v>
      </c>
      <c r="AL513">
        <v>-0.156</v>
      </c>
      <c r="AM513">
        <v>-6.0000000000000001E-3</v>
      </c>
      <c r="AN513">
        <v>-30.004999999999999</v>
      </c>
    </row>
    <row r="514" spans="30:40">
      <c r="AD514" t="str">
        <f t="shared" si="50"/>
        <v>T2B20.975HT</v>
      </c>
      <c r="AE514" t="s">
        <v>71</v>
      </c>
      <c r="AF514" t="s">
        <v>66</v>
      </c>
      <c r="AG514" t="s">
        <v>17</v>
      </c>
      <c r="AH514">
        <v>0.97499999999999998</v>
      </c>
      <c r="AI514">
        <v>-0.51</v>
      </c>
      <c r="AJ514">
        <v>-40.479999999999997</v>
      </c>
      <c r="AK514">
        <v>0</v>
      </c>
      <c r="AL514">
        <v>-0.23899999999999999</v>
      </c>
      <c r="AM514">
        <v>-2E-3</v>
      </c>
      <c r="AN514">
        <v>-29.291</v>
      </c>
    </row>
    <row r="515" spans="30:40">
      <c r="AD515" t="str">
        <f t="shared" ref="AD515:AD578" si="51">AE515&amp;AF515&amp;AH515&amp;AG515</f>
        <v>T2B21.95HT</v>
      </c>
      <c r="AE515" t="s">
        <v>71</v>
      </c>
      <c r="AF515" t="s">
        <v>66</v>
      </c>
      <c r="AG515" t="s">
        <v>17</v>
      </c>
      <c r="AH515">
        <v>1.95</v>
      </c>
      <c r="AI515">
        <v>-0.51</v>
      </c>
      <c r="AJ515">
        <v>-40.479999999999997</v>
      </c>
      <c r="AK515">
        <v>0</v>
      </c>
      <c r="AL515">
        <v>-0.23899999999999999</v>
      </c>
      <c r="AM515">
        <v>-2E-3</v>
      </c>
      <c r="AN515">
        <v>10.175000000000001</v>
      </c>
    </row>
    <row r="516" spans="30:40">
      <c r="AD516" t="str">
        <f t="shared" si="51"/>
        <v>T2B21.95HT</v>
      </c>
      <c r="AE516" t="s">
        <v>71</v>
      </c>
      <c r="AF516" t="s">
        <v>66</v>
      </c>
      <c r="AG516" t="s">
        <v>17</v>
      </c>
      <c r="AH516">
        <v>1.95</v>
      </c>
      <c r="AI516">
        <v>-0.36</v>
      </c>
      <c r="AJ516">
        <v>-31.67</v>
      </c>
      <c r="AK516">
        <v>0</v>
      </c>
      <c r="AL516">
        <v>-0.29199999999999998</v>
      </c>
      <c r="AM516">
        <v>1E-3</v>
      </c>
      <c r="AN516">
        <v>10.722</v>
      </c>
    </row>
    <row r="517" spans="30:40">
      <c r="AD517" t="str">
        <f t="shared" si="51"/>
        <v>T2B22.925HT</v>
      </c>
      <c r="AE517" t="s">
        <v>71</v>
      </c>
      <c r="AF517" t="s">
        <v>66</v>
      </c>
      <c r="AG517" t="s">
        <v>17</v>
      </c>
      <c r="AH517">
        <v>2.9249999999999998</v>
      </c>
      <c r="AI517">
        <v>-0.36</v>
      </c>
      <c r="AJ517">
        <v>-31.67</v>
      </c>
      <c r="AK517">
        <v>0</v>
      </c>
      <c r="AL517">
        <v>-0.29199999999999998</v>
      </c>
      <c r="AM517">
        <v>-1E-3</v>
      </c>
      <c r="AN517">
        <v>41.597000000000001</v>
      </c>
    </row>
    <row r="518" spans="30:40">
      <c r="AD518" t="str">
        <f t="shared" si="51"/>
        <v>T2B22.925HT</v>
      </c>
      <c r="AE518" t="s">
        <v>71</v>
      </c>
      <c r="AF518" t="s">
        <v>66</v>
      </c>
      <c r="AG518" t="s">
        <v>17</v>
      </c>
      <c r="AH518">
        <v>2.9249999999999998</v>
      </c>
      <c r="AI518">
        <v>-0.28000000000000003</v>
      </c>
      <c r="AJ518">
        <v>-24.96</v>
      </c>
      <c r="AK518">
        <v>0</v>
      </c>
      <c r="AL518">
        <v>-0.27300000000000002</v>
      </c>
      <c r="AM518">
        <v>0</v>
      </c>
      <c r="AN518">
        <v>41.987000000000002</v>
      </c>
    </row>
    <row r="519" spans="30:40">
      <c r="AD519" t="str">
        <f t="shared" si="51"/>
        <v>T2B23.9HT</v>
      </c>
      <c r="AE519" t="s">
        <v>71</v>
      </c>
      <c r="AF519" t="s">
        <v>66</v>
      </c>
      <c r="AG519" t="s">
        <v>17</v>
      </c>
      <c r="AH519">
        <v>3.9</v>
      </c>
      <c r="AI519">
        <v>-0.28000000000000003</v>
      </c>
      <c r="AJ519">
        <v>-24.96</v>
      </c>
      <c r="AK519">
        <v>0</v>
      </c>
      <c r="AL519">
        <v>-0.27300000000000002</v>
      </c>
      <c r="AM519">
        <v>-1E-3</v>
      </c>
      <c r="AN519">
        <v>66.326999999999998</v>
      </c>
    </row>
    <row r="520" spans="30:40">
      <c r="AD520" t="str">
        <f t="shared" si="51"/>
        <v>T2B23.9HT</v>
      </c>
      <c r="AE520" t="s">
        <v>71</v>
      </c>
      <c r="AF520" t="s">
        <v>66</v>
      </c>
      <c r="AG520" t="s">
        <v>17</v>
      </c>
      <c r="AH520">
        <v>3.9</v>
      </c>
      <c r="AI520">
        <v>-0.25</v>
      </c>
      <c r="AJ520">
        <v>21.45</v>
      </c>
      <c r="AK520">
        <v>0</v>
      </c>
      <c r="AL520">
        <v>0.28000000000000003</v>
      </c>
      <c r="AM520">
        <v>0</v>
      </c>
      <c r="AN520">
        <v>66.563000000000002</v>
      </c>
    </row>
    <row r="521" spans="30:40">
      <c r="AD521" t="str">
        <f t="shared" si="51"/>
        <v>T2B23.925HT</v>
      </c>
      <c r="AE521" t="s">
        <v>71</v>
      </c>
      <c r="AF521" t="s">
        <v>66</v>
      </c>
      <c r="AG521" t="s">
        <v>17</v>
      </c>
      <c r="AH521">
        <v>3.9249999999999998</v>
      </c>
      <c r="AI521">
        <v>-0.25</v>
      </c>
      <c r="AJ521">
        <v>21.45</v>
      </c>
      <c r="AK521">
        <v>0</v>
      </c>
      <c r="AL521">
        <v>0.28000000000000003</v>
      </c>
      <c r="AM521">
        <v>0</v>
      </c>
      <c r="AN521">
        <v>66.025999999999996</v>
      </c>
    </row>
    <row r="522" spans="30:40">
      <c r="AD522" t="str">
        <f t="shared" si="51"/>
        <v>T2B24.875HT</v>
      </c>
      <c r="AE522" t="s">
        <v>71</v>
      </c>
      <c r="AF522" t="s">
        <v>66</v>
      </c>
      <c r="AG522" t="s">
        <v>17</v>
      </c>
      <c r="AH522">
        <v>4.875</v>
      </c>
      <c r="AI522">
        <v>-0.25</v>
      </c>
      <c r="AJ522">
        <v>21.45</v>
      </c>
      <c r="AK522">
        <v>0</v>
      </c>
      <c r="AL522">
        <v>0.28000000000000003</v>
      </c>
      <c r="AM522">
        <v>0</v>
      </c>
      <c r="AN522">
        <v>45.65</v>
      </c>
    </row>
    <row r="523" spans="30:40">
      <c r="AD523" t="str">
        <f t="shared" si="51"/>
        <v>T2B24.875HT</v>
      </c>
      <c r="AE523" t="s">
        <v>71</v>
      </c>
      <c r="AF523" t="s">
        <v>66</v>
      </c>
      <c r="AG523" t="s">
        <v>17</v>
      </c>
      <c r="AH523">
        <v>4.875</v>
      </c>
      <c r="AI523">
        <v>-0.25</v>
      </c>
      <c r="AJ523">
        <v>28.43</v>
      </c>
      <c r="AK523">
        <v>0</v>
      </c>
      <c r="AL523">
        <v>0.33300000000000002</v>
      </c>
      <c r="AM523">
        <v>-1E-3</v>
      </c>
      <c r="AN523">
        <v>45.319000000000003</v>
      </c>
    </row>
    <row r="524" spans="30:40">
      <c r="AD524" t="str">
        <f t="shared" si="51"/>
        <v>T2B25.85HT</v>
      </c>
      <c r="AE524" t="s">
        <v>71</v>
      </c>
      <c r="AF524" t="s">
        <v>66</v>
      </c>
      <c r="AG524" t="s">
        <v>17</v>
      </c>
      <c r="AH524">
        <v>5.85</v>
      </c>
      <c r="AI524">
        <v>-0.25</v>
      </c>
      <c r="AJ524">
        <v>28.43</v>
      </c>
      <c r="AK524">
        <v>0</v>
      </c>
      <c r="AL524">
        <v>0.33300000000000002</v>
      </c>
      <c r="AM524">
        <v>0</v>
      </c>
      <c r="AN524">
        <v>17.597000000000001</v>
      </c>
    </row>
    <row r="525" spans="30:40">
      <c r="AD525" t="str">
        <f t="shared" si="51"/>
        <v>T2B25.85HT</v>
      </c>
      <c r="AE525" t="s">
        <v>71</v>
      </c>
      <c r="AF525" t="s">
        <v>66</v>
      </c>
      <c r="AG525" t="s">
        <v>17</v>
      </c>
      <c r="AH525">
        <v>5.85</v>
      </c>
      <c r="AI525">
        <v>-0.28000000000000003</v>
      </c>
      <c r="AJ525">
        <v>38.03</v>
      </c>
      <c r="AK525">
        <v>0</v>
      </c>
      <c r="AL525">
        <v>0.33700000000000002</v>
      </c>
      <c r="AM525">
        <v>-1E-3</v>
      </c>
      <c r="AN525">
        <v>17.111000000000001</v>
      </c>
    </row>
    <row r="526" spans="30:40">
      <c r="AD526" t="str">
        <f t="shared" si="51"/>
        <v>T2B26.825HT</v>
      </c>
      <c r="AE526" t="s">
        <v>71</v>
      </c>
      <c r="AF526" t="s">
        <v>66</v>
      </c>
      <c r="AG526" t="s">
        <v>17</v>
      </c>
      <c r="AH526">
        <v>6.8250000000000002</v>
      </c>
      <c r="AI526">
        <v>-0.28000000000000003</v>
      </c>
      <c r="AJ526">
        <v>38.03</v>
      </c>
      <c r="AK526">
        <v>0</v>
      </c>
      <c r="AL526">
        <v>0.33700000000000002</v>
      </c>
      <c r="AM526">
        <v>-1E-3</v>
      </c>
      <c r="AN526">
        <v>-19.972000000000001</v>
      </c>
    </row>
    <row r="527" spans="30:40">
      <c r="AD527" t="str">
        <f t="shared" si="51"/>
        <v>T2B26.825HT</v>
      </c>
      <c r="AE527" t="s">
        <v>71</v>
      </c>
      <c r="AF527" t="s">
        <v>66</v>
      </c>
      <c r="AG527" t="s">
        <v>17</v>
      </c>
      <c r="AH527">
        <v>6.8250000000000002</v>
      </c>
      <c r="AI527">
        <v>-0.37</v>
      </c>
      <c r="AJ527">
        <v>45.67</v>
      </c>
      <c r="AK527">
        <v>-0.01</v>
      </c>
      <c r="AL527">
        <v>0.308</v>
      </c>
      <c r="AM527">
        <v>-5.0000000000000001E-3</v>
      </c>
      <c r="AN527">
        <v>-20.611999999999998</v>
      </c>
    </row>
    <row r="528" spans="30:40">
      <c r="AD528" t="str">
        <f t="shared" si="51"/>
        <v>T2B27.525HT</v>
      </c>
      <c r="AE528" t="s">
        <v>71</v>
      </c>
      <c r="AF528" t="s">
        <v>66</v>
      </c>
      <c r="AG528" t="s">
        <v>17</v>
      </c>
      <c r="AH528">
        <v>7.5250000000000004</v>
      </c>
      <c r="AI528">
        <v>-0.37</v>
      </c>
      <c r="AJ528">
        <v>45.67</v>
      </c>
      <c r="AK528">
        <v>-0.01</v>
      </c>
      <c r="AL528">
        <v>0.308</v>
      </c>
      <c r="AM528">
        <v>0</v>
      </c>
      <c r="AN528">
        <v>-52.582000000000001</v>
      </c>
    </row>
    <row r="529" spans="30:40">
      <c r="AD529" t="str">
        <f t="shared" si="51"/>
        <v>T2B20.325GIOX</v>
      </c>
      <c r="AE529" t="s">
        <v>71</v>
      </c>
      <c r="AF529" t="s">
        <v>66</v>
      </c>
      <c r="AG529" t="s">
        <v>60</v>
      </c>
      <c r="AH529">
        <v>0.32500000000000001</v>
      </c>
      <c r="AI529">
        <v>1.18</v>
      </c>
      <c r="AJ529">
        <v>-0.95</v>
      </c>
      <c r="AK529">
        <v>0.14000000000000001</v>
      </c>
      <c r="AL529">
        <v>-7.1470000000000002</v>
      </c>
      <c r="AM529">
        <v>3.7999999999999999E-2</v>
      </c>
      <c r="AN529">
        <v>-1.218</v>
      </c>
    </row>
    <row r="530" spans="30:40">
      <c r="AD530" t="str">
        <f t="shared" si="51"/>
        <v>T2B20.975GIOX</v>
      </c>
      <c r="AE530" t="s">
        <v>71</v>
      </c>
      <c r="AF530" t="s">
        <v>66</v>
      </c>
      <c r="AG530" t="s">
        <v>60</v>
      </c>
      <c r="AH530">
        <v>0.97499999999999998</v>
      </c>
      <c r="AI530">
        <v>1.18</v>
      </c>
      <c r="AJ530">
        <v>-0.95</v>
      </c>
      <c r="AK530">
        <v>0.14000000000000001</v>
      </c>
      <c r="AL530">
        <v>-7.1470000000000002</v>
      </c>
      <c r="AM530">
        <v>-5.6000000000000001E-2</v>
      </c>
      <c r="AN530">
        <v>-0.60199999999999998</v>
      </c>
    </row>
    <row r="531" spans="30:40">
      <c r="AD531" t="str">
        <f t="shared" si="51"/>
        <v>T2B20.975GIOX</v>
      </c>
      <c r="AE531" t="s">
        <v>71</v>
      </c>
      <c r="AF531" t="s">
        <v>66</v>
      </c>
      <c r="AG531" t="s">
        <v>60</v>
      </c>
      <c r="AH531">
        <v>0.97499999999999998</v>
      </c>
      <c r="AI531">
        <v>1.31</v>
      </c>
      <c r="AJ531">
        <v>-0.83</v>
      </c>
      <c r="AK531">
        <v>-0.01</v>
      </c>
      <c r="AL531">
        <v>-5.4489999999999998</v>
      </c>
      <c r="AM531">
        <v>-2.4E-2</v>
      </c>
      <c r="AN531">
        <v>-0.58899999999999997</v>
      </c>
    </row>
    <row r="532" spans="30:40">
      <c r="AD532" t="str">
        <f t="shared" si="51"/>
        <v>T2B21.95GIOX</v>
      </c>
      <c r="AE532" t="s">
        <v>71</v>
      </c>
      <c r="AF532" t="s">
        <v>66</v>
      </c>
      <c r="AG532" t="s">
        <v>60</v>
      </c>
      <c r="AH532">
        <v>1.95</v>
      </c>
      <c r="AI532">
        <v>1.31</v>
      </c>
      <c r="AJ532">
        <v>-0.83</v>
      </c>
      <c r="AK532">
        <v>-0.01</v>
      </c>
      <c r="AL532">
        <v>-5.4489999999999998</v>
      </c>
      <c r="AM532">
        <v>-1.2999999999999999E-2</v>
      </c>
      <c r="AN532">
        <v>0.222</v>
      </c>
    </row>
    <row r="533" spans="30:40">
      <c r="AD533" t="str">
        <f t="shared" si="51"/>
        <v>T2B21.95GIOX</v>
      </c>
      <c r="AE533" t="s">
        <v>71</v>
      </c>
      <c r="AF533" t="s">
        <v>66</v>
      </c>
      <c r="AG533" t="s">
        <v>60</v>
      </c>
      <c r="AH533">
        <v>1.95</v>
      </c>
      <c r="AI533">
        <v>1.38</v>
      </c>
      <c r="AJ533">
        <v>-0.76</v>
      </c>
      <c r="AK533">
        <v>0.01</v>
      </c>
      <c r="AL533">
        <v>-4.3419999999999996</v>
      </c>
      <c r="AM533">
        <v>3.0000000000000001E-3</v>
      </c>
      <c r="AN533">
        <v>0.23400000000000001</v>
      </c>
    </row>
    <row r="534" spans="30:40">
      <c r="AD534" t="str">
        <f t="shared" si="51"/>
        <v>T2B22.925GIOX</v>
      </c>
      <c r="AE534" t="s">
        <v>71</v>
      </c>
      <c r="AF534" t="s">
        <v>66</v>
      </c>
      <c r="AG534" t="s">
        <v>60</v>
      </c>
      <c r="AH534">
        <v>2.9249999999999998</v>
      </c>
      <c r="AI534">
        <v>1.38</v>
      </c>
      <c r="AJ534">
        <v>-0.76</v>
      </c>
      <c r="AK534">
        <v>0.01</v>
      </c>
      <c r="AL534">
        <v>-4.3419999999999996</v>
      </c>
      <c r="AM534">
        <v>-5.0000000000000001E-3</v>
      </c>
      <c r="AN534">
        <v>0.97799999999999998</v>
      </c>
    </row>
    <row r="535" spans="30:40">
      <c r="AD535" t="str">
        <f t="shared" si="51"/>
        <v>T2B22.925GIOX</v>
      </c>
      <c r="AE535" t="s">
        <v>71</v>
      </c>
      <c r="AF535" t="s">
        <v>66</v>
      </c>
      <c r="AG535" t="s">
        <v>60</v>
      </c>
      <c r="AH535">
        <v>2.9249999999999998</v>
      </c>
      <c r="AI535">
        <v>1.37</v>
      </c>
      <c r="AJ535">
        <v>-0.71</v>
      </c>
      <c r="AK535">
        <v>-0.01</v>
      </c>
      <c r="AL535">
        <v>-3.504</v>
      </c>
      <c r="AM535">
        <v>-0.01</v>
      </c>
      <c r="AN535">
        <v>0.99</v>
      </c>
    </row>
    <row r="536" spans="30:40">
      <c r="AD536" t="str">
        <f t="shared" si="51"/>
        <v>T2B23.9GIOX</v>
      </c>
      <c r="AE536" t="s">
        <v>71</v>
      </c>
      <c r="AF536" t="s">
        <v>66</v>
      </c>
      <c r="AG536" t="s">
        <v>60</v>
      </c>
      <c r="AH536">
        <v>3.9</v>
      </c>
      <c r="AI536">
        <v>1.37</v>
      </c>
      <c r="AJ536">
        <v>-0.71</v>
      </c>
      <c r="AK536">
        <v>-0.01</v>
      </c>
      <c r="AL536">
        <v>-3.504</v>
      </c>
      <c r="AM536">
        <v>-1E-3</v>
      </c>
      <c r="AN536">
        <v>1.6850000000000001</v>
      </c>
    </row>
    <row r="537" spans="30:40">
      <c r="AD537" t="str">
        <f t="shared" si="51"/>
        <v>T2B23.9GIOX</v>
      </c>
      <c r="AE537" t="s">
        <v>71</v>
      </c>
      <c r="AF537" t="s">
        <v>66</v>
      </c>
      <c r="AG537" t="s">
        <v>60</v>
      </c>
      <c r="AH537">
        <v>3.9</v>
      </c>
      <c r="AI537">
        <v>1.3</v>
      </c>
      <c r="AJ537">
        <v>0.77</v>
      </c>
      <c r="AK537">
        <v>-0.04</v>
      </c>
      <c r="AL537">
        <v>3.0390000000000001</v>
      </c>
      <c r="AM537">
        <v>-2.8000000000000001E-2</v>
      </c>
      <c r="AN537">
        <v>1.6850000000000001</v>
      </c>
    </row>
    <row r="538" spans="30:40">
      <c r="AD538" t="str">
        <f t="shared" si="51"/>
        <v>T2B23.925GIOX</v>
      </c>
      <c r="AE538" t="s">
        <v>71</v>
      </c>
      <c r="AF538" t="s">
        <v>66</v>
      </c>
      <c r="AG538" t="s">
        <v>60</v>
      </c>
      <c r="AH538">
        <v>3.9249999999999998</v>
      </c>
      <c r="AI538">
        <v>1.3</v>
      </c>
      <c r="AJ538">
        <v>0.77</v>
      </c>
      <c r="AK538">
        <v>-0.04</v>
      </c>
      <c r="AL538">
        <v>3.0390000000000001</v>
      </c>
      <c r="AM538">
        <v>-2.7E-2</v>
      </c>
      <c r="AN538">
        <v>1.6659999999999999</v>
      </c>
    </row>
    <row r="539" spans="30:40">
      <c r="AD539" t="str">
        <f t="shared" si="51"/>
        <v>T2B24.875GIOX</v>
      </c>
      <c r="AE539" t="s">
        <v>71</v>
      </c>
      <c r="AF539" t="s">
        <v>66</v>
      </c>
      <c r="AG539" t="s">
        <v>60</v>
      </c>
      <c r="AH539">
        <v>4.875</v>
      </c>
      <c r="AI539">
        <v>1.3</v>
      </c>
      <c r="AJ539">
        <v>0.77</v>
      </c>
      <c r="AK539">
        <v>-0.04</v>
      </c>
      <c r="AL539">
        <v>3.0390000000000001</v>
      </c>
      <c r="AM539">
        <v>1.2999999999999999E-2</v>
      </c>
      <c r="AN539">
        <v>0.93600000000000005</v>
      </c>
    </row>
    <row r="540" spans="30:40">
      <c r="AD540" t="str">
        <f t="shared" si="51"/>
        <v>T2B24.875GIOX</v>
      </c>
      <c r="AE540" t="s">
        <v>71</v>
      </c>
      <c r="AF540" t="s">
        <v>66</v>
      </c>
      <c r="AG540" t="s">
        <v>60</v>
      </c>
      <c r="AH540">
        <v>4.875</v>
      </c>
      <c r="AI540">
        <v>1.1499999999999999</v>
      </c>
      <c r="AJ540">
        <v>0.81</v>
      </c>
      <c r="AK540">
        <v>-0.05</v>
      </c>
      <c r="AL540">
        <v>3.82</v>
      </c>
      <c r="AM540">
        <v>-2.4E-2</v>
      </c>
      <c r="AN540">
        <v>0.92400000000000004</v>
      </c>
    </row>
    <row r="541" spans="30:40">
      <c r="AD541" t="str">
        <f t="shared" si="51"/>
        <v>T2B25.85GIOX</v>
      </c>
      <c r="AE541" t="s">
        <v>71</v>
      </c>
      <c r="AF541" t="s">
        <v>66</v>
      </c>
      <c r="AG541" t="s">
        <v>60</v>
      </c>
      <c r="AH541">
        <v>5.85</v>
      </c>
      <c r="AI541">
        <v>1.1499999999999999</v>
      </c>
      <c r="AJ541">
        <v>0.81</v>
      </c>
      <c r="AK541">
        <v>-0.05</v>
      </c>
      <c r="AL541">
        <v>3.82</v>
      </c>
      <c r="AM541">
        <v>2.3E-2</v>
      </c>
      <c r="AN541">
        <v>0.13500000000000001</v>
      </c>
    </row>
    <row r="542" spans="30:40">
      <c r="AD542" t="str">
        <f t="shared" si="51"/>
        <v>T2B25.85GIOX</v>
      </c>
      <c r="AE542" t="s">
        <v>71</v>
      </c>
      <c r="AF542" t="s">
        <v>66</v>
      </c>
      <c r="AG542" t="s">
        <v>60</v>
      </c>
      <c r="AH542">
        <v>5.85</v>
      </c>
      <c r="AI542">
        <v>0.93</v>
      </c>
      <c r="AJ542">
        <v>0.87</v>
      </c>
      <c r="AK542">
        <v>-0.02</v>
      </c>
      <c r="AL542">
        <v>4.8490000000000002</v>
      </c>
      <c r="AM542">
        <v>-2.7E-2</v>
      </c>
      <c r="AN542">
        <v>0.123</v>
      </c>
    </row>
    <row r="543" spans="30:40">
      <c r="AD543" t="str">
        <f t="shared" si="51"/>
        <v>T2B26.825GIOX</v>
      </c>
      <c r="AE543" t="s">
        <v>71</v>
      </c>
      <c r="AF543" t="s">
        <v>66</v>
      </c>
      <c r="AG543" t="s">
        <v>60</v>
      </c>
      <c r="AH543">
        <v>6.8250000000000002</v>
      </c>
      <c r="AI543">
        <v>0.93</v>
      </c>
      <c r="AJ543">
        <v>0.87</v>
      </c>
      <c r="AK543">
        <v>-0.02</v>
      </c>
      <c r="AL543">
        <v>4.8490000000000002</v>
      </c>
      <c r="AM543">
        <v>-8.0000000000000002E-3</v>
      </c>
      <c r="AN543">
        <v>-0.72199999999999998</v>
      </c>
    </row>
    <row r="544" spans="30:40">
      <c r="AD544" t="str">
        <f t="shared" si="51"/>
        <v>T2B26.825GIOX</v>
      </c>
      <c r="AE544" t="s">
        <v>71</v>
      </c>
      <c r="AF544" t="s">
        <v>66</v>
      </c>
      <c r="AG544" t="s">
        <v>60</v>
      </c>
      <c r="AH544">
        <v>6.8250000000000002</v>
      </c>
      <c r="AI544">
        <v>0.59</v>
      </c>
      <c r="AJ544">
        <v>0.97</v>
      </c>
      <c r="AK544">
        <v>-0.17</v>
      </c>
      <c r="AL544">
        <v>6.4109999999999996</v>
      </c>
      <c r="AM544">
        <v>-7.0000000000000007E-2</v>
      </c>
      <c r="AN544">
        <v>-0.73599999999999999</v>
      </c>
    </row>
    <row r="545" spans="30:40">
      <c r="AD545" t="str">
        <f t="shared" si="51"/>
        <v>T2B27.525GIOX</v>
      </c>
      <c r="AE545" t="s">
        <v>71</v>
      </c>
      <c r="AF545" t="s">
        <v>66</v>
      </c>
      <c r="AG545" t="s">
        <v>60</v>
      </c>
      <c r="AH545">
        <v>7.5250000000000004</v>
      </c>
      <c r="AI545">
        <v>0.59</v>
      </c>
      <c r="AJ545">
        <v>0.97</v>
      </c>
      <c r="AK545">
        <v>-0.17</v>
      </c>
      <c r="AL545">
        <v>6.4109999999999996</v>
      </c>
      <c r="AM545">
        <v>4.4999999999999998E-2</v>
      </c>
      <c r="AN545">
        <v>-1.411</v>
      </c>
    </row>
    <row r="546" spans="30:40">
      <c r="AD546" t="str">
        <f t="shared" si="51"/>
        <v>T2B20.325GIOY</v>
      </c>
      <c r="AE546" t="s">
        <v>71</v>
      </c>
      <c r="AF546" t="s">
        <v>66</v>
      </c>
      <c r="AG546" t="s">
        <v>61</v>
      </c>
      <c r="AH546">
        <v>0.32500000000000001</v>
      </c>
      <c r="AI546">
        <v>10.74</v>
      </c>
      <c r="AJ546">
        <v>113.23</v>
      </c>
      <c r="AK546">
        <v>0.22</v>
      </c>
      <c r="AL546">
        <v>0.83199999999999996</v>
      </c>
      <c r="AM546">
        <v>6.0999999999999999E-2</v>
      </c>
      <c r="AN546">
        <v>354.59399999999999</v>
      </c>
    </row>
    <row r="547" spans="30:40">
      <c r="AD547" t="str">
        <f t="shared" si="51"/>
        <v>T2B20.975GIOY</v>
      </c>
      <c r="AE547" t="s">
        <v>71</v>
      </c>
      <c r="AF547" t="s">
        <v>66</v>
      </c>
      <c r="AG547" t="s">
        <v>61</v>
      </c>
      <c r="AH547">
        <v>0.97499999999999998</v>
      </c>
      <c r="AI547">
        <v>10.74</v>
      </c>
      <c r="AJ547">
        <v>113.23</v>
      </c>
      <c r="AK547">
        <v>0.22</v>
      </c>
      <c r="AL547">
        <v>0.83199999999999996</v>
      </c>
      <c r="AM547">
        <v>-8.1000000000000003E-2</v>
      </c>
      <c r="AN547">
        <v>280.99200000000002</v>
      </c>
    </row>
    <row r="548" spans="30:40">
      <c r="AD548" t="str">
        <f t="shared" si="51"/>
        <v>T2B20.975GIOY</v>
      </c>
      <c r="AE548" t="s">
        <v>71</v>
      </c>
      <c r="AF548" t="s">
        <v>66</v>
      </c>
      <c r="AG548" t="s">
        <v>61</v>
      </c>
      <c r="AH548">
        <v>0.97499999999999998</v>
      </c>
      <c r="AI548">
        <v>7.17</v>
      </c>
      <c r="AJ548">
        <v>99.75</v>
      </c>
      <c r="AK548">
        <v>0.13</v>
      </c>
      <c r="AL548">
        <v>0.54600000000000004</v>
      </c>
      <c r="AM548">
        <v>5.5E-2</v>
      </c>
      <c r="AN548">
        <v>279.59500000000003</v>
      </c>
    </row>
    <row r="549" spans="30:40">
      <c r="AD549" t="str">
        <f t="shared" si="51"/>
        <v>T2B21.95GIOY</v>
      </c>
      <c r="AE549" t="s">
        <v>71</v>
      </c>
      <c r="AF549" t="s">
        <v>66</v>
      </c>
      <c r="AG549" t="s">
        <v>61</v>
      </c>
      <c r="AH549">
        <v>1.95</v>
      </c>
      <c r="AI549">
        <v>7.17</v>
      </c>
      <c r="AJ549">
        <v>99.75</v>
      </c>
      <c r="AK549">
        <v>0.13</v>
      </c>
      <c r="AL549">
        <v>0.54600000000000004</v>
      </c>
      <c r="AM549">
        <v>-7.0000000000000007E-2</v>
      </c>
      <c r="AN549">
        <v>182.33500000000001</v>
      </c>
    </row>
    <row r="550" spans="30:40">
      <c r="AD550" t="str">
        <f t="shared" si="51"/>
        <v>T2B21.95GIOY</v>
      </c>
      <c r="AE550" t="s">
        <v>71</v>
      </c>
      <c r="AF550" t="s">
        <v>66</v>
      </c>
      <c r="AG550" t="s">
        <v>61</v>
      </c>
      <c r="AH550">
        <v>1.95</v>
      </c>
      <c r="AI550">
        <v>5.3</v>
      </c>
      <c r="AJ550">
        <v>94.23</v>
      </c>
      <c r="AK550">
        <v>0.13</v>
      </c>
      <c r="AL550">
        <v>0.29099999999999998</v>
      </c>
      <c r="AM550">
        <v>0.06</v>
      </c>
      <c r="AN550">
        <v>180.899</v>
      </c>
    </row>
    <row r="551" spans="30:40">
      <c r="AD551" t="str">
        <f t="shared" si="51"/>
        <v>T2B22.925GIOY</v>
      </c>
      <c r="AE551" t="s">
        <v>71</v>
      </c>
      <c r="AF551" t="s">
        <v>66</v>
      </c>
      <c r="AG551" t="s">
        <v>61</v>
      </c>
      <c r="AH551">
        <v>2.9249999999999998</v>
      </c>
      <c r="AI551">
        <v>5.3</v>
      </c>
      <c r="AJ551">
        <v>94.23</v>
      </c>
      <c r="AK551">
        <v>0.13</v>
      </c>
      <c r="AL551">
        <v>0.29099999999999998</v>
      </c>
      <c r="AM551">
        <v>-6.6000000000000003E-2</v>
      </c>
      <c r="AN551">
        <v>89.021000000000001</v>
      </c>
    </row>
    <row r="552" spans="30:40">
      <c r="AD552" t="str">
        <f t="shared" si="51"/>
        <v>T2B22.925GIOY</v>
      </c>
      <c r="AE552" t="s">
        <v>71</v>
      </c>
      <c r="AF552" t="s">
        <v>66</v>
      </c>
      <c r="AG552" t="s">
        <v>61</v>
      </c>
      <c r="AH552">
        <v>2.9249999999999998</v>
      </c>
      <c r="AI552">
        <v>3.99</v>
      </c>
      <c r="AJ552">
        <v>91.95</v>
      </c>
      <c r="AK552">
        <v>0.14000000000000001</v>
      </c>
      <c r="AL552">
        <v>0.17299999999999999</v>
      </c>
      <c r="AM552">
        <v>5.6000000000000001E-2</v>
      </c>
      <c r="AN552">
        <v>87.58</v>
      </c>
    </row>
    <row r="553" spans="30:40">
      <c r="AD553" t="str">
        <f t="shared" si="51"/>
        <v>T2B23.9GIOY</v>
      </c>
      <c r="AE553" t="s">
        <v>71</v>
      </c>
      <c r="AF553" t="s">
        <v>66</v>
      </c>
      <c r="AG553" t="s">
        <v>61</v>
      </c>
      <c r="AH553">
        <v>3.9</v>
      </c>
      <c r="AI553">
        <v>3.99</v>
      </c>
      <c r="AJ553">
        <v>91.95</v>
      </c>
      <c r="AK553">
        <v>0.14000000000000001</v>
      </c>
      <c r="AL553">
        <v>0.17299999999999999</v>
      </c>
      <c r="AM553">
        <v>-7.5999999999999998E-2</v>
      </c>
      <c r="AN553">
        <v>-2.0659999999999998</v>
      </c>
    </row>
    <row r="554" spans="30:40">
      <c r="AD554" t="str">
        <f t="shared" si="51"/>
        <v>T2B23.9GIOY</v>
      </c>
      <c r="AE554" t="s">
        <v>71</v>
      </c>
      <c r="AF554" t="s">
        <v>66</v>
      </c>
      <c r="AG554" t="s">
        <v>61</v>
      </c>
      <c r="AH554">
        <v>3.9</v>
      </c>
      <c r="AI554">
        <v>2.65</v>
      </c>
      <c r="AJ554">
        <v>89.29</v>
      </c>
      <c r="AK554">
        <v>0.09</v>
      </c>
      <c r="AL554">
        <v>-5.7000000000000002E-2</v>
      </c>
      <c r="AM554">
        <v>3.6999999999999998E-2</v>
      </c>
      <c r="AN554">
        <v>-1.522</v>
      </c>
    </row>
    <row r="555" spans="30:40">
      <c r="AD555" t="str">
        <f t="shared" si="51"/>
        <v>T2B23.925GIOY</v>
      </c>
      <c r="AE555" t="s">
        <v>71</v>
      </c>
      <c r="AF555" t="s">
        <v>66</v>
      </c>
      <c r="AG555" t="s">
        <v>61</v>
      </c>
      <c r="AH555">
        <v>3.9249999999999998</v>
      </c>
      <c r="AI555">
        <v>2.65</v>
      </c>
      <c r="AJ555">
        <v>89.29</v>
      </c>
      <c r="AK555">
        <v>0.09</v>
      </c>
      <c r="AL555">
        <v>-5.7000000000000002E-2</v>
      </c>
      <c r="AM555">
        <v>3.5000000000000003E-2</v>
      </c>
      <c r="AN555">
        <v>-3.754</v>
      </c>
    </row>
    <row r="556" spans="30:40">
      <c r="AD556" t="str">
        <f t="shared" si="51"/>
        <v>T2B24.875GIOY</v>
      </c>
      <c r="AE556" t="s">
        <v>71</v>
      </c>
      <c r="AF556" t="s">
        <v>66</v>
      </c>
      <c r="AG556" t="s">
        <v>61</v>
      </c>
      <c r="AH556">
        <v>4.875</v>
      </c>
      <c r="AI556">
        <v>2.65</v>
      </c>
      <c r="AJ556">
        <v>89.29</v>
      </c>
      <c r="AK556">
        <v>0.09</v>
      </c>
      <c r="AL556">
        <v>-5.7000000000000002E-2</v>
      </c>
      <c r="AM556">
        <v>-4.7E-2</v>
      </c>
      <c r="AN556">
        <v>-88.58</v>
      </c>
    </row>
    <row r="557" spans="30:40">
      <c r="AD557" t="str">
        <f t="shared" si="51"/>
        <v>T2B24.875GIOY</v>
      </c>
      <c r="AE557" t="s">
        <v>71</v>
      </c>
      <c r="AF557" t="s">
        <v>66</v>
      </c>
      <c r="AG557" t="s">
        <v>61</v>
      </c>
      <c r="AH557">
        <v>4.875</v>
      </c>
      <c r="AI557">
        <v>0.97</v>
      </c>
      <c r="AJ557">
        <v>91.18</v>
      </c>
      <c r="AK557">
        <v>7.0000000000000007E-2</v>
      </c>
      <c r="AL557">
        <v>-5.8000000000000003E-2</v>
      </c>
      <c r="AM557">
        <v>2.9000000000000001E-2</v>
      </c>
      <c r="AN557">
        <v>-89.947999999999993</v>
      </c>
    </row>
    <row r="558" spans="30:40">
      <c r="AD558" t="str">
        <f t="shared" si="51"/>
        <v>T2B25.85GIOY</v>
      </c>
      <c r="AE558" t="s">
        <v>71</v>
      </c>
      <c r="AF558" t="s">
        <v>66</v>
      </c>
      <c r="AG558" t="s">
        <v>61</v>
      </c>
      <c r="AH558">
        <v>5.85</v>
      </c>
      <c r="AI558">
        <v>0.97</v>
      </c>
      <c r="AJ558">
        <v>91.18</v>
      </c>
      <c r="AK558">
        <v>7.0000000000000007E-2</v>
      </c>
      <c r="AL558">
        <v>-5.8000000000000003E-2</v>
      </c>
      <c r="AM558">
        <v>-3.5999999999999997E-2</v>
      </c>
      <c r="AN558">
        <v>-178.84399999999999</v>
      </c>
    </row>
    <row r="559" spans="30:40">
      <c r="AD559" t="str">
        <f t="shared" si="51"/>
        <v>T2B25.85GIOY</v>
      </c>
      <c r="AE559" t="s">
        <v>71</v>
      </c>
      <c r="AF559" t="s">
        <v>66</v>
      </c>
      <c r="AG559" t="s">
        <v>61</v>
      </c>
      <c r="AH559">
        <v>5.85</v>
      </c>
      <c r="AI559">
        <v>-1.65</v>
      </c>
      <c r="AJ559">
        <v>93.8</v>
      </c>
      <c r="AK559">
        <v>0.05</v>
      </c>
      <c r="AL559">
        <v>-7.5999999999999998E-2</v>
      </c>
      <c r="AM559">
        <v>1.7999999999999999E-2</v>
      </c>
      <c r="AN559">
        <v>-180.197</v>
      </c>
    </row>
    <row r="560" spans="30:40">
      <c r="AD560" t="str">
        <f t="shared" si="51"/>
        <v>T2B26.825GIOY</v>
      </c>
      <c r="AE560" t="s">
        <v>71</v>
      </c>
      <c r="AF560" t="s">
        <v>66</v>
      </c>
      <c r="AG560" t="s">
        <v>61</v>
      </c>
      <c r="AH560">
        <v>6.8250000000000002</v>
      </c>
      <c r="AI560">
        <v>-1.65</v>
      </c>
      <c r="AJ560">
        <v>93.8</v>
      </c>
      <c r="AK560">
        <v>0.05</v>
      </c>
      <c r="AL560">
        <v>-7.5999999999999998E-2</v>
      </c>
      <c r="AM560">
        <v>-2.5999999999999999E-2</v>
      </c>
      <c r="AN560">
        <v>-271.65600000000001</v>
      </c>
    </row>
    <row r="561" spans="30:40">
      <c r="AD561" t="str">
        <f t="shared" si="51"/>
        <v>T2B26.825GIOY</v>
      </c>
      <c r="AE561" t="s">
        <v>71</v>
      </c>
      <c r="AF561" t="s">
        <v>66</v>
      </c>
      <c r="AG561" t="s">
        <v>61</v>
      </c>
      <c r="AH561">
        <v>6.8250000000000002</v>
      </c>
      <c r="AI561">
        <v>-6.46</v>
      </c>
      <c r="AJ561">
        <v>99.22</v>
      </c>
      <c r="AK561">
        <v>0.05</v>
      </c>
      <c r="AL561">
        <v>-8.2000000000000003E-2</v>
      </c>
      <c r="AM561">
        <v>1.0999999999999999E-2</v>
      </c>
      <c r="AN561">
        <v>-273.00900000000001</v>
      </c>
    </row>
    <row r="562" spans="30:40">
      <c r="AD562" t="str">
        <f t="shared" si="51"/>
        <v>T2B27.525GIOY</v>
      </c>
      <c r="AE562" t="s">
        <v>71</v>
      </c>
      <c r="AF562" t="s">
        <v>66</v>
      </c>
      <c r="AG562" t="s">
        <v>61</v>
      </c>
      <c r="AH562">
        <v>7.5250000000000004</v>
      </c>
      <c r="AI562">
        <v>-6.46</v>
      </c>
      <c r="AJ562">
        <v>99.22</v>
      </c>
      <c r="AK562">
        <v>0.05</v>
      </c>
      <c r="AL562">
        <v>-8.2000000000000003E-2</v>
      </c>
      <c r="AM562">
        <v>-2.1000000000000001E-2</v>
      </c>
      <c r="AN562">
        <v>-342.46100000000001</v>
      </c>
    </row>
    <row r="563" spans="30:40">
      <c r="AD563" t="str">
        <f t="shared" si="51"/>
        <v>T2B20.325GIOYY</v>
      </c>
      <c r="AE563" t="s">
        <v>71</v>
      </c>
      <c r="AF563" t="s">
        <v>66</v>
      </c>
      <c r="AG563" t="s">
        <v>62</v>
      </c>
      <c r="AH563">
        <v>0.32500000000000001</v>
      </c>
      <c r="AI563">
        <v>-14.16</v>
      </c>
      <c r="AJ563">
        <v>-113.23</v>
      </c>
      <c r="AK563">
        <v>-0.22</v>
      </c>
      <c r="AL563">
        <v>-0.83199999999999996</v>
      </c>
      <c r="AM563">
        <v>-5.8999999999999997E-2</v>
      </c>
      <c r="AN563">
        <v>-354.58499999999998</v>
      </c>
    </row>
    <row r="564" spans="30:40">
      <c r="AD564" t="str">
        <f t="shared" si="51"/>
        <v>T2B20.975GIOYY</v>
      </c>
      <c r="AE564" t="s">
        <v>71</v>
      </c>
      <c r="AF564" t="s">
        <v>66</v>
      </c>
      <c r="AG564" t="s">
        <v>62</v>
      </c>
      <c r="AH564">
        <v>0.97499999999999998</v>
      </c>
      <c r="AI564">
        <v>-14.16</v>
      </c>
      <c r="AJ564">
        <v>-113.23</v>
      </c>
      <c r="AK564">
        <v>-0.22</v>
      </c>
      <c r="AL564">
        <v>-0.83199999999999996</v>
      </c>
      <c r="AM564">
        <v>8.2000000000000003E-2</v>
      </c>
      <c r="AN564">
        <v>-280.98500000000001</v>
      </c>
    </row>
    <row r="565" spans="30:40">
      <c r="AD565" t="str">
        <f t="shared" si="51"/>
        <v>T2B20.975GIOYY</v>
      </c>
      <c r="AE565" t="s">
        <v>71</v>
      </c>
      <c r="AF565" t="s">
        <v>66</v>
      </c>
      <c r="AG565" t="s">
        <v>62</v>
      </c>
      <c r="AH565">
        <v>0.97499999999999998</v>
      </c>
      <c r="AI565">
        <v>-10.81</v>
      </c>
      <c r="AJ565">
        <v>-99.75</v>
      </c>
      <c r="AK565">
        <v>-0.13</v>
      </c>
      <c r="AL565">
        <v>-0.54600000000000004</v>
      </c>
      <c r="AM565">
        <v>-5.6000000000000001E-2</v>
      </c>
      <c r="AN565">
        <v>-279.589</v>
      </c>
    </row>
    <row r="566" spans="30:40">
      <c r="AD566" t="str">
        <f t="shared" si="51"/>
        <v>T2B21.95GIOYY</v>
      </c>
      <c r="AE566" t="s">
        <v>71</v>
      </c>
      <c r="AF566" t="s">
        <v>66</v>
      </c>
      <c r="AG566" t="s">
        <v>62</v>
      </c>
      <c r="AH566">
        <v>1.95</v>
      </c>
      <c r="AI566">
        <v>-10.81</v>
      </c>
      <c r="AJ566">
        <v>-99.75</v>
      </c>
      <c r="AK566">
        <v>-0.13</v>
      </c>
      <c r="AL566">
        <v>-0.54600000000000004</v>
      </c>
      <c r="AM566">
        <v>7.0000000000000007E-2</v>
      </c>
      <c r="AN566">
        <v>-182.33199999999999</v>
      </c>
    </row>
    <row r="567" spans="30:40">
      <c r="AD567" t="str">
        <f t="shared" si="51"/>
        <v>T2B21.95GIOYY</v>
      </c>
      <c r="AE567" t="s">
        <v>71</v>
      </c>
      <c r="AF567" t="s">
        <v>66</v>
      </c>
      <c r="AG567" t="s">
        <v>62</v>
      </c>
      <c r="AH567">
        <v>1.95</v>
      </c>
      <c r="AI567">
        <v>-9.0299999999999994</v>
      </c>
      <c r="AJ567">
        <v>-94.23</v>
      </c>
      <c r="AK567">
        <v>-0.13</v>
      </c>
      <c r="AL567">
        <v>-0.29099999999999998</v>
      </c>
      <c r="AM567">
        <v>-5.8999999999999997E-2</v>
      </c>
      <c r="AN567">
        <v>-180.89599999999999</v>
      </c>
    </row>
    <row r="568" spans="30:40">
      <c r="AD568" t="str">
        <f t="shared" si="51"/>
        <v>T2B22.925GIOYY</v>
      </c>
      <c r="AE568" t="s">
        <v>71</v>
      </c>
      <c r="AF568" t="s">
        <v>66</v>
      </c>
      <c r="AG568" t="s">
        <v>62</v>
      </c>
      <c r="AH568">
        <v>2.9249999999999998</v>
      </c>
      <c r="AI568">
        <v>-9.0299999999999994</v>
      </c>
      <c r="AJ568">
        <v>-94.23</v>
      </c>
      <c r="AK568">
        <v>-0.13</v>
      </c>
      <c r="AL568">
        <v>-0.29099999999999998</v>
      </c>
      <c r="AM568">
        <v>6.7000000000000004E-2</v>
      </c>
      <c r="AN568">
        <v>-89.022000000000006</v>
      </c>
    </row>
    <row r="569" spans="30:40">
      <c r="AD569" t="str">
        <f t="shared" si="51"/>
        <v>T2B22.925GIOYY</v>
      </c>
      <c r="AE569" t="s">
        <v>71</v>
      </c>
      <c r="AF569" t="s">
        <v>66</v>
      </c>
      <c r="AG569" t="s">
        <v>62</v>
      </c>
      <c r="AH569">
        <v>2.9249999999999998</v>
      </c>
      <c r="AI569">
        <v>-7.73</v>
      </c>
      <c r="AJ569">
        <v>-91.94</v>
      </c>
      <c r="AK569">
        <v>-0.13</v>
      </c>
      <c r="AL569">
        <v>-0.17299999999999999</v>
      </c>
      <c r="AM569">
        <v>-5.3999999999999999E-2</v>
      </c>
      <c r="AN569">
        <v>-87.58</v>
      </c>
    </row>
    <row r="570" spans="30:40">
      <c r="AD570" t="str">
        <f t="shared" si="51"/>
        <v>T2B23.9GIOYY</v>
      </c>
      <c r="AE570" t="s">
        <v>71</v>
      </c>
      <c r="AF570" t="s">
        <v>66</v>
      </c>
      <c r="AG570" t="s">
        <v>62</v>
      </c>
      <c r="AH570">
        <v>3.9</v>
      </c>
      <c r="AI570">
        <v>-7.73</v>
      </c>
      <c r="AJ570">
        <v>-91.94</v>
      </c>
      <c r="AK570">
        <v>-0.13</v>
      </c>
      <c r="AL570">
        <v>-0.17299999999999999</v>
      </c>
      <c r="AM570">
        <v>7.0000000000000007E-2</v>
      </c>
      <c r="AN570">
        <v>2.0630000000000002</v>
      </c>
    </row>
    <row r="571" spans="30:40">
      <c r="AD571" t="str">
        <f t="shared" si="51"/>
        <v>T2B23.9GIOYY</v>
      </c>
      <c r="AE571" t="s">
        <v>71</v>
      </c>
      <c r="AF571" t="s">
        <v>66</v>
      </c>
      <c r="AG571" t="s">
        <v>62</v>
      </c>
      <c r="AH571">
        <v>3.9</v>
      </c>
      <c r="AI571">
        <v>-6.28</v>
      </c>
      <c r="AJ571">
        <v>-89.29</v>
      </c>
      <c r="AK571">
        <v>-7.0000000000000007E-2</v>
      </c>
      <c r="AL571">
        <v>5.7000000000000002E-2</v>
      </c>
      <c r="AM571">
        <v>-2.8000000000000001E-2</v>
      </c>
      <c r="AN571">
        <v>1.518</v>
      </c>
    </row>
    <row r="572" spans="30:40">
      <c r="AD572" t="str">
        <f t="shared" si="51"/>
        <v>T2B23.925GIOYY</v>
      </c>
      <c r="AE572" t="s">
        <v>71</v>
      </c>
      <c r="AF572" t="s">
        <v>66</v>
      </c>
      <c r="AG572" t="s">
        <v>62</v>
      </c>
      <c r="AH572">
        <v>3.9249999999999998</v>
      </c>
      <c r="AI572">
        <v>-6.28</v>
      </c>
      <c r="AJ572">
        <v>-89.29</v>
      </c>
      <c r="AK572">
        <v>-7.0000000000000007E-2</v>
      </c>
      <c r="AL572">
        <v>5.7000000000000002E-2</v>
      </c>
      <c r="AM572">
        <v>-2.5999999999999999E-2</v>
      </c>
      <c r="AN572">
        <v>3.7509999999999999</v>
      </c>
    </row>
    <row r="573" spans="30:40">
      <c r="AD573" t="str">
        <f t="shared" si="51"/>
        <v>T2B24.875GIOYY</v>
      </c>
      <c r="AE573" t="s">
        <v>71</v>
      </c>
      <c r="AF573" t="s">
        <v>66</v>
      </c>
      <c r="AG573" t="s">
        <v>62</v>
      </c>
      <c r="AH573">
        <v>4.875</v>
      </c>
      <c r="AI573">
        <v>-6.28</v>
      </c>
      <c r="AJ573">
        <v>-89.29</v>
      </c>
      <c r="AK573">
        <v>-7.0000000000000007E-2</v>
      </c>
      <c r="AL573">
        <v>5.7000000000000002E-2</v>
      </c>
      <c r="AM573">
        <v>4.2999999999999997E-2</v>
      </c>
      <c r="AN573">
        <v>88.572999999999993</v>
      </c>
    </row>
    <row r="574" spans="30:40">
      <c r="AD574" t="str">
        <f t="shared" si="51"/>
        <v>T2B24.875GIOYY</v>
      </c>
      <c r="AE574" t="s">
        <v>71</v>
      </c>
      <c r="AF574" t="s">
        <v>66</v>
      </c>
      <c r="AG574" t="s">
        <v>62</v>
      </c>
      <c r="AH574">
        <v>4.875</v>
      </c>
      <c r="AI574">
        <v>-4.37</v>
      </c>
      <c r="AJ574">
        <v>-91.17</v>
      </c>
      <c r="AK574">
        <v>-0.06</v>
      </c>
      <c r="AL574">
        <v>5.8000000000000003E-2</v>
      </c>
      <c r="AM574">
        <v>-2.7E-2</v>
      </c>
      <c r="AN574">
        <v>89.94</v>
      </c>
    </row>
    <row r="575" spans="30:40">
      <c r="AD575" t="str">
        <f t="shared" si="51"/>
        <v>T2B25.85GIOYY</v>
      </c>
      <c r="AE575" t="s">
        <v>71</v>
      </c>
      <c r="AF575" t="s">
        <v>66</v>
      </c>
      <c r="AG575" t="s">
        <v>62</v>
      </c>
      <c r="AH575">
        <v>5.85</v>
      </c>
      <c r="AI575">
        <v>-4.37</v>
      </c>
      <c r="AJ575">
        <v>-91.17</v>
      </c>
      <c r="AK575">
        <v>-0.06</v>
      </c>
      <c r="AL575">
        <v>5.8000000000000003E-2</v>
      </c>
      <c r="AM575">
        <v>3.2000000000000001E-2</v>
      </c>
      <c r="AN575">
        <v>178.833</v>
      </c>
    </row>
    <row r="576" spans="30:40">
      <c r="AD576" t="str">
        <f t="shared" si="51"/>
        <v>T2B25.85GIOYY</v>
      </c>
      <c r="AE576" t="s">
        <v>71</v>
      </c>
      <c r="AF576" t="s">
        <v>66</v>
      </c>
      <c r="AG576" t="s">
        <v>62</v>
      </c>
      <c r="AH576">
        <v>5.85</v>
      </c>
      <c r="AI576">
        <v>-1.33</v>
      </c>
      <c r="AJ576">
        <v>-93.8</v>
      </c>
      <c r="AK576">
        <v>-0.04</v>
      </c>
      <c r="AL576">
        <v>7.5999999999999998E-2</v>
      </c>
      <c r="AM576">
        <v>-1.4E-2</v>
      </c>
      <c r="AN576">
        <v>180.18700000000001</v>
      </c>
    </row>
    <row r="577" spans="30:40">
      <c r="AD577" t="str">
        <f t="shared" si="51"/>
        <v>T2B26.825GIOYY</v>
      </c>
      <c r="AE577" t="s">
        <v>71</v>
      </c>
      <c r="AF577" t="s">
        <v>66</v>
      </c>
      <c r="AG577" t="s">
        <v>62</v>
      </c>
      <c r="AH577">
        <v>6.8250000000000002</v>
      </c>
      <c r="AI577">
        <v>-1.33</v>
      </c>
      <c r="AJ577">
        <v>-93.8</v>
      </c>
      <c r="AK577">
        <v>-0.04</v>
      </c>
      <c r="AL577">
        <v>7.5999999999999998E-2</v>
      </c>
      <c r="AM577">
        <v>2.3E-2</v>
      </c>
      <c r="AN577">
        <v>271.642</v>
      </c>
    </row>
    <row r="578" spans="30:40">
      <c r="AD578" t="str">
        <f t="shared" si="51"/>
        <v>T2B26.825GIOYY</v>
      </c>
      <c r="AE578" t="s">
        <v>71</v>
      </c>
      <c r="AF578" t="s">
        <v>66</v>
      </c>
      <c r="AG578" t="s">
        <v>62</v>
      </c>
      <c r="AH578">
        <v>6.8250000000000002</v>
      </c>
      <c r="AI578">
        <v>4.3</v>
      </c>
      <c r="AJ578">
        <v>-99.21</v>
      </c>
      <c r="AK578">
        <v>-0.04</v>
      </c>
      <c r="AL578">
        <v>8.3000000000000004E-2</v>
      </c>
      <c r="AM578">
        <v>-8.9999999999999993E-3</v>
      </c>
      <c r="AN578">
        <v>272.995</v>
      </c>
    </row>
    <row r="579" spans="30:40">
      <c r="AD579" t="str">
        <f t="shared" ref="AD579:AD642" si="52">AE579&amp;AF579&amp;AH579&amp;AG579</f>
        <v>T2B27.525GIOYY</v>
      </c>
      <c r="AE579" t="s">
        <v>71</v>
      </c>
      <c r="AF579" t="s">
        <v>66</v>
      </c>
      <c r="AG579" t="s">
        <v>62</v>
      </c>
      <c r="AH579">
        <v>7.5250000000000004</v>
      </c>
      <c r="AI579">
        <v>4.3</v>
      </c>
      <c r="AJ579">
        <v>-99.21</v>
      </c>
      <c r="AK579">
        <v>-0.04</v>
      </c>
      <c r="AL579">
        <v>8.3000000000000004E-2</v>
      </c>
      <c r="AM579">
        <v>1.7999999999999999E-2</v>
      </c>
      <c r="AN579">
        <v>342.44400000000002</v>
      </c>
    </row>
    <row r="580" spans="30:40">
      <c r="AD580" t="str">
        <f t="shared" si="52"/>
        <v>T2B20.325GIOXX</v>
      </c>
      <c r="AE580" t="s">
        <v>71</v>
      </c>
      <c r="AF580" t="s">
        <v>66</v>
      </c>
      <c r="AG580" t="s">
        <v>63</v>
      </c>
      <c r="AH580">
        <v>0.32500000000000001</v>
      </c>
      <c r="AI580">
        <v>-0.09</v>
      </c>
      <c r="AJ580">
        <v>0.95</v>
      </c>
      <c r="AK580">
        <v>-0.15</v>
      </c>
      <c r="AL580">
        <v>7.149</v>
      </c>
      <c r="AM580">
        <v>-0.04</v>
      </c>
      <c r="AN580">
        <v>1.216</v>
      </c>
    </row>
    <row r="581" spans="30:40">
      <c r="AD581" t="str">
        <f t="shared" si="52"/>
        <v>T2B20.975GIOXX</v>
      </c>
      <c r="AE581" t="s">
        <v>71</v>
      </c>
      <c r="AF581" t="s">
        <v>66</v>
      </c>
      <c r="AG581" t="s">
        <v>63</v>
      </c>
      <c r="AH581">
        <v>0.97499999999999998</v>
      </c>
      <c r="AI581">
        <v>-0.09</v>
      </c>
      <c r="AJ581">
        <v>0.95</v>
      </c>
      <c r="AK581">
        <v>-0.15</v>
      </c>
      <c r="AL581">
        <v>7.149</v>
      </c>
      <c r="AM581">
        <v>5.7000000000000002E-2</v>
      </c>
      <c r="AN581">
        <v>0.6</v>
      </c>
    </row>
    <row r="582" spans="30:40">
      <c r="AD582" t="str">
        <f t="shared" si="52"/>
        <v>T2B20.975GIOXX</v>
      </c>
      <c r="AE582" t="s">
        <v>71</v>
      </c>
      <c r="AF582" t="s">
        <v>66</v>
      </c>
      <c r="AG582" t="s">
        <v>63</v>
      </c>
      <c r="AH582">
        <v>0.97499999999999998</v>
      </c>
      <c r="AI582">
        <v>-0.15</v>
      </c>
      <c r="AJ582">
        <v>0.83</v>
      </c>
      <c r="AK582">
        <v>0.01</v>
      </c>
      <c r="AL582">
        <v>5.4509999999999996</v>
      </c>
      <c r="AM582">
        <v>2.1999999999999999E-2</v>
      </c>
      <c r="AN582">
        <v>0.58699999999999997</v>
      </c>
    </row>
    <row r="583" spans="30:40">
      <c r="AD583" t="str">
        <f t="shared" si="52"/>
        <v>T2B21.95GIOXX</v>
      </c>
      <c r="AE583" t="s">
        <v>71</v>
      </c>
      <c r="AF583" t="s">
        <v>66</v>
      </c>
      <c r="AG583" t="s">
        <v>63</v>
      </c>
      <c r="AH583">
        <v>1.95</v>
      </c>
      <c r="AI583">
        <v>-0.15</v>
      </c>
      <c r="AJ583">
        <v>0.83</v>
      </c>
      <c r="AK583">
        <v>0.01</v>
      </c>
      <c r="AL583">
        <v>5.4509999999999996</v>
      </c>
      <c r="AM583">
        <v>1.4E-2</v>
      </c>
      <c r="AN583">
        <v>-0.223</v>
      </c>
    </row>
    <row r="584" spans="30:40">
      <c r="AD584" t="str">
        <f t="shared" si="52"/>
        <v>T2B21.95GIOXX</v>
      </c>
      <c r="AE584" t="s">
        <v>71</v>
      </c>
      <c r="AF584" t="s">
        <v>66</v>
      </c>
      <c r="AG584" t="s">
        <v>63</v>
      </c>
      <c r="AH584">
        <v>1.95</v>
      </c>
      <c r="AI584">
        <v>-0.17</v>
      </c>
      <c r="AJ584">
        <v>0.76</v>
      </c>
      <c r="AK584">
        <v>-0.01</v>
      </c>
      <c r="AL584">
        <v>4.343</v>
      </c>
      <c r="AM584">
        <v>-7.0000000000000001E-3</v>
      </c>
      <c r="AN584">
        <v>-0.23499999999999999</v>
      </c>
    </row>
    <row r="585" spans="30:40">
      <c r="AD585" t="str">
        <f t="shared" si="52"/>
        <v>T2B22.925GIOXX</v>
      </c>
      <c r="AE585" t="s">
        <v>71</v>
      </c>
      <c r="AF585" t="s">
        <v>66</v>
      </c>
      <c r="AG585" t="s">
        <v>63</v>
      </c>
      <c r="AH585">
        <v>2.9249999999999998</v>
      </c>
      <c r="AI585">
        <v>-0.17</v>
      </c>
      <c r="AJ585">
        <v>0.76</v>
      </c>
      <c r="AK585">
        <v>-0.01</v>
      </c>
      <c r="AL585">
        <v>4.343</v>
      </c>
      <c r="AM585">
        <v>8.0000000000000002E-3</v>
      </c>
      <c r="AN585">
        <v>-0.97899999999999998</v>
      </c>
    </row>
    <row r="586" spans="30:40">
      <c r="AD586" t="str">
        <f t="shared" si="52"/>
        <v>T2B22.925GIOXX</v>
      </c>
      <c r="AE586" t="s">
        <v>71</v>
      </c>
      <c r="AF586" t="s">
        <v>66</v>
      </c>
      <c r="AG586" t="s">
        <v>63</v>
      </c>
      <c r="AH586">
        <v>2.9249999999999998</v>
      </c>
      <c r="AI586">
        <v>-0.18</v>
      </c>
      <c r="AJ586">
        <v>0.71</v>
      </c>
      <c r="AK586">
        <v>0</v>
      </c>
      <c r="AL586">
        <v>3.5049999999999999</v>
      </c>
      <c r="AM586">
        <v>5.0000000000000001E-3</v>
      </c>
      <c r="AN586">
        <v>-0.99099999999999999</v>
      </c>
    </row>
    <row r="587" spans="30:40">
      <c r="AD587" t="str">
        <f t="shared" si="52"/>
        <v>T2B23.9GIOXX</v>
      </c>
      <c r="AE587" t="s">
        <v>71</v>
      </c>
      <c r="AF587" t="s">
        <v>66</v>
      </c>
      <c r="AG587" t="s">
        <v>63</v>
      </c>
      <c r="AH587">
        <v>3.9</v>
      </c>
      <c r="AI587">
        <v>-0.18</v>
      </c>
      <c r="AJ587">
        <v>0.71</v>
      </c>
      <c r="AK587">
        <v>0</v>
      </c>
      <c r="AL587">
        <v>3.5049999999999999</v>
      </c>
      <c r="AM587">
        <v>6.0000000000000001E-3</v>
      </c>
      <c r="AN587">
        <v>-1.6859999999999999</v>
      </c>
    </row>
    <row r="588" spans="30:40">
      <c r="AD588" t="str">
        <f t="shared" si="52"/>
        <v>T2B23.9GIOXX</v>
      </c>
      <c r="AE588" t="s">
        <v>71</v>
      </c>
      <c r="AF588" t="s">
        <v>66</v>
      </c>
      <c r="AG588" t="s">
        <v>63</v>
      </c>
      <c r="AH588">
        <v>3.9</v>
      </c>
      <c r="AI588">
        <v>-0.16</v>
      </c>
      <c r="AJ588">
        <v>-0.77</v>
      </c>
      <c r="AK588">
        <v>0.02</v>
      </c>
      <c r="AL588">
        <v>-3.04</v>
      </c>
      <c r="AM588">
        <v>1.6E-2</v>
      </c>
      <c r="AN588">
        <v>-1.6859999999999999</v>
      </c>
    </row>
    <row r="589" spans="30:40">
      <c r="AD589" t="str">
        <f t="shared" si="52"/>
        <v>T2B23.925GIOXX</v>
      </c>
      <c r="AE589" t="s">
        <v>71</v>
      </c>
      <c r="AF589" t="s">
        <v>66</v>
      </c>
      <c r="AG589" t="s">
        <v>63</v>
      </c>
      <c r="AH589">
        <v>3.9249999999999998</v>
      </c>
      <c r="AI589">
        <v>-0.16</v>
      </c>
      <c r="AJ589">
        <v>-0.77</v>
      </c>
      <c r="AK589">
        <v>0.02</v>
      </c>
      <c r="AL589">
        <v>-3.04</v>
      </c>
      <c r="AM589">
        <v>1.6E-2</v>
      </c>
      <c r="AN589">
        <v>-1.667</v>
      </c>
    </row>
    <row r="590" spans="30:40">
      <c r="AD590" t="str">
        <f t="shared" si="52"/>
        <v>T2B24.875GIOXX</v>
      </c>
      <c r="AE590" t="s">
        <v>71</v>
      </c>
      <c r="AF590" t="s">
        <v>66</v>
      </c>
      <c r="AG590" t="s">
        <v>63</v>
      </c>
      <c r="AH590">
        <v>4.875</v>
      </c>
      <c r="AI590">
        <v>-0.16</v>
      </c>
      <c r="AJ590">
        <v>-0.77</v>
      </c>
      <c r="AK590">
        <v>0.02</v>
      </c>
      <c r="AL590">
        <v>-3.04</v>
      </c>
      <c r="AM590">
        <v>-4.0000000000000001E-3</v>
      </c>
      <c r="AN590">
        <v>-0.93500000000000005</v>
      </c>
    </row>
    <row r="591" spans="30:40">
      <c r="AD591" t="str">
        <f t="shared" si="52"/>
        <v>T2B24.875GIOXX</v>
      </c>
      <c r="AE591" t="s">
        <v>71</v>
      </c>
      <c r="AF591" t="s">
        <v>66</v>
      </c>
      <c r="AG591" t="s">
        <v>63</v>
      </c>
      <c r="AH591">
        <v>4.875</v>
      </c>
      <c r="AI591">
        <v>-0.12</v>
      </c>
      <c r="AJ591">
        <v>-0.81</v>
      </c>
      <c r="AK591">
        <v>0.03</v>
      </c>
      <c r="AL591">
        <v>-3.8210000000000002</v>
      </c>
      <c r="AM591">
        <v>1.4999999999999999E-2</v>
      </c>
      <c r="AN591">
        <v>-0.92300000000000004</v>
      </c>
    </row>
    <row r="592" spans="30:40">
      <c r="AD592" t="str">
        <f t="shared" si="52"/>
        <v>T2B25.85GIOXX</v>
      </c>
      <c r="AE592" t="s">
        <v>71</v>
      </c>
      <c r="AF592" t="s">
        <v>66</v>
      </c>
      <c r="AG592" t="s">
        <v>63</v>
      </c>
      <c r="AH592">
        <v>5.85</v>
      </c>
      <c r="AI592">
        <v>-0.12</v>
      </c>
      <c r="AJ592">
        <v>-0.81</v>
      </c>
      <c r="AK592">
        <v>0.03</v>
      </c>
      <c r="AL592">
        <v>-3.8210000000000002</v>
      </c>
      <c r="AM592">
        <v>-1.4E-2</v>
      </c>
      <c r="AN592">
        <v>-0.13200000000000001</v>
      </c>
    </row>
    <row r="593" spans="30:40">
      <c r="AD593" t="str">
        <f t="shared" si="52"/>
        <v>T2B25.85GIOXX</v>
      </c>
      <c r="AE593" t="s">
        <v>71</v>
      </c>
      <c r="AF593" t="s">
        <v>66</v>
      </c>
      <c r="AG593" t="s">
        <v>63</v>
      </c>
      <c r="AH593">
        <v>5.85</v>
      </c>
      <c r="AI593">
        <v>-7.0000000000000007E-2</v>
      </c>
      <c r="AJ593">
        <v>-0.87</v>
      </c>
      <c r="AK593">
        <v>0</v>
      </c>
      <c r="AL593">
        <v>-4.8499999999999996</v>
      </c>
      <c r="AM593">
        <v>1.9E-2</v>
      </c>
      <c r="AN593">
        <v>-0.12</v>
      </c>
    </row>
    <row r="594" spans="30:40">
      <c r="AD594" t="str">
        <f t="shared" si="52"/>
        <v>T2B26.825GIOXX</v>
      </c>
      <c r="AE594" t="s">
        <v>71</v>
      </c>
      <c r="AF594" t="s">
        <v>66</v>
      </c>
      <c r="AG594" t="s">
        <v>63</v>
      </c>
      <c r="AH594">
        <v>6.8250000000000002</v>
      </c>
      <c r="AI594">
        <v>-7.0000000000000007E-2</v>
      </c>
      <c r="AJ594">
        <v>-0.87</v>
      </c>
      <c r="AK594">
        <v>0</v>
      </c>
      <c r="AL594">
        <v>-4.8499999999999996</v>
      </c>
      <c r="AM594">
        <v>1.6E-2</v>
      </c>
      <c r="AN594">
        <v>0.72699999999999998</v>
      </c>
    </row>
    <row r="595" spans="30:40">
      <c r="AD595" t="str">
        <f t="shared" si="52"/>
        <v>T2B26.825GIOXX</v>
      </c>
      <c r="AE595" t="s">
        <v>71</v>
      </c>
      <c r="AF595" t="s">
        <v>66</v>
      </c>
      <c r="AG595" t="s">
        <v>63</v>
      </c>
      <c r="AH595">
        <v>6.8250000000000002</v>
      </c>
      <c r="AI595">
        <v>0</v>
      </c>
      <c r="AJ595">
        <v>-0.97</v>
      </c>
      <c r="AK595">
        <v>0.15</v>
      </c>
      <c r="AL595">
        <v>-6.4119999999999999</v>
      </c>
      <c r="AM595">
        <v>6.5000000000000002E-2</v>
      </c>
      <c r="AN595">
        <v>0.74099999999999999</v>
      </c>
    </row>
    <row r="596" spans="30:40">
      <c r="AD596" t="str">
        <f t="shared" si="52"/>
        <v>T2B27.525GIOXX</v>
      </c>
      <c r="AE596" t="s">
        <v>71</v>
      </c>
      <c r="AF596" t="s">
        <v>66</v>
      </c>
      <c r="AG596" t="s">
        <v>63</v>
      </c>
      <c r="AH596">
        <v>7.5250000000000004</v>
      </c>
      <c r="AI596">
        <v>0</v>
      </c>
      <c r="AJ596">
        <v>-0.97</v>
      </c>
      <c r="AK596">
        <v>0.15</v>
      </c>
      <c r="AL596">
        <v>-6.4119999999999999</v>
      </c>
      <c r="AM596">
        <v>-3.9E-2</v>
      </c>
      <c r="AN596">
        <v>1.4179999999999999</v>
      </c>
    </row>
    <row r="597" spans="30:40">
      <c r="AD597" t="str">
        <f t="shared" si="52"/>
        <v>T2B20.325TT</v>
      </c>
      <c r="AE597" t="s">
        <v>71</v>
      </c>
      <c r="AF597" t="s">
        <v>66</v>
      </c>
      <c r="AG597" t="s">
        <v>0</v>
      </c>
      <c r="AH597">
        <v>0.32500000000000001</v>
      </c>
      <c r="AI597">
        <v>0.72</v>
      </c>
      <c r="AJ597">
        <v>-151.83000000000001</v>
      </c>
      <c r="AK597">
        <v>0.05</v>
      </c>
      <c r="AL597">
        <v>-0.58599999999999997</v>
      </c>
      <c r="AM597">
        <v>1.4999999999999999E-2</v>
      </c>
      <c r="AN597">
        <v>-186.297</v>
      </c>
    </row>
    <row r="598" spans="30:40">
      <c r="AD598" t="str">
        <f t="shared" si="52"/>
        <v>T2B20.975TT</v>
      </c>
      <c r="AE598" t="s">
        <v>71</v>
      </c>
      <c r="AF598" t="s">
        <v>66</v>
      </c>
      <c r="AG598" t="s">
        <v>0</v>
      </c>
      <c r="AH598">
        <v>0.97499999999999998</v>
      </c>
      <c r="AI598">
        <v>0.72</v>
      </c>
      <c r="AJ598">
        <v>-144.56</v>
      </c>
      <c r="AK598">
        <v>0.05</v>
      </c>
      <c r="AL598">
        <v>-0.58599999999999997</v>
      </c>
      <c r="AM598">
        <v>-0.02</v>
      </c>
      <c r="AN598">
        <v>-89.968000000000004</v>
      </c>
    </row>
    <row r="599" spans="30:40">
      <c r="AD599" t="str">
        <f t="shared" si="52"/>
        <v>T2B20.975TT</v>
      </c>
      <c r="AE599" t="s">
        <v>71</v>
      </c>
      <c r="AF599" t="s">
        <v>66</v>
      </c>
      <c r="AG599" t="s">
        <v>0</v>
      </c>
      <c r="AH599">
        <v>0.97499999999999998</v>
      </c>
      <c r="AI599">
        <v>0.69</v>
      </c>
      <c r="AJ599">
        <v>-132.29</v>
      </c>
      <c r="AK599">
        <v>0</v>
      </c>
      <c r="AL599">
        <v>-0.55600000000000005</v>
      </c>
      <c r="AM599">
        <v>-5.0000000000000001E-3</v>
      </c>
      <c r="AN599">
        <v>-87.813000000000002</v>
      </c>
    </row>
    <row r="600" spans="30:40">
      <c r="AD600" t="str">
        <f t="shared" si="52"/>
        <v>T2B21.95TT</v>
      </c>
      <c r="AE600" t="s">
        <v>71</v>
      </c>
      <c r="AF600" t="s">
        <v>66</v>
      </c>
      <c r="AG600" t="s">
        <v>0</v>
      </c>
      <c r="AH600">
        <v>1.95</v>
      </c>
      <c r="AI600">
        <v>0.69</v>
      </c>
      <c r="AJ600">
        <v>-121.38</v>
      </c>
      <c r="AK600">
        <v>0</v>
      </c>
      <c r="AL600">
        <v>-0.55600000000000005</v>
      </c>
      <c r="AM600">
        <v>-8.0000000000000002E-3</v>
      </c>
      <c r="AN600">
        <v>35.853999999999999</v>
      </c>
    </row>
    <row r="601" spans="30:40">
      <c r="AD601" t="str">
        <f t="shared" si="52"/>
        <v>T2B21.95TT</v>
      </c>
      <c r="AE601" t="s">
        <v>71</v>
      </c>
      <c r="AF601" t="s">
        <v>66</v>
      </c>
      <c r="AG601" t="s">
        <v>0</v>
      </c>
      <c r="AH601">
        <v>1.95</v>
      </c>
      <c r="AI601">
        <v>0.73</v>
      </c>
      <c r="AJ601">
        <v>-106.25</v>
      </c>
      <c r="AK601">
        <v>0.01</v>
      </c>
      <c r="AL601">
        <v>-0.45300000000000001</v>
      </c>
      <c r="AM601">
        <v>4.0000000000000001E-3</v>
      </c>
      <c r="AN601">
        <v>37.576999999999998</v>
      </c>
    </row>
    <row r="602" spans="30:40">
      <c r="AD602" t="str">
        <f t="shared" si="52"/>
        <v>T2B22.925TT</v>
      </c>
      <c r="AE602" t="s">
        <v>71</v>
      </c>
      <c r="AF602" t="s">
        <v>66</v>
      </c>
      <c r="AG602" t="s">
        <v>0</v>
      </c>
      <c r="AH602">
        <v>2.9249999999999998</v>
      </c>
      <c r="AI602">
        <v>0.73</v>
      </c>
      <c r="AJ602">
        <v>-95.34</v>
      </c>
      <c r="AK602">
        <v>0.01</v>
      </c>
      <c r="AL602">
        <v>-0.45300000000000001</v>
      </c>
      <c r="AM602">
        <v>-6.0000000000000001E-3</v>
      </c>
      <c r="AN602">
        <v>135.851</v>
      </c>
    </row>
    <row r="603" spans="30:40">
      <c r="AD603" t="str">
        <f t="shared" si="52"/>
        <v>T2B22.925TT</v>
      </c>
      <c r="AE603" t="s">
        <v>71</v>
      </c>
      <c r="AF603" t="s">
        <v>66</v>
      </c>
      <c r="AG603" t="s">
        <v>0</v>
      </c>
      <c r="AH603">
        <v>2.9249999999999998</v>
      </c>
      <c r="AI603">
        <v>0.79</v>
      </c>
      <c r="AJ603">
        <v>-82.76</v>
      </c>
      <c r="AK603">
        <v>0</v>
      </c>
      <c r="AL603">
        <v>-0.215</v>
      </c>
      <c r="AM603">
        <v>0</v>
      </c>
      <c r="AN603">
        <v>137.16800000000001</v>
      </c>
    </row>
    <row r="604" spans="30:40">
      <c r="AD604" t="str">
        <f t="shared" si="52"/>
        <v>T2B23.9TT</v>
      </c>
      <c r="AE604" t="s">
        <v>71</v>
      </c>
      <c r="AF604" t="s">
        <v>66</v>
      </c>
      <c r="AG604" t="s">
        <v>0</v>
      </c>
      <c r="AH604">
        <v>3.9</v>
      </c>
      <c r="AI604">
        <v>0.79</v>
      </c>
      <c r="AJ604">
        <v>-71.86</v>
      </c>
      <c r="AK604">
        <v>0</v>
      </c>
      <c r="AL604">
        <v>-0.215</v>
      </c>
      <c r="AM604">
        <v>-4.0000000000000001E-3</v>
      </c>
      <c r="AN604">
        <v>212.54599999999999</v>
      </c>
    </row>
    <row r="605" spans="30:40">
      <c r="AD605" t="str">
        <f t="shared" si="52"/>
        <v>T2B23.9TT</v>
      </c>
      <c r="AE605" t="s">
        <v>71</v>
      </c>
      <c r="AF605" t="s">
        <v>66</v>
      </c>
      <c r="AG605" t="s">
        <v>0</v>
      </c>
      <c r="AH605">
        <v>3.9</v>
      </c>
      <c r="AI605">
        <v>0.91</v>
      </c>
      <c r="AJ605">
        <v>64.44</v>
      </c>
      <c r="AK605">
        <v>0</v>
      </c>
      <c r="AL605">
        <v>1.5149999999999999</v>
      </c>
      <c r="AM605">
        <v>-5.0000000000000001E-3</v>
      </c>
      <c r="AN605">
        <v>212.45400000000001</v>
      </c>
    </row>
    <row r="606" spans="30:40">
      <c r="AD606" t="str">
        <f t="shared" si="52"/>
        <v>T2B23.925TT</v>
      </c>
      <c r="AE606" t="s">
        <v>71</v>
      </c>
      <c r="AF606" t="s">
        <v>66</v>
      </c>
      <c r="AG606" t="s">
        <v>0</v>
      </c>
      <c r="AH606">
        <v>3.9249999999999998</v>
      </c>
      <c r="AI606">
        <v>0.91</v>
      </c>
      <c r="AJ606">
        <v>64.72</v>
      </c>
      <c r="AK606">
        <v>0</v>
      </c>
      <c r="AL606">
        <v>1.5149999999999999</v>
      </c>
      <c r="AM606">
        <v>-5.0000000000000001E-3</v>
      </c>
      <c r="AN606">
        <v>210.84</v>
      </c>
    </row>
    <row r="607" spans="30:40">
      <c r="AD607" t="str">
        <f t="shared" si="52"/>
        <v>T2B24.875TT</v>
      </c>
      <c r="AE607" t="s">
        <v>71</v>
      </c>
      <c r="AF607" t="s">
        <v>66</v>
      </c>
      <c r="AG607" t="s">
        <v>0</v>
      </c>
      <c r="AH607">
        <v>4.875</v>
      </c>
      <c r="AI607">
        <v>0.91</v>
      </c>
      <c r="AJ607">
        <v>75.34</v>
      </c>
      <c r="AK607">
        <v>0</v>
      </c>
      <c r="AL607">
        <v>1.5149999999999999</v>
      </c>
      <c r="AM607">
        <v>-2E-3</v>
      </c>
      <c r="AN607">
        <v>144.31100000000001</v>
      </c>
    </row>
    <row r="608" spans="30:40">
      <c r="AD608" t="str">
        <f t="shared" si="52"/>
        <v>T2B24.875TT</v>
      </c>
      <c r="AE608" t="s">
        <v>71</v>
      </c>
      <c r="AF608" t="s">
        <v>66</v>
      </c>
      <c r="AG608" t="s">
        <v>0</v>
      </c>
      <c r="AH608">
        <v>4.875</v>
      </c>
      <c r="AI608">
        <v>1.1000000000000001</v>
      </c>
      <c r="AJ608">
        <v>87.83</v>
      </c>
      <c r="AK608">
        <v>-0.01</v>
      </c>
      <c r="AL608">
        <v>1.5720000000000001</v>
      </c>
      <c r="AM608">
        <v>-4.0000000000000001E-3</v>
      </c>
      <c r="AN608">
        <v>143.143</v>
      </c>
    </row>
    <row r="609" spans="30:40">
      <c r="AD609" t="str">
        <f t="shared" si="52"/>
        <v>T2B25.85TT</v>
      </c>
      <c r="AE609" t="s">
        <v>71</v>
      </c>
      <c r="AF609" t="s">
        <v>66</v>
      </c>
      <c r="AG609" t="s">
        <v>0</v>
      </c>
      <c r="AH609">
        <v>5.85</v>
      </c>
      <c r="AI609">
        <v>1.1000000000000001</v>
      </c>
      <c r="AJ609">
        <v>98.74</v>
      </c>
      <c r="AK609">
        <v>-0.01</v>
      </c>
      <c r="AL609">
        <v>1.5720000000000001</v>
      </c>
      <c r="AM609">
        <v>3.0000000000000001E-3</v>
      </c>
      <c r="AN609">
        <v>52.192</v>
      </c>
    </row>
    <row r="610" spans="30:40">
      <c r="AD610" t="str">
        <f t="shared" si="52"/>
        <v>T2B25.85TT</v>
      </c>
      <c r="AE610" t="s">
        <v>71</v>
      </c>
      <c r="AF610" t="s">
        <v>66</v>
      </c>
      <c r="AG610" t="s">
        <v>0</v>
      </c>
      <c r="AH610">
        <v>5.85</v>
      </c>
      <c r="AI610">
        <v>1.43</v>
      </c>
      <c r="AJ610">
        <v>114.69</v>
      </c>
      <c r="AK610">
        <v>0</v>
      </c>
      <c r="AL610">
        <v>1.4750000000000001</v>
      </c>
      <c r="AM610">
        <v>-7.0000000000000001E-3</v>
      </c>
      <c r="AN610">
        <v>50.627000000000002</v>
      </c>
    </row>
    <row r="611" spans="30:40">
      <c r="AD611" t="str">
        <f t="shared" si="52"/>
        <v>T2B26.825TT</v>
      </c>
      <c r="AE611" t="s">
        <v>71</v>
      </c>
      <c r="AF611" t="s">
        <v>66</v>
      </c>
      <c r="AG611" t="s">
        <v>0</v>
      </c>
      <c r="AH611">
        <v>6.8250000000000002</v>
      </c>
      <c r="AI611">
        <v>1.43</v>
      </c>
      <c r="AJ611">
        <v>125.59</v>
      </c>
      <c r="AK611">
        <v>0</v>
      </c>
      <c r="AL611">
        <v>1.4750000000000001</v>
      </c>
      <c r="AM611">
        <v>-7.0000000000000001E-3</v>
      </c>
      <c r="AN611">
        <v>-66.507999999999996</v>
      </c>
    </row>
    <row r="612" spans="30:40">
      <c r="AD612" t="str">
        <f t="shared" si="52"/>
        <v>T2B26.825TT</v>
      </c>
      <c r="AE612" t="s">
        <v>71</v>
      </c>
      <c r="AF612" t="s">
        <v>66</v>
      </c>
      <c r="AG612" t="s">
        <v>0</v>
      </c>
      <c r="AH612">
        <v>6.8250000000000002</v>
      </c>
      <c r="AI612">
        <v>2.08</v>
      </c>
      <c r="AJ612">
        <v>140.13</v>
      </c>
      <c r="AK612">
        <v>-0.05</v>
      </c>
      <c r="AL612">
        <v>1.331</v>
      </c>
      <c r="AM612">
        <v>-2.4E-2</v>
      </c>
      <c r="AN612">
        <v>-68.481999999999999</v>
      </c>
    </row>
    <row r="613" spans="30:40">
      <c r="AD613" t="str">
        <f t="shared" si="52"/>
        <v>T2B27.525TT</v>
      </c>
      <c r="AE613" t="s">
        <v>71</v>
      </c>
      <c r="AF613" t="s">
        <v>66</v>
      </c>
      <c r="AG613" t="s">
        <v>0</v>
      </c>
      <c r="AH613">
        <v>7.5250000000000004</v>
      </c>
      <c r="AI613">
        <v>2.08</v>
      </c>
      <c r="AJ613">
        <v>147.96</v>
      </c>
      <c r="AK613">
        <v>-0.05</v>
      </c>
      <c r="AL613">
        <v>1.331</v>
      </c>
      <c r="AM613">
        <v>1.2999999999999999E-2</v>
      </c>
      <c r="AN613">
        <v>-169.31700000000001</v>
      </c>
    </row>
    <row r="614" spans="30:40">
      <c r="AD614" t="str">
        <f t="shared" si="52"/>
        <v>T1B20.325HT</v>
      </c>
      <c r="AE614" t="s">
        <v>72</v>
      </c>
      <c r="AF614" t="s">
        <v>66</v>
      </c>
      <c r="AG614" t="s">
        <v>17</v>
      </c>
      <c r="AH614">
        <v>0.32500000000000001</v>
      </c>
      <c r="AI614">
        <v>4.03</v>
      </c>
      <c r="AJ614">
        <v>-47.25</v>
      </c>
      <c r="AK614">
        <v>0.02</v>
      </c>
      <c r="AL614">
        <v>-6.6000000000000003E-2</v>
      </c>
      <c r="AM614">
        <v>6.0000000000000001E-3</v>
      </c>
      <c r="AN614">
        <v>-58.86</v>
      </c>
    </row>
    <row r="615" spans="30:40">
      <c r="AD615" t="str">
        <f t="shared" si="52"/>
        <v>T1B20.975HT</v>
      </c>
      <c r="AE615" t="s">
        <v>72</v>
      </c>
      <c r="AF615" t="s">
        <v>66</v>
      </c>
      <c r="AG615" t="s">
        <v>17</v>
      </c>
      <c r="AH615">
        <v>0.97499999999999998</v>
      </c>
      <c r="AI615">
        <v>4.03</v>
      </c>
      <c r="AJ615">
        <v>-47.25</v>
      </c>
      <c r="AK615">
        <v>0.02</v>
      </c>
      <c r="AL615">
        <v>-6.6000000000000003E-2</v>
      </c>
      <c r="AM615">
        <v>-7.0000000000000001E-3</v>
      </c>
      <c r="AN615">
        <v>-28.149000000000001</v>
      </c>
    </row>
    <row r="616" spans="30:40">
      <c r="AD616" t="str">
        <f t="shared" si="52"/>
        <v>T1B20.975HT</v>
      </c>
      <c r="AE616" t="s">
        <v>72</v>
      </c>
      <c r="AF616" t="s">
        <v>66</v>
      </c>
      <c r="AG616" t="s">
        <v>17</v>
      </c>
      <c r="AH616">
        <v>0.97499999999999998</v>
      </c>
      <c r="AI616">
        <v>3.19</v>
      </c>
      <c r="AJ616">
        <v>-41.25</v>
      </c>
      <c r="AK616">
        <v>0.02</v>
      </c>
      <c r="AL616">
        <v>-0.108</v>
      </c>
      <c r="AM616">
        <v>1.2E-2</v>
      </c>
      <c r="AN616">
        <v>-27.422000000000001</v>
      </c>
    </row>
    <row r="617" spans="30:40">
      <c r="AD617" t="str">
        <f t="shared" si="52"/>
        <v>T1B21.95HT</v>
      </c>
      <c r="AE617" t="s">
        <v>72</v>
      </c>
      <c r="AF617" t="s">
        <v>66</v>
      </c>
      <c r="AG617" t="s">
        <v>17</v>
      </c>
      <c r="AH617">
        <v>1.95</v>
      </c>
      <c r="AI617">
        <v>3.19</v>
      </c>
      <c r="AJ617">
        <v>-41.25</v>
      </c>
      <c r="AK617">
        <v>0.02</v>
      </c>
      <c r="AL617">
        <v>-0.108</v>
      </c>
      <c r="AM617">
        <v>-0.01</v>
      </c>
      <c r="AN617">
        <v>12.797000000000001</v>
      </c>
    </row>
    <row r="618" spans="30:40">
      <c r="AD618" t="str">
        <f t="shared" si="52"/>
        <v>T1B21.95HT</v>
      </c>
      <c r="AE618" t="s">
        <v>72</v>
      </c>
      <c r="AF618" t="s">
        <v>66</v>
      </c>
      <c r="AG618" t="s">
        <v>17</v>
      </c>
      <c r="AH618">
        <v>1.95</v>
      </c>
      <c r="AI618">
        <v>3.01</v>
      </c>
      <c r="AJ618">
        <v>-32.369999999999997</v>
      </c>
      <c r="AK618">
        <v>0.02</v>
      </c>
      <c r="AL618">
        <v>-0.126</v>
      </c>
      <c r="AM618">
        <v>0.01</v>
      </c>
      <c r="AN618">
        <v>13.356</v>
      </c>
    </row>
    <row r="619" spans="30:40">
      <c r="AD619" t="str">
        <f t="shared" si="52"/>
        <v>T1B22.925HT</v>
      </c>
      <c r="AE619" t="s">
        <v>72</v>
      </c>
      <c r="AF619" t="s">
        <v>66</v>
      </c>
      <c r="AG619" t="s">
        <v>17</v>
      </c>
      <c r="AH619">
        <v>2.9249999999999998</v>
      </c>
      <c r="AI619">
        <v>3.01</v>
      </c>
      <c r="AJ619">
        <v>-32.369999999999997</v>
      </c>
      <c r="AK619">
        <v>0.02</v>
      </c>
      <c r="AL619">
        <v>-0.126</v>
      </c>
      <c r="AM619">
        <v>-8.9999999999999993E-3</v>
      </c>
      <c r="AN619">
        <v>44.918999999999997</v>
      </c>
    </row>
    <row r="620" spans="30:40">
      <c r="AD620" t="str">
        <f t="shared" si="52"/>
        <v>T1B22.925HT</v>
      </c>
      <c r="AE620" t="s">
        <v>72</v>
      </c>
      <c r="AF620" t="s">
        <v>66</v>
      </c>
      <c r="AG620" t="s">
        <v>17</v>
      </c>
      <c r="AH620">
        <v>2.9249999999999998</v>
      </c>
      <c r="AI620">
        <v>3.09</v>
      </c>
      <c r="AJ620">
        <v>-25.63</v>
      </c>
      <c r="AK620">
        <v>0.02</v>
      </c>
      <c r="AL620">
        <v>-8.3000000000000004E-2</v>
      </c>
      <c r="AM620">
        <v>8.0000000000000002E-3</v>
      </c>
      <c r="AN620">
        <v>45.32</v>
      </c>
    </row>
    <row r="621" spans="30:40">
      <c r="AD621" t="str">
        <f t="shared" si="52"/>
        <v>T1B23.9HT</v>
      </c>
      <c r="AE621" t="s">
        <v>72</v>
      </c>
      <c r="AF621" t="s">
        <v>66</v>
      </c>
      <c r="AG621" t="s">
        <v>17</v>
      </c>
      <c r="AH621">
        <v>3.9</v>
      </c>
      <c r="AI621">
        <v>3.09</v>
      </c>
      <c r="AJ621">
        <v>-25.63</v>
      </c>
      <c r="AK621">
        <v>0.02</v>
      </c>
      <c r="AL621">
        <v>-8.3000000000000004E-2</v>
      </c>
      <c r="AM621">
        <v>-1.2E-2</v>
      </c>
      <c r="AN621">
        <v>70.31</v>
      </c>
    </row>
    <row r="622" spans="30:40">
      <c r="AD622" t="str">
        <f t="shared" si="52"/>
        <v>T1B23.9HT</v>
      </c>
      <c r="AE622" t="s">
        <v>72</v>
      </c>
      <c r="AF622" t="s">
        <v>66</v>
      </c>
      <c r="AG622" t="s">
        <v>17</v>
      </c>
      <c r="AH622">
        <v>3.9</v>
      </c>
      <c r="AI622">
        <v>3.44</v>
      </c>
      <c r="AJ622">
        <v>21.08</v>
      </c>
      <c r="AK622">
        <v>0.01</v>
      </c>
      <c r="AL622">
        <v>0.27400000000000002</v>
      </c>
      <c r="AM622">
        <v>4.0000000000000001E-3</v>
      </c>
      <c r="AN622">
        <v>70.5</v>
      </c>
    </row>
    <row r="623" spans="30:40">
      <c r="AD623" t="str">
        <f t="shared" si="52"/>
        <v>T1B23.925HT</v>
      </c>
      <c r="AE623" t="s">
        <v>72</v>
      </c>
      <c r="AF623" t="s">
        <v>66</v>
      </c>
      <c r="AG623" t="s">
        <v>17</v>
      </c>
      <c r="AH623">
        <v>3.9249999999999998</v>
      </c>
      <c r="AI623">
        <v>3.44</v>
      </c>
      <c r="AJ623">
        <v>21.08</v>
      </c>
      <c r="AK623">
        <v>0.01</v>
      </c>
      <c r="AL623">
        <v>0.27400000000000002</v>
      </c>
      <c r="AM623">
        <v>4.0000000000000001E-3</v>
      </c>
      <c r="AN623">
        <v>69.972999999999999</v>
      </c>
    </row>
    <row r="624" spans="30:40">
      <c r="AD624" t="str">
        <f t="shared" si="52"/>
        <v>T1B24.875HT</v>
      </c>
      <c r="AE624" t="s">
        <v>72</v>
      </c>
      <c r="AF624" t="s">
        <v>66</v>
      </c>
      <c r="AG624" t="s">
        <v>17</v>
      </c>
      <c r="AH624">
        <v>4.875</v>
      </c>
      <c r="AI624">
        <v>3.44</v>
      </c>
      <c r="AJ624">
        <v>21.08</v>
      </c>
      <c r="AK624">
        <v>0.01</v>
      </c>
      <c r="AL624">
        <v>0.27400000000000002</v>
      </c>
      <c r="AM624">
        <v>-5.0000000000000001E-3</v>
      </c>
      <c r="AN624">
        <v>49.95</v>
      </c>
    </row>
    <row r="625" spans="30:40">
      <c r="AD625" t="str">
        <f t="shared" si="52"/>
        <v>T1B24.875HT</v>
      </c>
      <c r="AE625" t="s">
        <v>72</v>
      </c>
      <c r="AF625" t="s">
        <v>66</v>
      </c>
      <c r="AG625" t="s">
        <v>17</v>
      </c>
      <c r="AH625">
        <v>4.875</v>
      </c>
      <c r="AI625">
        <v>4.0999999999999996</v>
      </c>
      <c r="AJ625">
        <v>28.02</v>
      </c>
      <c r="AK625">
        <v>0.01</v>
      </c>
      <c r="AL625">
        <v>0.32400000000000001</v>
      </c>
      <c r="AM625">
        <v>2E-3</v>
      </c>
      <c r="AN625">
        <v>49.616999999999997</v>
      </c>
    </row>
    <row r="626" spans="30:40">
      <c r="AD626" t="str">
        <f t="shared" si="52"/>
        <v>T1B25.85HT</v>
      </c>
      <c r="AE626" t="s">
        <v>72</v>
      </c>
      <c r="AF626" t="s">
        <v>66</v>
      </c>
      <c r="AG626" t="s">
        <v>17</v>
      </c>
      <c r="AH626">
        <v>5.85</v>
      </c>
      <c r="AI626">
        <v>4.0999999999999996</v>
      </c>
      <c r="AJ626">
        <v>28.02</v>
      </c>
      <c r="AK626">
        <v>0.01</v>
      </c>
      <c r="AL626">
        <v>0.32400000000000001</v>
      </c>
      <c r="AM626">
        <v>-3.0000000000000001E-3</v>
      </c>
      <c r="AN626">
        <v>22.297000000000001</v>
      </c>
    </row>
    <row r="627" spans="30:40">
      <c r="AD627" t="str">
        <f t="shared" si="52"/>
        <v>T1B25.85HT</v>
      </c>
      <c r="AE627" t="s">
        <v>72</v>
      </c>
      <c r="AF627" t="s">
        <v>66</v>
      </c>
      <c r="AG627" t="s">
        <v>17</v>
      </c>
      <c r="AH627">
        <v>5.85</v>
      </c>
      <c r="AI627">
        <v>5.3</v>
      </c>
      <c r="AJ627">
        <v>37.57</v>
      </c>
      <c r="AK627">
        <v>0</v>
      </c>
      <c r="AL627">
        <v>0.33300000000000002</v>
      </c>
      <c r="AM627">
        <v>1E-3</v>
      </c>
      <c r="AN627">
        <v>21.803999999999998</v>
      </c>
    </row>
    <row r="628" spans="30:40">
      <c r="AD628" t="str">
        <f t="shared" si="52"/>
        <v>T1B26.825HT</v>
      </c>
      <c r="AE628" t="s">
        <v>72</v>
      </c>
      <c r="AF628" t="s">
        <v>66</v>
      </c>
      <c r="AG628" t="s">
        <v>17</v>
      </c>
      <c r="AH628">
        <v>6.8250000000000002</v>
      </c>
      <c r="AI628">
        <v>5.3</v>
      </c>
      <c r="AJ628">
        <v>37.57</v>
      </c>
      <c r="AK628">
        <v>0</v>
      </c>
      <c r="AL628">
        <v>0.33300000000000002</v>
      </c>
      <c r="AM628">
        <v>2E-3</v>
      </c>
      <c r="AN628">
        <v>-14.824</v>
      </c>
    </row>
    <row r="629" spans="30:40">
      <c r="AD629" t="str">
        <f t="shared" si="52"/>
        <v>T1B26.825HT</v>
      </c>
      <c r="AE629" t="s">
        <v>72</v>
      </c>
      <c r="AF629" t="s">
        <v>66</v>
      </c>
      <c r="AG629" t="s">
        <v>17</v>
      </c>
      <c r="AH629">
        <v>6.8250000000000002</v>
      </c>
      <c r="AI629">
        <v>7.71</v>
      </c>
      <c r="AJ629">
        <v>45.09</v>
      </c>
      <c r="AK629">
        <v>0.01</v>
      </c>
      <c r="AL629">
        <v>0.32200000000000001</v>
      </c>
      <c r="AM629">
        <v>1E-3</v>
      </c>
      <c r="AN629">
        <v>-15.474</v>
      </c>
    </row>
    <row r="630" spans="30:40">
      <c r="AD630" t="str">
        <f t="shared" si="52"/>
        <v>T1B27.525HT</v>
      </c>
      <c r="AE630" t="s">
        <v>72</v>
      </c>
      <c r="AF630" t="s">
        <v>66</v>
      </c>
      <c r="AG630" t="s">
        <v>17</v>
      </c>
      <c r="AH630">
        <v>7.5250000000000004</v>
      </c>
      <c r="AI630">
        <v>7.71</v>
      </c>
      <c r="AJ630">
        <v>45.09</v>
      </c>
      <c r="AK630">
        <v>0.01</v>
      </c>
      <c r="AL630">
        <v>0.32200000000000001</v>
      </c>
      <c r="AM630">
        <v>-7.0000000000000001E-3</v>
      </c>
      <c r="AN630">
        <v>-47.033999999999999</v>
      </c>
    </row>
    <row r="631" spans="30:40">
      <c r="AD631" t="str">
        <f t="shared" si="52"/>
        <v>T1B20.325GIOX</v>
      </c>
      <c r="AE631" t="s">
        <v>72</v>
      </c>
      <c r="AF631" t="s">
        <v>66</v>
      </c>
      <c r="AG631" t="s">
        <v>60</v>
      </c>
      <c r="AH631">
        <v>0.32500000000000001</v>
      </c>
      <c r="AI631">
        <v>1.28</v>
      </c>
      <c r="AJ631">
        <v>-1.49</v>
      </c>
      <c r="AK631">
        <v>0.12</v>
      </c>
      <c r="AL631">
        <v>-8.6850000000000005</v>
      </c>
      <c r="AM631">
        <v>3.1E-2</v>
      </c>
      <c r="AN631">
        <v>-1.978</v>
      </c>
    </row>
    <row r="632" spans="30:40">
      <c r="AD632" t="str">
        <f t="shared" si="52"/>
        <v>T1B20.975GIOX</v>
      </c>
      <c r="AE632" t="s">
        <v>72</v>
      </c>
      <c r="AF632" t="s">
        <v>66</v>
      </c>
      <c r="AG632" t="s">
        <v>60</v>
      </c>
      <c r="AH632">
        <v>0.97499999999999998</v>
      </c>
      <c r="AI632">
        <v>1.28</v>
      </c>
      <c r="AJ632">
        <v>-1.49</v>
      </c>
      <c r="AK632">
        <v>0.12</v>
      </c>
      <c r="AL632">
        <v>-8.6850000000000005</v>
      </c>
      <c r="AM632">
        <v>-4.4999999999999998E-2</v>
      </c>
      <c r="AN632">
        <v>-1.01</v>
      </c>
    </row>
    <row r="633" spans="30:40">
      <c r="AD633" t="str">
        <f t="shared" si="52"/>
        <v>T1B20.975GIOX</v>
      </c>
      <c r="AE633" t="s">
        <v>72</v>
      </c>
      <c r="AF633" t="s">
        <v>66</v>
      </c>
      <c r="AG633" t="s">
        <v>60</v>
      </c>
      <c r="AH633">
        <v>0.97499999999999998</v>
      </c>
      <c r="AI633">
        <v>1.42</v>
      </c>
      <c r="AJ633">
        <v>-1.33</v>
      </c>
      <c r="AK633">
        <v>0</v>
      </c>
      <c r="AL633">
        <v>-6.5910000000000002</v>
      </c>
      <c r="AM633">
        <v>-0.01</v>
      </c>
      <c r="AN633">
        <v>-0.98799999999999999</v>
      </c>
    </row>
    <row r="634" spans="30:40">
      <c r="AD634" t="str">
        <f t="shared" si="52"/>
        <v>T1B21.95GIOX</v>
      </c>
      <c r="AE634" t="s">
        <v>72</v>
      </c>
      <c r="AF634" t="s">
        <v>66</v>
      </c>
      <c r="AG634" t="s">
        <v>60</v>
      </c>
      <c r="AH634">
        <v>1.95</v>
      </c>
      <c r="AI634">
        <v>1.42</v>
      </c>
      <c r="AJ634">
        <v>-1.33</v>
      </c>
      <c r="AK634">
        <v>0</v>
      </c>
      <c r="AL634">
        <v>-6.5910000000000002</v>
      </c>
      <c r="AM634">
        <v>-1.4999999999999999E-2</v>
      </c>
      <c r="AN634">
        <v>0.308</v>
      </c>
    </row>
    <row r="635" spans="30:40">
      <c r="AD635" t="str">
        <f t="shared" si="52"/>
        <v>T1B21.95GIOX</v>
      </c>
      <c r="AE635" t="s">
        <v>72</v>
      </c>
      <c r="AF635" t="s">
        <v>66</v>
      </c>
      <c r="AG635" t="s">
        <v>60</v>
      </c>
      <c r="AH635">
        <v>1.95</v>
      </c>
      <c r="AI635">
        <v>1.52</v>
      </c>
      <c r="AJ635">
        <v>-1.23</v>
      </c>
      <c r="AK635">
        <v>0.01</v>
      </c>
      <c r="AL635">
        <v>-5.2350000000000003</v>
      </c>
      <c r="AM635">
        <v>6.0000000000000001E-3</v>
      </c>
      <c r="AN635">
        <v>0.32600000000000001</v>
      </c>
    </row>
    <row r="636" spans="30:40">
      <c r="AD636" t="str">
        <f t="shared" si="52"/>
        <v>T1B22.925GIOX</v>
      </c>
      <c r="AE636" t="s">
        <v>72</v>
      </c>
      <c r="AF636" t="s">
        <v>66</v>
      </c>
      <c r="AG636" t="s">
        <v>60</v>
      </c>
      <c r="AH636">
        <v>2.9249999999999998</v>
      </c>
      <c r="AI636">
        <v>1.52</v>
      </c>
      <c r="AJ636">
        <v>-1.23</v>
      </c>
      <c r="AK636">
        <v>0.01</v>
      </c>
      <c r="AL636">
        <v>-5.2350000000000003</v>
      </c>
      <c r="AM636">
        <v>-8.0000000000000002E-3</v>
      </c>
      <c r="AN636">
        <v>1.522</v>
      </c>
    </row>
    <row r="637" spans="30:40">
      <c r="AD637" t="str">
        <f t="shared" si="52"/>
        <v>T1B22.925GIOX</v>
      </c>
      <c r="AE637" t="s">
        <v>72</v>
      </c>
      <c r="AF637" t="s">
        <v>66</v>
      </c>
      <c r="AG637" t="s">
        <v>60</v>
      </c>
      <c r="AH637">
        <v>2.9249999999999998</v>
      </c>
      <c r="AI637">
        <v>1.54</v>
      </c>
      <c r="AJ637">
        <v>-1.1399999999999999</v>
      </c>
      <c r="AK637">
        <v>0</v>
      </c>
      <c r="AL637">
        <v>-4.2190000000000003</v>
      </c>
      <c r="AM637">
        <v>-6.0000000000000001E-3</v>
      </c>
      <c r="AN637">
        <v>1.54</v>
      </c>
    </row>
    <row r="638" spans="30:40">
      <c r="AD638" t="str">
        <f t="shared" si="52"/>
        <v>T1B23.9GIOX</v>
      </c>
      <c r="AE638" t="s">
        <v>72</v>
      </c>
      <c r="AF638" t="s">
        <v>66</v>
      </c>
      <c r="AG638" t="s">
        <v>60</v>
      </c>
      <c r="AH638">
        <v>3.9</v>
      </c>
      <c r="AI638">
        <v>1.54</v>
      </c>
      <c r="AJ638">
        <v>-1.1399999999999999</v>
      </c>
      <c r="AK638">
        <v>0</v>
      </c>
      <c r="AL638">
        <v>-4.2190000000000003</v>
      </c>
      <c r="AM638">
        <v>-6.0000000000000001E-3</v>
      </c>
      <c r="AN638">
        <v>2.653</v>
      </c>
    </row>
    <row r="639" spans="30:40">
      <c r="AD639" t="str">
        <f t="shared" si="52"/>
        <v>T1B23.9GIOX</v>
      </c>
      <c r="AE639" t="s">
        <v>72</v>
      </c>
      <c r="AF639" t="s">
        <v>66</v>
      </c>
      <c r="AG639" t="s">
        <v>60</v>
      </c>
      <c r="AH639">
        <v>3.9</v>
      </c>
      <c r="AI639">
        <v>1.47</v>
      </c>
      <c r="AJ639">
        <v>1.08</v>
      </c>
      <c r="AK639">
        <v>-0.05</v>
      </c>
      <c r="AL639">
        <v>3.649</v>
      </c>
      <c r="AM639">
        <v>-2.9000000000000001E-2</v>
      </c>
      <c r="AN639">
        <v>2.6389999999999998</v>
      </c>
    </row>
    <row r="640" spans="30:40">
      <c r="AD640" t="str">
        <f t="shared" si="52"/>
        <v>T1B23.925GIOX</v>
      </c>
      <c r="AE640" t="s">
        <v>72</v>
      </c>
      <c r="AF640" t="s">
        <v>66</v>
      </c>
      <c r="AG640" t="s">
        <v>60</v>
      </c>
      <c r="AH640">
        <v>3.9249999999999998</v>
      </c>
      <c r="AI640">
        <v>1.47</v>
      </c>
      <c r="AJ640">
        <v>1.08</v>
      </c>
      <c r="AK640">
        <v>-0.05</v>
      </c>
      <c r="AL640">
        <v>3.649</v>
      </c>
      <c r="AM640">
        <v>-2.8000000000000001E-2</v>
      </c>
      <c r="AN640">
        <v>2.6120000000000001</v>
      </c>
    </row>
    <row r="641" spans="30:40">
      <c r="AD641" t="str">
        <f t="shared" si="52"/>
        <v>T1B24.875GIOX</v>
      </c>
      <c r="AE641" t="s">
        <v>72</v>
      </c>
      <c r="AF641" t="s">
        <v>66</v>
      </c>
      <c r="AG641" t="s">
        <v>60</v>
      </c>
      <c r="AH641">
        <v>4.875</v>
      </c>
      <c r="AI641">
        <v>1.47</v>
      </c>
      <c r="AJ641">
        <v>1.08</v>
      </c>
      <c r="AK641">
        <v>-0.05</v>
      </c>
      <c r="AL641">
        <v>3.649</v>
      </c>
      <c r="AM641">
        <v>1.4999999999999999E-2</v>
      </c>
      <c r="AN641">
        <v>1.591</v>
      </c>
    </row>
    <row r="642" spans="30:40">
      <c r="AD642" t="str">
        <f t="shared" si="52"/>
        <v>T1B24.875GIOX</v>
      </c>
      <c r="AE642" t="s">
        <v>72</v>
      </c>
      <c r="AF642" t="s">
        <v>66</v>
      </c>
      <c r="AG642" t="s">
        <v>60</v>
      </c>
      <c r="AH642">
        <v>4.875</v>
      </c>
      <c r="AI642">
        <v>1.29</v>
      </c>
      <c r="AJ642">
        <v>1.1499999999999999</v>
      </c>
      <c r="AK642">
        <v>-0.05</v>
      </c>
      <c r="AL642">
        <v>4.5890000000000004</v>
      </c>
      <c r="AM642">
        <v>-2.3E-2</v>
      </c>
      <c r="AN642">
        <v>1.573</v>
      </c>
    </row>
    <row r="643" spans="30:40">
      <c r="AD643" t="str">
        <f t="shared" ref="AD643:AD706" si="53">AE643&amp;AF643&amp;AH643&amp;AG643</f>
        <v>T1B25.85GIOX</v>
      </c>
      <c r="AE643" t="s">
        <v>72</v>
      </c>
      <c r="AF643" t="s">
        <v>66</v>
      </c>
      <c r="AG643" t="s">
        <v>60</v>
      </c>
      <c r="AH643">
        <v>5.85</v>
      </c>
      <c r="AI643">
        <v>1.29</v>
      </c>
      <c r="AJ643">
        <v>1.1499999999999999</v>
      </c>
      <c r="AK643">
        <v>-0.05</v>
      </c>
      <c r="AL643">
        <v>4.5890000000000004</v>
      </c>
      <c r="AM643">
        <v>2.3E-2</v>
      </c>
      <c r="AN643">
        <v>0.45700000000000002</v>
      </c>
    </row>
    <row r="644" spans="30:40">
      <c r="AD644" t="str">
        <f t="shared" si="53"/>
        <v>T1B25.85GIOX</v>
      </c>
      <c r="AE644" t="s">
        <v>72</v>
      </c>
      <c r="AF644" t="s">
        <v>66</v>
      </c>
      <c r="AG644" t="s">
        <v>60</v>
      </c>
      <c r="AH644">
        <v>5.85</v>
      </c>
      <c r="AI644">
        <v>1.04</v>
      </c>
      <c r="AJ644">
        <v>1.23</v>
      </c>
      <c r="AK644">
        <v>-0.04</v>
      </c>
      <c r="AL644">
        <v>5.8390000000000004</v>
      </c>
      <c r="AM644">
        <v>-2.5000000000000001E-2</v>
      </c>
      <c r="AN644">
        <v>0.439</v>
      </c>
    </row>
    <row r="645" spans="30:40">
      <c r="AD645" t="str">
        <f t="shared" si="53"/>
        <v>T1B26.825GIOX</v>
      </c>
      <c r="AE645" t="s">
        <v>72</v>
      </c>
      <c r="AF645" t="s">
        <v>66</v>
      </c>
      <c r="AG645" t="s">
        <v>60</v>
      </c>
      <c r="AH645">
        <v>6.8250000000000002</v>
      </c>
      <c r="AI645">
        <v>1.04</v>
      </c>
      <c r="AJ645">
        <v>1.23</v>
      </c>
      <c r="AK645">
        <v>-0.04</v>
      </c>
      <c r="AL645">
        <v>5.8390000000000004</v>
      </c>
      <c r="AM645">
        <v>8.9999999999999993E-3</v>
      </c>
      <c r="AN645">
        <v>-0.76</v>
      </c>
    </row>
    <row r="646" spans="30:40">
      <c r="AD646" t="str">
        <f t="shared" si="53"/>
        <v>T1B26.825GIOX</v>
      </c>
      <c r="AE646" t="s">
        <v>72</v>
      </c>
      <c r="AF646" t="s">
        <v>66</v>
      </c>
      <c r="AG646" t="s">
        <v>60</v>
      </c>
      <c r="AH646">
        <v>6.8250000000000002</v>
      </c>
      <c r="AI646">
        <v>0.71</v>
      </c>
      <c r="AJ646">
        <v>1.36</v>
      </c>
      <c r="AK646">
        <v>-0.11</v>
      </c>
      <c r="AL646">
        <v>7.7549999999999999</v>
      </c>
      <c r="AM646">
        <v>-4.3999999999999997E-2</v>
      </c>
      <c r="AN646">
        <v>-0.78</v>
      </c>
    </row>
    <row r="647" spans="30:40">
      <c r="AD647" t="str">
        <f t="shared" si="53"/>
        <v>T1B27.525GIOX</v>
      </c>
      <c r="AE647" t="s">
        <v>72</v>
      </c>
      <c r="AF647" t="s">
        <v>66</v>
      </c>
      <c r="AG647" t="s">
        <v>60</v>
      </c>
      <c r="AH647">
        <v>7.5250000000000004</v>
      </c>
      <c r="AI647">
        <v>0.71</v>
      </c>
      <c r="AJ647">
        <v>1.36</v>
      </c>
      <c r="AK647">
        <v>-0.11</v>
      </c>
      <c r="AL647">
        <v>7.7549999999999999</v>
      </c>
      <c r="AM647">
        <v>3.2000000000000001E-2</v>
      </c>
      <c r="AN647">
        <v>-1.7350000000000001</v>
      </c>
    </row>
    <row r="648" spans="30:40">
      <c r="AD648" t="str">
        <f t="shared" si="53"/>
        <v>T1B20.325GIOY</v>
      </c>
      <c r="AE648" t="s">
        <v>72</v>
      </c>
      <c r="AF648" t="s">
        <v>66</v>
      </c>
      <c r="AG648" t="s">
        <v>61</v>
      </c>
      <c r="AH648">
        <v>0.32500000000000001</v>
      </c>
      <c r="AI648">
        <v>13.2</v>
      </c>
      <c r="AJ648">
        <v>123.16</v>
      </c>
      <c r="AK648">
        <v>0.34</v>
      </c>
      <c r="AL648">
        <v>1.1910000000000001</v>
      </c>
      <c r="AM648">
        <v>7.3999999999999996E-2</v>
      </c>
      <c r="AN648">
        <v>390.87700000000001</v>
      </c>
    </row>
    <row r="649" spans="30:40">
      <c r="AD649" t="str">
        <f t="shared" si="53"/>
        <v>T1B20.975GIOY</v>
      </c>
      <c r="AE649" t="s">
        <v>72</v>
      </c>
      <c r="AF649" t="s">
        <v>66</v>
      </c>
      <c r="AG649" t="s">
        <v>61</v>
      </c>
      <c r="AH649">
        <v>0.97499999999999998</v>
      </c>
      <c r="AI649">
        <v>13.2</v>
      </c>
      <c r="AJ649">
        <v>123.16</v>
      </c>
      <c r="AK649">
        <v>0.34</v>
      </c>
      <c r="AL649">
        <v>1.1910000000000001</v>
      </c>
      <c r="AM649">
        <v>-0.14699999999999999</v>
      </c>
      <c r="AN649">
        <v>310.822</v>
      </c>
    </row>
    <row r="650" spans="30:40">
      <c r="AD650" t="str">
        <f t="shared" si="53"/>
        <v>T1B20.975GIOY</v>
      </c>
      <c r="AE650" t="s">
        <v>72</v>
      </c>
      <c r="AF650" t="s">
        <v>66</v>
      </c>
      <c r="AG650" t="s">
        <v>61</v>
      </c>
      <c r="AH650">
        <v>0.97499999999999998</v>
      </c>
      <c r="AI650">
        <v>8.92</v>
      </c>
      <c r="AJ650">
        <v>109.43</v>
      </c>
      <c r="AK650">
        <v>0.27</v>
      </c>
      <c r="AL650">
        <v>0.84899999999999998</v>
      </c>
      <c r="AM650">
        <v>0.13</v>
      </c>
      <c r="AN650">
        <v>309.286</v>
      </c>
    </row>
    <row r="651" spans="30:40">
      <c r="AD651" t="str">
        <f t="shared" si="53"/>
        <v>T1B21.95GIOY</v>
      </c>
      <c r="AE651" t="s">
        <v>72</v>
      </c>
      <c r="AF651" t="s">
        <v>66</v>
      </c>
      <c r="AG651" t="s">
        <v>61</v>
      </c>
      <c r="AH651">
        <v>1.95</v>
      </c>
      <c r="AI651">
        <v>8.92</v>
      </c>
      <c r="AJ651">
        <v>109.43</v>
      </c>
      <c r="AK651">
        <v>0.27</v>
      </c>
      <c r="AL651">
        <v>0.84899999999999998</v>
      </c>
      <c r="AM651">
        <v>-0.13100000000000001</v>
      </c>
      <c r="AN651">
        <v>202.59100000000001</v>
      </c>
    </row>
    <row r="652" spans="30:40">
      <c r="AD652" t="str">
        <f t="shared" si="53"/>
        <v>T1B21.95GIOY</v>
      </c>
      <c r="AE652" t="s">
        <v>72</v>
      </c>
      <c r="AF652" t="s">
        <v>66</v>
      </c>
      <c r="AG652" t="s">
        <v>61</v>
      </c>
      <c r="AH652">
        <v>1.95</v>
      </c>
      <c r="AI652">
        <v>6.71</v>
      </c>
      <c r="AJ652">
        <v>103.71</v>
      </c>
      <c r="AK652">
        <v>0.24</v>
      </c>
      <c r="AL652">
        <v>0.54800000000000004</v>
      </c>
      <c r="AM652">
        <v>0.115</v>
      </c>
      <c r="AN652">
        <v>201.01</v>
      </c>
    </row>
    <row r="653" spans="30:40">
      <c r="AD653" t="str">
        <f t="shared" si="53"/>
        <v>T1B22.925GIOY</v>
      </c>
      <c r="AE653" t="s">
        <v>72</v>
      </c>
      <c r="AF653" t="s">
        <v>66</v>
      </c>
      <c r="AG653" t="s">
        <v>61</v>
      </c>
      <c r="AH653">
        <v>2.9249999999999998</v>
      </c>
      <c r="AI653">
        <v>6.71</v>
      </c>
      <c r="AJ653">
        <v>103.71</v>
      </c>
      <c r="AK653">
        <v>0.24</v>
      </c>
      <c r="AL653">
        <v>0.54800000000000004</v>
      </c>
      <c r="AM653">
        <v>-0.124</v>
      </c>
      <c r="AN653">
        <v>99.897000000000006</v>
      </c>
    </row>
    <row r="654" spans="30:40">
      <c r="AD654" t="str">
        <f t="shared" si="53"/>
        <v>T1B22.925GIOY</v>
      </c>
      <c r="AE654" t="s">
        <v>72</v>
      </c>
      <c r="AF654" t="s">
        <v>66</v>
      </c>
      <c r="AG654" t="s">
        <v>61</v>
      </c>
      <c r="AH654">
        <v>2.9249999999999998</v>
      </c>
      <c r="AI654">
        <v>5.24</v>
      </c>
      <c r="AJ654">
        <v>101.35</v>
      </c>
      <c r="AK654">
        <v>0.28000000000000003</v>
      </c>
      <c r="AL654">
        <v>0.39300000000000002</v>
      </c>
      <c r="AM654">
        <v>0.113</v>
      </c>
      <c r="AN654">
        <v>98.314999999999998</v>
      </c>
    </row>
    <row r="655" spans="30:40">
      <c r="AD655" t="str">
        <f t="shared" si="53"/>
        <v>T1B23.9GIOY</v>
      </c>
      <c r="AE655" t="s">
        <v>72</v>
      </c>
      <c r="AF655" t="s">
        <v>66</v>
      </c>
      <c r="AG655" t="s">
        <v>61</v>
      </c>
      <c r="AH655">
        <v>3.9</v>
      </c>
      <c r="AI655">
        <v>5.24</v>
      </c>
      <c r="AJ655">
        <v>101.35</v>
      </c>
      <c r="AK655">
        <v>0.28000000000000003</v>
      </c>
      <c r="AL655">
        <v>0.39300000000000002</v>
      </c>
      <c r="AM655">
        <v>-0.157</v>
      </c>
      <c r="AN655">
        <v>-0.501</v>
      </c>
    </row>
    <row r="656" spans="30:40">
      <c r="AD656" t="str">
        <f t="shared" si="53"/>
        <v>T1B23.9GIOY</v>
      </c>
      <c r="AE656" t="s">
        <v>72</v>
      </c>
      <c r="AF656" t="s">
        <v>66</v>
      </c>
      <c r="AG656" t="s">
        <v>61</v>
      </c>
      <c r="AH656">
        <v>3.9</v>
      </c>
      <c r="AI656">
        <v>3.87</v>
      </c>
      <c r="AJ656">
        <v>98.88</v>
      </c>
      <c r="AK656">
        <v>0.19</v>
      </c>
      <c r="AL656">
        <v>-0.11</v>
      </c>
      <c r="AM656">
        <v>9.2999999999999999E-2</v>
      </c>
      <c r="AN656">
        <v>-0.23899999999999999</v>
      </c>
    </row>
    <row r="657" spans="30:40">
      <c r="AD657" t="str">
        <f t="shared" si="53"/>
        <v>T1B23.925GIOY</v>
      </c>
      <c r="AE657" t="s">
        <v>72</v>
      </c>
      <c r="AF657" t="s">
        <v>66</v>
      </c>
      <c r="AG657" t="s">
        <v>61</v>
      </c>
      <c r="AH657">
        <v>3.9249999999999998</v>
      </c>
      <c r="AI657">
        <v>3.87</v>
      </c>
      <c r="AJ657">
        <v>98.88</v>
      </c>
      <c r="AK657">
        <v>0.19</v>
      </c>
      <c r="AL657">
        <v>-0.11</v>
      </c>
      <c r="AM657">
        <v>8.8999999999999996E-2</v>
      </c>
      <c r="AN657">
        <v>-2.7120000000000002</v>
      </c>
    </row>
    <row r="658" spans="30:40">
      <c r="AD658" t="str">
        <f t="shared" si="53"/>
        <v>T1B24.875GIOY</v>
      </c>
      <c r="AE658" t="s">
        <v>72</v>
      </c>
      <c r="AF658" t="s">
        <v>66</v>
      </c>
      <c r="AG658" t="s">
        <v>61</v>
      </c>
      <c r="AH658">
        <v>4.875</v>
      </c>
      <c r="AI658">
        <v>3.87</v>
      </c>
      <c r="AJ658">
        <v>98.88</v>
      </c>
      <c r="AK658">
        <v>0.19</v>
      </c>
      <c r="AL658">
        <v>-0.11</v>
      </c>
      <c r="AM658">
        <v>-9.6000000000000002E-2</v>
      </c>
      <c r="AN658">
        <v>-96.650999999999996</v>
      </c>
    </row>
    <row r="659" spans="30:40">
      <c r="AD659" t="str">
        <f t="shared" si="53"/>
        <v>T1B24.875GIOY</v>
      </c>
      <c r="AE659" t="s">
        <v>72</v>
      </c>
      <c r="AF659" t="s">
        <v>66</v>
      </c>
      <c r="AG659" t="s">
        <v>61</v>
      </c>
      <c r="AH659">
        <v>4.875</v>
      </c>
      <c r="AI659">
        <v>2.2799999999999998</v>
      </c>
      <c r="AJ659">
        <v>100.81</v>
      </c>
      <c r="AK659">
        <v>0.15</v>
      </c>
      <c r="AL659">
        <v>-0.13400000000000001</v>
      </c>
      <c r="AM659">
        <v>6.3E-2</v>
      </c>
      <c r="AN659">
        <v>-98.194999999999993</v>
      </c>
    </row>
    <row r="660" spans="30:40">
      <c r="AD660" t="str">
        <f t="shared" si="53"/>
        <v>T1B25.85GIOY</v>
      </c>
      <c r="AE660" t="s">
        <v>72</v>
      </c>
      <c r="AF660" t="s">
        <v>66</v>
      </c>
      <c r="AG660" t="s">
        <v>61</v>
      </c>
      <c r="AH660">
        <v>5.85</v>
      </c>
      <c r="AI660">
        <v>2.2799999999999998</v>
      </c>
      <c r="AJ660">
        <v>100.81</v>
      </c>
      <c r="AK660">
        <v>0.15</v>
      </c>
      <c r="AL660">
        <v>-0.13400000000000001</v>
      </c>
      <c r="AM660">
        <v>-7.9000000000000001E-2</v>
      </c>
      <c r="AN660">
        <v>-196.483</v>
      </c>
    </row>
    <row r="661" spans="30:40">
      <c r="AD661" t="str">
        <f t="shared" si="53"/>
        <v>T1B25.85GIOY</v>
      </c>
      <c r="AE661" t="s">
        <v>72</v>
      </c>
      <c r="AF661" t="s">
        <v>66</v>
      </c>
      <c r="AG661" t="s">
        <v>61</v>
      </c>
      <c r="AH661">
        <v>5.85</v>
      </c>
      <c r="AI661">
        <v>-0.13</v>
      </c>
      <c r="AJ661">
        <v>103.71</v>
      </c>
      <c r="AK661">
        <v>0.11</v>
      </c>
      <c r="AL661">
        <v>-0.14599999999999999</v>
      </c>
      <c r="AM661">
        <v>4.7E-2</v>
      </c>
      <c r="AN661">
        <v>-198.01900000000001</v>
      </c>
    </row>
    <row r="662" spans="30:40">
      <c r="AD662" t="str">
        <f t="shared" si="53"/>
        <v>T1B26.825GIOY</v>
      </c>
      <c r="AE662" t="s">
        <v>72</v>
      </c>
      <c r="AF662" t="s">
        <v>66</v>
      </c>
      <c r="AG662" t="s">
        <v>61</v>
      </c>
      <c r="AH662">
        <v>6.8250000000000002</v>
      </c>
      <c r="AI662">
        <v>-0.13</v>
      </c>
      <c r="AJ662">
        <v>103.71</v>
      </c>
      <c r="AK662">
        <v>0.11</v>
      </c>
      <c r="AL662">
        <v>-0.14599999999999999</v>
      </c>
      <c r="AM662">
        <v>-6.5000000000000002E-2</v>
      </c>
      <c r="AN662">
        <v>-299.13499999999999</v>
      </c>
    </row>
    <row r="663" spans="30:40">
      <c r="AD663" t="str">
        <f t="shared" si="53"/>
        <v>T1B26.825GIOY</v>
      </c>
      <c r="AE663" t="s">
        <v>72</v>
      </c>
      <c r="AF663" t="s">
        <v>66</v>
      </c>
      <c r="AG663" t="s">
        <v>61</v>
      </c>
      <c r="AH663">
        <v>6.8250000000000002</v>
      </c>
      <c r="AI663">
        <v>-4.45</v>
      </c>
      <c r="AJ663">
        <v>109.66</v>
      </c>
      <c r="AK663">
        <v>0.1</v>
      </c>
      <c r="AL663">
        <v>-0.13</v>
      </c>
      <c r="AM663">
        <v>3.9E-2</v>
      </c>
      <c r="AN663">
        <v>-300.673</v>
      </c>
    </row>
    <row r="664" spans="30:40">
      <c r="AD664" t="str">
        <f t="shared" si="53"/>
        <v>T1B27.525GIOY</v>
      </c>
      <c r="AE664" t="s">
        <v>72</v>
      </c>
      <c r="AF664" t="s">
        <v>66</v>
      </c>
      <c r="AG664" t="s">
        <v>61</v>
      </c>
      <c r="AH664">
        <v>7.5250000000000004</v>
      </c>
      <c r="AI664">
        <v>-4.45</v>
      </c>
      <c r="AJ664">
        <v>109.66</v>
      </c>
      <c r="AK664">
        <v>0.1</v>
      </c>
      <c r="AL664">
        <v>-0.13</v>
      </c>
      <c r="AM664">
        <v>-2.9000000000000001E-2</v>
      </c>
      <c r="AN664">
        <v>-377.43299999999999</v>
      </c>
    </row>
    <row r="665" spans="30:40">
      <c r="AD665" t="str">
        <f t="shared" si="53"/>
        <v>T1B20.325GIOYY</v>
      </c>
      <c r="AE665" t="s">
        <v>72</v>
      </c>
      <c r="AF665" t="s">
        <v>66</v>
      </c>
      <c r="AG665" t="s">
        <v>62</v>
      </c>
      <c r="AH665">
        <v>0.32500000000000001</v>
      </c>
      <c r="AI665">
        <v>-16.940000000000001</v>
      </c>
      <c r="AJ665">
        <v>-123.17</v>
      </c>
      <c r="AK665">
        <v>-0.33</v>
      </c>
      <c r="AL665">
        <v>-1.19</v>
      </c>
      <c r="AM665">
        <v>-6.7000000000000004E-2</v>
      </c>
      <c r="AN665">
        <v>-390.90899999999999</v>
      </c>
    </row>
    <row r="666" spans="30:40">
      <c r="AD666" t="str">
        <f t="shared" si="53"/>
        <v>T1B20.975GIOYY</v>
      </c>
      <c r="AE666" t="s">
        <v>72</v>
      </c>
      <c r="AF666" t="s">
        <v>66</v>
      </c>
      <c r="AG666" t="s">
        <v>62</v>
      </c>
      <c r="AH666">
        <v>0.97499999999999998</v>
      </c>
      <c r="AI666">
        <v>-16.940000000000001</v>
      </c>
      <c r="AJ666">
        <v>-123.17</v>
      </c>
      <c r="AK666">
        <v>-0.33</v>
      </c>
      <c r="AL666">
        <v>-1.19</v>
      </c>
      <c r="AM666">
        <v>0.14699999999999999</v>
      </c>
      <c r="AN666">
        <v>-310.84500000000003</v>
      </c>
    </row>
    <row r="667" spans="30:40">
      <c r="AD667" t="str">
        <f t="shared" si="53"/>
        <v>T1B20.975GIOYY</v>
      </c>
      <c r="AE667" t="s">
        <v>72</v>
      </c>
      <c r="AF667" t="s">
        <v>66</v>
      </c>
      <c r="AG667" t="s">
        <v>62</v>
      </c>
      <c r="AH667">
        <v>0.97499999999999998</v>
      </c>
      <c r="AI667">
        <v>-12.89</v>
      </c>
      <c r="AJ667">
        <v>-109.44</v>
      </c>
      <c r="AK667">
        <v>-0.27</v>
      </c>
      <c r="AL667">
        <v>-0.84799999999999998</v>
      </c>
      <c r="AM667">
        <v>-0.13300000000000001</v>
      </c>
      <c r="AN667">
        <v>-309.31</v>
      </c>
    </row>
    <row r="668" spans="30:40">
      <c r="AD668" t="str">
        <f t="shared" si="53"/>
        <v>T1B21.95GIOYY</v>
      </c>
      <c r="AE668" t="s">
        <v>72</v>
      </c>
      <c r="AF668" t="s">
        <v>66</v>
      </c>
      <c r="AG668" t="s">
        <v>62</v>
      </c>
      <c r="AH668">
        <v>1.95</v>
      </c>
      <c r="AI668">
        <v>-12.89</v>
      </c>
      <c r="AJ668">
        <v>-109.44</v>
      </c>
      <c r="AK668">
        <v>-0.27</v>
      </c>
      <c r="AL668">
        <v>-0.84799999999999998</v>
      </c>
      <c r="AM668">
        <v>0.13100000000000001</v>
      </c>
      <c r="AN668">
        <v>-202.60300000000001</v>
      </c>
    </row>
    <row r="669" spans="30:40">
      <c r="AD669" t="str">
        <f t="shared" si="53"/>
        <v>T1B21.95GIOYY</v>
      </c>
      <c r="AE669" t="s">
        <v>72</v>
      </c>
      <c r="AF669" t="s">
        <v>66</v>
      </c>
      <c r="AG669" t="s">
        <v>62</v>
      </c>
      <c r="AH669">
        <v>1.95</v>
      </c>
      <c r="AI669">
        <v>-10.78</v>
      </c>
      <c r="AJ669">
        <v>-103.72</v>
      </c>
      <c r="AK669">
        <v>-0.24</v>
      </c>
      <c r="AL669">
        <v>-0.54800000000000004</v>
      </c>
      <c r="AM669">
        <v>-0.114</v>
      </c>
      <c r="AN669">
        <v>-201.02099999999999</v>
      </c>
    </row>
    <row r="670" spans="30:40">
      <c r="AD670" t="str">
        <f t="shared" si="53"/>
        <v>T1B22.925GIOYY</v>
      </c>
      <c r="AE670" t="s">
        <v>72</v>
      </c>
      <c r="AF670" t="s">
        <v>66</v>
      </c>
      <c r="AG670" t="s">
        <v>62</v>
      </c>
      <c r="AH670">
        <v>2.9249999999999998</v>
      </c>
      <c r="AI670">
        <v>-10.78</v>
      </c>
      <c r="AJ670">
        <v>-103.72</v>
      </c>
      <c r="AK670">
        <v>-0.24</v>
      </c>
      <c r="AL670">
        <v>-0.54800000000000004</v>
      </c>
      <c r="AM670">
        <v>0.123</v>
      </c>
      <c r="AN670">
        <v>-99.896000000000001</v>
      </c>
    </row>
    <row r="671" spans="30:40">
      <c r="AD671" t="str">
        <f t="shared" si="53"/>
        <v>T1B22.925GIOYY</v>
      </c>
      <c r="AE671" t="s">
        <v>72</v>
      </c>
      <c r="AF671" t="s">
        <v>66</v>
      </c>
      <c r="AG671" t="s">
        <v>62</v>
      </c>
      <c r="AH671">
        <v>2.9249999999999998</v>
      </c>
      <c r="AI671">
        <v>-9.31</v>
      </c>
      <c r="AJ671">
        <v>-101.36</v>
      </c>
      <c r="AK671">
        <v>-0.27</v>
      </c>
      <c r="AL671">
        <v>-0.39300000000000002</v>
      </c>
      <c r="AM671">
        <v>-0.11</v>
      </c>
      <c r="AN671">
        <v>-98.313999999999993</v>
      </c>
    </row>
    <row r="672" spans="30:40">
      <c r="AD672" t="str">
        <f t="shared" si="53"/>
        <v>T1B23.9GIOYY</v>
      </c>
      <c r="AE672" t="s">
        <v>72</v>
      </c>
      <c r="AF672" t="s">
        <v>66</v>
      </c>
      <c r="AG672" t="s">
        <v>62</v>
      </c>
      <c r="AH672">
        <v>3.9</v>
      </c>
      <c r="AI672">
        <v>-9.31</v>
      </c>
      <c r="AJ672">
        <v>-101.36</v>
      </c>
      <c r="AK672">
        <v>-0.27</v>
      </c>
      <c r="AL672">
        <v>-0.39300000000000002</v>
      </c>
      <c r="AM672">
        <v>0.155</v>
      </c>
      <c r="AN672">
        <v>0.51300000000000001</v>
      </c>
    </row>
    <row r="673" spans="30:40">
      <c r="AD673" t="str">
        <f t="shared" si="53"/>
        <v>T1B23.9GIOYY</v>
      </c>
      <c r="AE673" t="s">
        <v>72</v>
      </c>
      <c r="AF673" t="s">
        <v>66</v>
      </c>
      <c r="AG673" t="s">
        <v>62</v>
      </c>
      <c r="AH673">
        <v>3.9</v>
      </c>
      <c r="AI673">
        <v>-7.81</v>
      </c>
      <c r="AJ673">
        <v>-98.9</v>
      </c>
      <c r="AK673">
        <v>-0.19</v>
      </c>
      <c r="AL673">
        <v>0.109</v>
      </c>
      <c r="AM673">
        <v>-8.7999999999999995E-2</v>
      </c>
      <c r="AN673">
        <v>0.251</v>
      </c>
    </row>
    <row r="674" spans="30:40">
      <c r="AD674" t="str">
        <f t="shared" si="53"/>
        <v>T1B23.925GIOYY</v>
      </c>
      <c r="AE674" t="s">
        <v>72</v>
      </c>
      <c r="AF674" t="s">
        <v>66</v>
      </c>
      <c r="AG674" t="s">
        <v>62</v>
      </c>
      <c r="AH674">
        <v>3.9249999999999998</v>
      </c>
      <c r="AI674">
        <v>-7.81</v>
      </c>
      <c r="AJ674">
        <v>-98.9</v>
      </c>
      <c r="AK674">
        <v>-0.19</v>
      </c>
      <c r="AL674">
        <v>0.109</v>
      </c>
      <c r="AM674">
        <v>-8.4000000000000005E-2</v>
      </c>
      <c r="AN674">
        <v>2.7240000000000002</v>
      </c>
    </row>
    <row r="675" spans="30:40">
      <c r="AD675" t="str">
        <f t="shared" si="53"/>
        <v>T1B24.875GIOYY</v>
      </c>
      <c r="AE675" t="s">
        <v>72</v>
      </c>
      <c r="AF675" t="s">
        <v>66</v>
      </c>
      <c r="AG675" t="s">
        <v>62</v>
      </c>
      <c r="AH675">
        <v>4.875</v>
      </c>
      <c r="AI675">
        <v>-7.81</v>
      </c>
      <c r="AJ675">
        <v>-98.9</v>
      </c>
      <c r="AK675">
        <v>-0.19</v>
      </c>
      <c r="AL675">
        <v>0.109</v>
      </c>
      <c r="AM675">
        <v>9.1999999999999998E-2</v>
      </c>
      <c r="AN675">
        <v>96.674999999999997</v>
      </c>
    </row>
    <row r="676" spans="30:40">
      <c r="AD676" t="str">
        <f t="shared" si="53"/>
        <v>T1B24.875GIOYY</v>
      </c>
      <c r="AE676" t="s">
        <v>72</v>
      </c>
      <c r="AF676" t="s">
        <v>66</v>
      </c>
      <c r="AG676" t="s">
        <v>62</v>
      </c>
      <c r="AH676">
        <v>4.875</v>
      </c>
      <c r="AI676">
        <v>-5.96</v>
      </c>
      <c r="AJ676">
        <v>-100.82</v>
      </c>
      <c r="AK676">
        <v>-0.14000000000000001</v>
      </c>
      <c r="AL676">
        <v>0.13400000000000001</v>
      </c>
      <c r="AM676">
        <v>-5.8999999999999997E-2</v>
      </c>
      <c r="AN676">
        <v>98.22</v>
      </c>
    </row>
    <row r="677" spans="30:40">
      <c r="AD677" t="str">
        <f t="shared" si="53"/>
        <v>T1B25.85GIOYY</v>
      </c>
      <c r="AE677" t="s">
        <v>72</v>
      </c>
      <c r="AF677" t="s">
        <v>66</v>
      </c>
      <c r="AG677" t="s">
        <v>62</v>
      </c>
      <c r="AH677">
        <v>5.85</v>
      </c>
      <c r="AI677">
        <v>-5.96</v>
      </c>
      <c r="AJ677">
        <v>-100.82</v>
      </c>
      <c r="AK677">
        <v>-0.14000000000000001</v>
      </c>
      <c r="AL677">
        <v>0.13400000000000001</v>
      </c>
      <c r="AM677">
        <v>7.4999999999999997E-2</v>
      </c>
      <c r="AN677">
        <v>196.51900000000001</v>
      </c>
    </row>
    <row r="678" spans="30:40">
      <c r="AD678" t="str">
        <f t="shared" si="53"/>
        <v>T1B25.85GIOYY</v>
      </c>
      <c r="AE678" t="s">
        <v>72</v>
      </c>
      <c r="AF678" t="s">
        <v>66</v>
      </c>
      <c r="AG678" t="s">
        <v>62</v>
      </c>
      <c r="AH678">
        <v>5.85</v>
      </c>
      <c r="AI678">
        <v>-3.08</v>
      </c>
      <c r="AJ678">
        <v>-103.72</v>
      </c>
      <c r="AK678">
        <v>-0.11</v>
      </c>
      <c r="AL678">
        <v>0.14499999999999999</v>
      </c>
      <c r="AM678">
        <v>-4.3999999999999997E-2</v>
      </c>
      <c r="AN678">
        <v>198.05600000000001</v>
      </c>
    </row>
    <row r="679" spans="30:40">
      <c r="AD679" t="str">
        <f t="shared" si="53"/>
        <v>T1B26.825GIOYY</v>
      </c>
      <c r="AE679" t="s">
        <v>72</v>
      </c>
      <c r="AF679" t="s">
        <v>66</v>
      </c>
      <c r="AG679" t="s">
        <v>62</v>
      </c>
      <c r="AH679">
        <v>6.8250000000000002</v>
      </c>
      <c r="AI679">
        <v>-3.08</v>
      </c>
      <c r="AJ679">
        <v>-103.72</v>
      </c>
      <c r="AK679">
        <v>-0.11</v>
      </c>
      <c r="AL679">
        <v>0.14499999999999999</v>
      </c>
      <c r="AM679">
        <v>6.0999999999999999E-2</v>
      </c>
      <c r="AN679">
        <v>299.185</v>
      </c>
    </row>
    <row r="680" spans="30:40">
      <c r="AD680" t="str">
        <f t="shared" si="53"/>
        <v>T1B26.825GIOYY</v>
      </c>
      <c r="AE680" t="s">
        <v>72</v>
      </c>
      <c r="AF680" t="s">
        <v>66</v>
      </c>
      <c r="AG680" t="s">
        <v>62</v>
      </c>
      <c r="AH680">
        <v>6.8250000000000002</v>
      </c>
      <c r="AI680">
        <v>2.16</v>
      </c>
      <c r="AJ680">
        <v>-109.67</v>
      </c>
      <c r="AK680">
        <v>-0.09</v>
      </c>
      <c r="AL680">
        <v>0.129</v>
      </c>
      <c r="AM680">
        <v>-3.6999999999999998E-2</v>
      </c>
      <c r="AN680">
        <v>300.72300000000001</v>
      </c>
    </row>
    <row r="681" spans="30:40">
      <c r="AD681" t="str">
        <f t="shared" si="53"/>
        <v>T1B27.525GIOYY</v>
      </c>
      <c r="AE681" t="s">
        <v>72</v>
      </c>
      <c r="AF681" t="s">
        <v>66</v>
      </c>
      <c r="AG681" t="s">
        <v>62</v>
      </c>
      <c r="AH681">
        <v>7.5250000000000004</v>
      </c>
      <c r="AI681">
        <v>2.16</v>
      </c>
      <c r="AJ681">
        <v>-109.67</v>
      </c>
      <c r="AK681">
        <v>-0.09</v>
      </c>
      <c r="AL681">
        <v>0.129</v>
      </c>
      <c r="AM681">
        <v>2.9000000000000001E-2</v>
      </c>
      <c r="AN681">
        <v>377.49299999999999</v>
      </c>
    </row>
    <row r="682" spans="30:40">
      <c r="AD682" t="str">
        <f t="shared" si="53"/>
        <v>T1B20.325GIOXX</v>
      </c>
      <c r="AE682" t="s">
        <v>72</v>
      </c>
      <c r="AF682" t="s">
        <v>66</v>
      </c>
      <c r="AG682" t="s">
        <v>63</v>
      </c>
      <c r="AH682">
        <v>0.32500000000000001</v>
      </c>
      <c r="AI682">
        <v>-0.1</v>
      </c>
      <c r="AJ682">
        <v>1.49</v>
      </c>
      <c r="AK682">
        <v>-0.12</v>
      </c>
      <c r="AL682">
        <v>8.6739999999999995</v>
      </c>
      <c r="AM682">
        <v>-3.2000000000000001E-2</v>
      </c>
      <c r="AN682">
        <v>1.986</v>
      </c>
    </row>
    <row r="683" spans="30:40">
      <c r="AD683" t="str">
        <f t="shared" si="53"/>
        <v>T1B20.975GIOXX</v>
      </c>
      <c r="AE683" t="s">
        <v>72</v>
      </c>
      <c r="AF683" t="s">
        <v>66</v>
      </c>
      <c r="AG683" t="s">
        <v>63</v>
      </c>
      <c r="AH683">
        <v>0.97499999999999998</v>
      </c>
      <c r="AI683">
        <v>-0.1</v>
      </c>
      <c r="AJ683">
        <v>1.49</v>
      </c>
      <c r="AK683">
        <v>-0.12</v>
      </c>
      <c r="AL683">
        <v>8.6739999999999995</v>
      </c>
      <c r="AM683">
        <v>4.3999999999999997E-2</v>
      </c>
      <c r="AN683">
        <v>1.018</v>
      </c>
    </row>
    <row r="684" spans="30:40">
      <c r="AD684" t="str">
        <f t="shared" si="53"/>
        <v>T1B20.975GIOXX</v>
      </c>
      <c r="AE684" t="s">
        <v>72</v>
      </c>
      <c r="AF684" t="s">
        <v>66</v>
      </c>
      <c r="AG684" t="s">
        <v>63</v>
      </c>
      <c r="AH684">
        <v>0.97499999999999998</v>
      </c>
      <c r="AI684">
        <v>-0.15</v>
      </c>
      <c r="AJ684">
        <v>1.33</v>
      </c>
      <c r="AK684">
        <v>-0.01</v>
      </c>
      <c r="AL684">
        <v>6.5830000000000002</v>
      </c>
      <c r="AM684">
        <v>8.0000000000000002E-3</v>
      </c>
      <c r="AN684">
        <v>0.996</v>
      </c>
    </row>
    <row r="685" spans="30:40">
      <c r="AD685" t="str">
        <f t="shared" si="53"/>
        <v>T1B21.95GIOXX</v>
      </c>
      <c r="AE685" t="s">
        <v>72</v>
      </c>
      <c r="AF685" t="s">
        <v>66</v>
      </c>
      <c r="AG685" t="s">
        <v>63</v>
      </c>
      <c r="AH685">
        <v>1.95</v>
      </c>
      <c r="AI685">
        <v>-0.15</v>
      </c>
      <c r="AJ685">
        <v>1.33</v>
      </c>
      <c r="AK685">
        <v>-0.01</v>
      </c>
      <c r="AL685">
        <v>6.5830000000000002</v>
      </c>
      <c r="AM685">
        <v>1.6E-2</v>
      </c>
      <c r="AN685">
        <v>-0.30099999999999999</v>
      </c>
    </row>
    <row r="686" spans="30:40">
      <c r="AD686" t="str">
        <f t="shared" si="53"/>
        <v>T1B21.95GIOXX</v>
      </c>
      <c r="AE686" t="s">
        <v>72</v>
      </c>
      <c r="AF686" t="s">
        <v>66</v>
      </c>
      <c r="AG686" t="s">
        <v>63</v>
      </c>
      <c r="AH686">
        <v>1.95</v>
      </c>
      <c r="AI686">
        <v>-0.21</v>
      </c>
      <c r="AJ686">
        <v>1.23</v>
      </c>
      <c r="AK686">
        <v>-0.02</v>
      </c>
      <c r="AL686">
        <v>5.2290000000000001</v>
      </c>
      <c r="AM686">
        <v>-0.01</v>
      </c>
      <c r="AN686">
        <v>-0.32</v>
      </c>
    </row>
    <row r="687" spans="30:40">
      <c r="AD687" t="str">
        <f t="shared" si="53"/>
        <v>T1B22.925GIOXX</v>
      </c>
      <c r="AE687" t="s">
        <v>72</v>
      </c>
      <c r="AF687" t="s">
        <v>66</v>
      </c>
      <c r="AG687" t="s">
        <v>63</v>
      </c>
      <c r="AH687">
        <v>2.9249999999999998</v>
      </c>
      <c r="AI687">
        <v>-0.21</v>
      </c>
      <c r="AJ687">
        <v>1.23</v>
      </c>
      <c r="AK687">
        <v>-0.02</v>
      </c>
      <c r="AL687">
        <v>5.2290000000000001</v>
      </c>
      <c r="AM687">
        <v>1.0999999999999999E-2</v>
      </c>
      <c r="AN687">
        <v>-1.5169999999999999</v>
      </c>
    </row>
    <row r="688" spans="30:40">
      <c r="AD688" t="str">
        <f t="shared" si="53"/>
        <v>T1B22.925GIOXX</v>
      </c>
      <c r="AE688" t="s">
        <v>72</v>
      </c>
      <c r="AF688" t="s">
        <v>66</v>
      </c>
      <c r="AG688" t="s">
        <v>63</v>
      </c>
      <c r="AH688">
        <v>2.9249999999999998</v>
      </c>
      <c r="AI688">
        <v>-0.25</v>
      </c>
      <c r="AJ688">
        <v>1.1399999999999999</v>
      </c>
      <c r="AK688">
        <v>-0.01</v>
      </c>
      <c r="AL688">
        <v>4.2140000000000004</v>
      </c>
      <c r="AM688">
        <v>0</v>
      </c>
      <c r="AN688">
        <v>-1.536</v>
      </c>
    </row>
    <row r="689" spans="30:40">
      <c r="AD689" t="str">
        <f t="shared" si="53"/>
        <v>T1B23.9GIOXX</v>
      </c>
      <c r="AE689" t="s">
        <v>72</v>
      </c>
      <c r="AF689" t="s">
        <v>66</v>
      </c>
      <c r="AG689" t="s">
        <v>63</v>
      </c>
      <c r="AH689">
        <v>3.9</v>
      </c>
      <c r="AI689">
        <v>-0.25</v>
      </c>
      <c r="AJ689">
        <v>1.1399999999999999</v>
      </c>
      <c r="AK689">
        <v>-0.01</v>
      </c>
      <c r="AL689">
        <v>4.2140000000000004</v>
      </c>
      <c r="AM689">
        <v>1.0999999999999999E-2</v>
      </c>
      <c r="AN689">
        <v>-2.6509999999999998</v>
      </c>
    </row>
    <row r="690" spans="30:40">
      <c r="AD690" t="str">
        <f t="shared" si="53"/>
        <v>T1B23.9GIOXX</v>
      </c>
      <c r="AE690" t="s">
        <v>72</v>
      </c>
      <c r="AF690" t="s">
        <v>66</v>
      </c>
      <c r="AG690" t="s">
        <v>63</v>
      </c>
      <c r="AH690">
        <v>3.9</v>
      </c>
      <c r="AI690">
        <v>-0.23</v>
      </c>
      <c r="AJ690">
        <v>-1.07</v>
      </c>
      <c r="AK690">
        <v>0.02</v>
      </c>
      <c r="AL690">
        <v>-3.6440000000000001</v>
      </c>
      <c r="AM690">
        <v>1.7000000000000001E-2</v>
      </c>
      <c r="AN690">
        <v>-2.637</v>
      </c>
    </row>
    <row r="691" spans="30:40">
      <c r="AD691" t="str">
        <f t="shared" si="53"/>
        <v>T1B23.925GIOXX</v>
      </c>
      <c r="AE691" t="s">
        <v>72</v>
      </c>
      <c r="AF691" t="s">
        <v>66</v>
      </c>
      <c r="AG691" t="s">
        <v>63</v>
      </c>
      <c r="AH691">
        <v>3.9249999999999998</v>
      </c>
      <c r="AI691">
        <v>-0.23</v>
      </c>
      <c r="AJ691">
        <v>-1.07</v>
      </c>
      <c r="AK691">
        <v>0.02</v>
      </c>
      <c r="AL691">
        <v>-3.6440000000000001</v>
      </c>
      <c r="AM691">
        <v>1.6E-2</v>
      </c>
      <c r="AN691">
        <v>-2.61</v>
      </c>
    </row>
    <row r="692" spans="30:40">
      <c r="AD692" t="str">
        <f t="shared" si="53"/>
        <v>T1B24.875GIOXX</v>
      </c>
      <c r="AE692" t="s">
        <v>72</v>
      </c>
      <c r="AF692" t="s">
        <v>66</v>
      </c>
      <c r="AG692" t="s">
        <v>63</v>
      </c>
      <c r="AH692">
        <v>4.875</v>
      </c>
      <c r="AI692">
        <v>-0.23</v>
      </c>
      <c r="AJ692">
        <v>-1.07</v>
      </c>
      <c r="AK692">
        <v>0.02</v>
      </c>
      <c r="AL692">
        <v>-3.6440000000000001</v>
      </c>
      <c r="AM692">
        <v>-6.0000000000000001E-3</v>
      </c>
      <c r="AN692">
        <v>-1.595</v>
      </c>
    </row>
    <row r="693" spans="30:40">
      <c r="AD693" t="str">
        <f t="shared" si="53"/>
        <v>T1B24.875GIOXX</v>
      </c>
      <c r="AE693" t="s">
        <v>72</v>
      </c>
      <c r="AF693" t="s">
        <v>66</v>
      </c>
      <c r="AG693" t="s">
        <v>63</v>
      </c>
      <c r="AH693">
        <v>4.875</v>
      </c>
      <c r="AI693">
        <v>-0.18</v>
      </c>
      <c r="AJ693">
        <v>-1.1399999999999999</v>
      </c>
      <c r="AK693">
        <v>0.03</v>
      </c>
      <c r="AL693">
        <v>-4.5830000000000002</v>
      </c>
      <c r="AM693">
        <v>1.4E-2</v>
      </c>
      <c r="AN693">
        <v>-1.5780000000000001</v>
      </c>
    </row>
    <row r="694" spans="30:40">
      <c r="AD694" t="str">
        <f t="shared" si="53"/>
        <v>T1B25.85GIOXX</v>
      </c>
      <c r="AE694" t="s">
        <v>72</v>
      </c>
      <c r="AF694" t="s">
        <v>66</v>
      </c>
      <c r="AG694" t="s">
        <v>63</v>
      </c>
      <c r="AH694">
        <v>5.85</v>
      </c>
      <c r="AI694">
        <v>-0.18</v>
      </c>
      <c r="AJ694">
        <v>-1.1399999999999999</v>
      </c>
      <c r="AK694">
        <v>0.03</v>
      </c>
      <c r="AL694">
        <v>-4.5830000000000002</v>
      </c>
      <c r="AM694">
        <v>-1.2999999999999999E-2</v>
      </c>
      <c r="AN694">
        <v>-0.46800000000000003</v>
      </c>
    </row>
    <row r="695" spans="30:40">
      <c r="AD695" t="str">
        <f t="shared" si="53"/>
        <v>T1B25.85GIOXX</v>
      </c>
      <c r="AE695" t="s">
        <v>72</v>
      </c>
      <c r="AF695" t="s">
        <v>66</v>
      </c>
      <c r="AG695" t="s">
        <v>63</v>
      </c>
      <c r="AH695">
        <v>5.85</v>
      </c>
      <c r="AI695">
        <v>-0.11</v>
      </c>
      <c r="AJ695">
        <v>-1.22</v>
      </c>
      <c r="AK695">
        <v>0.02</v>
      </c>
      <c r="AL695">
        <v>-5.8319999999999999</v>
      </c>
      <c r="AM695">
        <v>1.7000000000000001E-2</v>
      </c>
      <c r="AN695">
        <v>-0.45100000000000001</v>
      </c>
    </row>
    <row r="696" spans="30:40">
      <c r="AD696" t="str">
        <f t="shared" si="53"/>
        <v>T1B26.825GIOXX</v>
      </c>
      <c r="AE696" t="s">
        <v>72</v>
      </c>
      <c r="AF696" t="s">
        <v>66</v>
      </c>
      <c r="AG696" t="s">
        <v>63</v>
      </c>
      <c r="AH696">
        <v>6.8250000000000002</v>
      </c>
      <c r="AI696">
        <v>-0.11</v>
      </c>
      <c r="AJ696">
        <v>-1.22</v>
      </c>
      <c r="AK696">
        <v>0.02</v>
      </c>
      <c r="AL696">
        <v>-5.8319999999999999</v>
      </c>
      <c r="AM696">
        <v>0</v>
      </c>
      <c r="AN696">
        <v>0.74</v>
      </c>
    </row>
    <row r="697" spans="30:40">
      <c r="AD697" t="str">
        <f t="shared" si="53"/>
        <v>T1B26.825GIOXX</v>
      </c>
      <c r="AE697" t="s">
        <v>72</v>
      </c>
      <c r="AF697" t="s">
        <v>66</v>
      </c>
      <c r="AG697" t="s">
        <v>63</v>
      </c>
      <c r="AH697">
        <v>6.8250000000000002</v>
      </c>
      <c r="AI697">
        <v>-0.1</v>
      </c>
      <c r="AJ697">
        <v>-1.35</v>
      </c>
      <c r="AK697">
        <v>0.09</v>
      </c>
      <c r="AL697">
        <v>-7.7450000000000001</v>
      </c>
      <c r="AM697">
        <v>3.6999999999999998E-2</v>
      </c>
      <c r="AN697">
        <v>0.76100000000000001</v>
      </c>
    </row>
    <row r="698" spans="30:40">
      <c r="AD698" t="str">
        <f t="shared" si="53"/>
        <v>T1B27.525GIOXX</v>
      </c>
      <c r="AE698" t="s">
        <v>72</v>
      </c>
      <c r="AF698" t="s">
        <v>66</v>
      </c>
      <c r="AG698" t="s">
        <v>63</v>
      </c>
      <c r="AH698">
        <v>7.5250000000000004</v>
      </c>
      <c r="AI698">
        <v>-0.1</v>
      </c>
      <c r="AJ698">
        <v>-1.35</v>
      </c>
      <c r="AK698">
        <v>0.09</v>
      </c>
      <c r="AL698">
        <v>-7.7450000000000001</v>
      </c>
      <c r="AM698">
        <v>-2.4E-2</v>
      </c>
      <c r="AN698">
        <v>1.7090000000000001</v>
      </c>
    </row>
    <row r="699" spans="30:40">
      <c r="AD699" t="str">
        <f t="shared" si="53"/>
        <v>T1B20.325TT</v>
      </c>
      <c r="AE699" t="s">
        <v>72</v>
      </c>
      <c r="AF699" t="s">
        <v>66</v>
      </c>
      <c r="AG699" t="s">
        <v>0</v>
      </c>
      <c r="AH699">
        <v>0.32500000000000001</v>
      </c>
      <c r="AI699">
        <v>15.07</v>
      </c>
      <c r="AJ699">
        <v>-129.85</v>
      </c>
      <c r="AK699">
        <v>-0.02</v>
      </c>
      <c r="AL699">
        <v>-4.1470000000000002</v>
      </c>
      <c r="AM699">
        <v>-8.0000000000000002E-3</v>
      </c>
      <c r="AN699">
        <v>-161.149</v>
      </c>
    </row>
    <row r="700" spans="30:40">
      <c r="AD700" t="str">
        <f t="shared" si="53"/>
        <v>T1B20.975TT</v>
      </c>
      <c r="AE700" t="s">
        <v>72</v>
      </c>
      <c r="AF700" t="s">
        <v>66</v>
      </c>
      <c r="AG700" t="s">
        <v>0</v>
      </c>
      <c r="AH700">
        <v>0.97499999999999998</v>
      </c>
      <c r="AI700">
        <v>15.07</v>
      </c>
      <c r="AJ700">
        <v>-126.86</v>
      </c>
      <c r="AK700">
        <v>-0.02</v>
      </c>
      <c r="AL700">
        <v>-4.1470000000000002</v>
      </c>
      <c r="AM700">
        <v>6.0000000000000001E-3</v>
      </c>
      <c r="AN700">
        <v>-77.718999999999994</v>
      </c>
    </row>
    <row r="701" spans="30:40">
      <c r="AD701" t="str">
        <f t="shared" si="53"/>
        <v>T1B20.975TT</v>
      </c>
      <c r="AE701" t="s">
        <v>72</v>
      </c>
      <c r="AF701" t="s">
        <v>66</v>
      </c>
      <c r="AG701" t="s">
        <v>0</v>
      </c>
      <c r="AH701">
        <v>0.97499999999999998</v>
      </c>
      <c r="AI701">
        <v>11.42</v>
      </c>
      <c r="AJ701">
        <v>-114.27</v>
      </c>
      <c r="AK701">
        <v>0.04</v>
      </c>
      <c r="AL701">
        <v>-4.202</v>
      </c>
      <c r="AM701">
        <v>2.9000000000000001E-2</v>
      </c>
      <c r="AN701">
        <v>-75.823999999999998</v>
      </c>
    </row>
    <row r="702" spans="30:40">
      <c r="AD702" t="str">
        <f t="shared" si="53"/>
        <v>T1B21.95TT</v>
      </c>
      <c r="AE702" t="s">
        <v>72</v>
      </c>
      <c r="AF702" t="s">
        <v>66</v>
      </c>
      <c r="AG702" t="s">
        <v>0</v>
      </c>
      <c r="AH702">
        <v>1.95</v>
      </c>
      <c r="AI702">
        <v>11.42</v>
      </c>
      <c r="AJ702">
        <v>-109.79</v>
      </c>
      <c r="AK702">
        <v>0.04</v>
      </c>
      <c r="AL702">
        <v>-4.202</v>
      </c>
      <c r="AM702">
        <v>-1.2999999999999999E-2</v>
      </c>
      <c r="AN702">
        <v>33.401000000000003</v>
      </c>
    </row>
    <row r="703" spans="30:40">
      <c r="AD703" t="str">
        <f t="shared" si="53"/>
        <v>T1B21.95TT</v>
      </c>
      <c r="AE703" t="s">
        <v>72</v>
      </c>
      <c r="AF703" t="s">
        <v>66</v>
      </c>
      <c r="AG703" t="s">
        <v>0</v>
      </c>
      <c r="AH703">
        <v>1.95</v>
      </c>
      <c r="AI703">
        <v>10.17</v>
      </c>
      <c r="AJ703">
        <v>-94.06</v>
      </c>
      <c r="AK703">
        <v>0.03</v>
      </c>
      <c r="AL703">
        <v>-3.9060000000000001</v>
      </c>
      <c r="AM703">
        <v>1.4999999999999999E-2</v>
      </c>
      <c r="AN703">
        <v>34.942999999999998</v>
      </c>
    </row>
    <row r="704" spans="30:40">
      <c r="AD704" t="str">
        <f t="shared" si="53"/>
        <v>T1B22.925TT</v>
      </c>
      <c r="AE704" t="s">
        <v>72</v>
      </c>
      <c r="AF704" t="s">
        <v>66</v>
      </c>
      <c r="AG704" t="s">
        <v>0</v>
      </c>
      <c r="AH704">
        <v>2.9249999999999998</v>
      </c>
      <c r="AI704">
        <v>10.17</v>
      </c>
      <c r="AJ704">
        <v>-89.58</v>
      </c>
      <c r="AK704">
        <v>0.03</v>
      </c>
      <c r="AL704">
        <v>-3.9060000000000001</v>
      </c>
      <c r="AM704">
        <v>-1.2999999999999999E-2</v>
      </c>
      <c r="AN704">
        <v>124.465</v>
      </c>
    </row>
    <row r="705" spans="30:40">
      <c r="AD705" t="str">
        <f t="shared" si="53"/>
        <v>T1B22.925TT</v>
      </c>
      <c r="AE705" t="s">
        <v>72</v>
      </c>
      <c r="AF705" t="s">
        <v>66</v>
      </c>
      <c r="AG705" t="s">
        <v>0</v>
      </c>
      <c r="AH705">
        <v>2.9249999999999998</v>
      </c>
      <c r="AI705">
        <v>9.9600000000000009</v>
      </c>
      <c r="AJ705">
        <v>-76.84</v>
      </c>
      <c r="AK705">
        <v>0.03</v>
      </c>
      <c r="AL705">
        <v>-3.1840000000000002</v>
      </c>
      <c r="AM705">
        <v>1.4E-2</v>
      </c>
      <c r="AN705">
        <v>125.685</v>
      </c>
    </row>
    <row r="706" spans="30:40">
      <c r="AD706" t="str">
        <f t="shared" si="53"/>
        <v>T1B23.9TT</v>
      </c>
      <c r="AE706" t="s">
        <v>72</v>
      </c>
      <c r="AF706" t="s">
        <v>66</v>
      </c>
      <c r="AG706" t="s">
        <v>0</v>
      </c>
      <c r="AH706">
        <v>3.9</v>
      </c>
      <c r="AI706">
        <v>9.9600000000000009</v>
      </c>
      <c r="AJ706">
        <v>-72.37</v>
      </c>
      <c r="AK706">
        <v>0.03</v>
      </c>
      <c r="AL706">
        <v>-3.1840000000000002</v>
      </c>
      <c r="AM706">
        <v>-1.7999999999999999E-2</v>
      </c>
      <c r="AN706">
        <v>198.42500000000001</v>
      </c>
    </row>
    <row r="707" spans="30:40">
      <c r="AD707" t="str">
        <f t="shared" ref="AD707:AD770" si="54">AE707&amp;AF707&amp;AH707&amp;AG707</f>
        <v>T1B23.9TT</v>
      </c>
      <c r="AE707" t="s">
        <v>72</v>
      </c>
      <c r="AF707" t="s">
        <v>66</v>
      </c>
      <c r="AG707" t="s">
        <v>0</v>
      </c>
      <c r="AH707">
        <v>3.9</v>
      </c>
      <c r="AI707">
        <v>10.69</v>
      </c>
      <c r="AJ707">
        <v>61.96</v>
      </c>
      <c r="AK707">
        <v>0.01</v>
      </c>
      <c r="AL707">
        <v>3.6309999999999998</v>
      </c>
      <c r="AM707">
        <v>5.0000000000000001E-3</v>
      </c>
      <c r="AN707">
        <v>198.833</v>
      </c>
    </row>
    <row r="708" spans="30:40">
      <c r="AD708" t="str">
        <f t="shared" si="54"/>
        <v>T1B23.925TT</v>
      </c>
      <c r="AE708" t="s">
        <v>72</v>
      </c>
      <c r="AF708" t="s">
        <v>66</v>
      </c>
      <c r="AG708" t="s">
        <v>0</v>
      </c>
      <c r="AH708">
        <v>3.9249999999999998</v>
      </c>
      <c r="AI708">
        <v>10.69</v>
      </c>
      <c r="AJ708">
        <v>62.08</v>
      </c>
      <c r="AK708">
        <v>0.01</v>
      </c>
      <c r="AL708">
        <v>3.6309999999999998</v>
      </c>
      <c r="AM708">
        <v>5.0000000000000001E-3</v>
      </c>
      <c r="AN708">
        <v>197.28299999999999</v>
      </c>
    </row>
    <row r="709" spans="30:40">
      <c r="AD709" t="str">
        <f t="shared" si="54"/>
        <v>T1B24.875TT</v>
      </c>
      <c r="AE709" t="s">
        <v>72</v>
      </c>
      <c r="AF709" t="s">
        <v>66</v>
      </c>
      <c r="AG709" t="s">
        <v>0</v>
      </c>
      <c r="AH709">
        <v>4.875</v>
      </c>
      <c r="AI709">
        <v>10.69</v>
      </c>
      <c r="AJ709">
        <v>66.44</v>
      </c>
      <c r="AK709">
        <v>0.01</v>
      </c>
      <c r="AL709">
        <v>3.6309999999999998</v>
      </c>
      <c r="AM709">
        <v>-5.0000000000000001E-3</v>
      </c>
      <c r="AN709">
        <v>136.23599999999999</v>
      </c>
    </row>
    <row r="710" spans="30:40">
      <c r="AD710" t="str">
        <f t="shared" si="54"/>
        <v>T1B24.875TT</v>
      </c>
      <c r="AE710" t="s">
        <v>72</v>
      </c>
      <c r="AF710" t="s">
        <v>66</v>
      </c>
      <c r="AG710" t="s">
        <v>0</v>
      </c>
      <c r="AH710">
        <v>4.875</v>
      </c>
      <c r="AI710">
        <v>12.49</v>
      </c>
      <c r="AJ710">
        <v>79.510000000000005</v>
      </c>
      <c r="AK710">
        <v>0</v>
      </c>
      <c r="AL710">
        <v>4.3979999999999997</v>
      </c>
      <c r="AM710">
        <v>2E-3</v>
      </c>
      <c r="AN710">
        <v>135.173</v>
      </c>
    </row>
    <row r="711" spans="30:40">
      <c r="AD711" t="str">
        <f t="shared" si="54"/>
        <v>T1B25.85TT</v>
      </c>
      <c r="AE711" t="s">
        <v>72</v>
      </c>
      <c r="AF711" t="s">
        <v>66</v>
      </c>
      <c r="AG711" t="s">
        <v>0</v>
      </c>
      <c r="AH711">
        <v>5.85</v>
      </c>
      <c r="AI711">
        <v>12.49</v>
      </c>
      <c r="AJ711">
        <v>83.99</v>
      </c>
      <c r="AK711">
        <v>0</v>
      </c>
      <c r="AL711">
        <v>4.3979999999999997</v>
      </c>
      <c r="AM711">
        <v>-3.0000000000000001E-3</v>
      </c>
      <c r="AN711">
        <v>55.463999999999999</v>
      </c>
    </row>
    <row r="712" spans="30:40">
      <c r="AD712" t="str">
        <f t="shared" si="54"/>
        <v>T1B25.85TT</v>
      </c>
      <c r="AE712" t="s">
        <v>72</v>
      </c>
      <c r="AF712" t="s">
        <v>66</v>
      </c>
      <c r="AG712" t="s">
        <v>0</v>
      </c>
      <c r="AH712">
        <v>5.85</v>
      </c>
      <c r="AI712">
        <v>15.98</v>
      </c>
      <c r="AJ712">
        <v>100.87</v>
      </c>
      <c r="AK712">
        <v>-0.01</v>
      </c>
      <c r="AL712">
        <v>4.8079999999999998</v>
      </c>
      <c r="AM712">
        <v>0</v>
      </c>
      <c r="AN712">
        <v>54.073</v>
      </c>
    </row>
    <row r="713" spans="30:40">
      <c r="AD713" t="str">
        <f t="shared" si="54"/>
        <v>T1B26.825TT</v>
      </c>
      <c r="AE713" t="s">
        <v>72</v>
      </c>
      <c r="AF713" t="s">
        <v>66</v>
      </c>
      <c r="AG713" t="s">
        <v>0</v>
      </c>
      <c r="AH713">
        <v>6.8250000000000002</v>
      </c>
      <c r="AI713">
        <v>15.98</v>
      </c>
      <c r="AJ713">
        <v>105.35</v>
      </c>
      <c r="AK713">
        <v>-0.01</v>
      </c>
      <c r="AL713">
        <v>4.8079999999999998</v>
      </c>
      <c r="AM713">
        <v>0.01</v>
      </c>
      <c r="AN713">
        <v>-46.459000000000003</v>
      </c>
    </row>
    <row r="714" spans="30:40">
      <c r="AD714" t="str">
        <f t="shared" si="54"/>
        <v>T1B26.825TT</v>
      </c>
      <c r="AE714" t="s">
        <v>72</v>
      </c>
      <c r="AF714" t="s">
        <v>66</v>
      </c>
      <c r="AG714" t="s">
        <v>0</v>
      </c>
      <c r="AH714">
        <v>6.8250000000000002</v>
      </c>
      <c r="AI714">
        <v>23.1</v>
      </c>
      <c r="AJ714">
        <v>120.64</v>
      </c>
      <c r="AK714">
        <v>0.02</v>
      </c>
      <c r="AL714">
        <v>4.8579999999999997</v>
      </c>
      <c r="AM714">
        <v>4.0000000000000001E-3</v>
      </c>
      <c r="AN714">
        <v>-48.185000000000002</v>
      </c>
    </row>
    <row r="715" spans="30:40">
      <c r="AD715" t="str">
        <f t="shared" si="54"/>
        <v>T1B27.525TT</v>
      </c>
      <c r="AE715" t="s">
        <v>72</v>
      </c>
      <c r="AF715" t="s">
        <v>66</v>
      </c>
      <c r="AG715" t="s">
        <v>0</v>
      </c>
      <c r="AH715">
        <v>7.5250000000000004</v>
      </c>
      <c r="AI715">
        <v>23.1</v>
      </c>
      <c r="AJ715">
        <v>123.86</v>
      </c>
      <c r="AK715">
        <v>0.02</v>
      </c>
      <c r="AL715">
        <v>4.8579999999999997</v>
      </c>
      <c r="AM715">
        <v>-1.0999999999999999E-2</v>
      </c>
      <c r="AN715">
        <v>-133.761</v>
      </c>
    </row>
    <row r="716" spans="30:40">
      <c r="AD716" t="str">
        <f t="shared" si="54"/>
        <v>T7B270.225HT</v>
      </c>
      <c r="AE716" t="s">
        <v>65</v>
      </c>
      <c r="AF716" t="s">
        <v>73</v>
      </c>
      <c r="AG716" t="s">
        <v>17</v>
      </c>
      <c r="AH716">
        <v>0.22500000000000001</v>
      </c>
      <c r="AI716">
        <v>-20.81</v>
      </c>
      <c r="AJ716">
        <v>-37.299999999999997</v>
      </c>
      <c r="AK716">
        <v>-0.06</v>
      </c>
      <c r="AL716">
        <v>3.7999999999999999E-2</v>
      </c>
      <c r="AM716">
        <v>-2.1999999999999999E-2</v>
      </c>
      <c r="AN716">
        <v>-40.033000000000001</v>
      </c>
    </row>
    <row r="717" spans="30:40">
      <c r="AD717" t="str">
        <f t="shared" si="54"/>
        <v>T7B270.82HT</v>
      </c>
      <c r="AE717" t="s">
        <v>65</v>
      </c>
      <c r="AF717" t="s">
        <v>73</v>
      </c>
      <c r="AG717" t="s">
        <v>17</v>
      </c>
      <c r="AH717">
        <v>0.82</v>
      </c>
      <c r="AI717">
        <v>-20.81</v>
      </c>
      <c r="AJ717">
        <v>-37.299999999999997</v>
      </c>
      <c r="AK717">
        <v>-0.06</v>
      </c>
      <c r="AL717">
        <v>3.7999999999999999E-2</v>
      </c>
      <c r="AM717">
        <v>1.4E-2</v>
      </c>
      <c r="AN717">
        <v>-17.838000000000001</v>
      </c>
    </row>
    <row r="718" spans="30:40">
      <c r="AD718" t="str">
        <f t="shared" si="54"/>
        <v>T7B270.82HT</v>
      </c>
      <c r="AE718" t="s">
        <v>65</v>
      </c>
      <c r="AF718" t="s">
        <v>73</v>
      </c>
      <c r="AG718" t="s">
        <v>17</v>
      </c>
      <c r="AH718">
        <v>0.82</v>
      </c>
      <c r="AI718">
        <v>-15.1</v>
      </c>
      <c r="AJ718">
        <v>-32.979999999999997</v>
      </c>
      <c r="AK718">
        <v>-0.01</v>
      </c>
      <c r="AL718">
        <v>-4.4999999999999998E-2</v>
      </c>
      <c r="AM718">
        <v>-2E-3</v>
      </c>
      <c r="AN718">
        <v>-17.209</v>
      </c>
    </row>
    <row r="719" spans="30:40">
      <c r="AD719" t="str">
        <f t="shared" si="54"/>
        <v>T7B271.64HT</v>
      </c>
      <c r="AE719" t="s">
        <v>65</v>
      </c>
      <c r="AF719" t="s">
        <v>73</v>
      </c>
      <c r="AG719" t="s">
        <v>17</v>
      </c>
      <c r="AH719">
        <v>1.64</v>
      </c>
      <c r="AI719">
        <v>-15.1</v>
      </c>
      <c r="AJ719">
        <v>-32.979999999999997</v>
      </c>
      <c r="AK719">
        <v>-0.01</v>
      </c>
      <c r="AL719">
        <v>-4.4999999999999998E-2</v>
      </c>
      <c r="AM719">
        <v>0.01</v>
      </c>
      <c r="AN719">
        <v>9.8339999999999996</v>
      </c>
    </row>
    <row r="720" spans="30:40">
      <c r="AD720" t="str">
        <f t="shared" si="54"/>
        <v>T7B271.64HT</v>
      </c>
      <c r="AE720" t="s">
        <v>65</v>
      </c>
      <c r="AF720" t="s">
        <v>73</v>
      </c>
      <c r="AG720" t="s">
        <v>17</v>
      </c>
      <c r="AH720">
        <v>1.64</v>
      </c>
      <c r="AI720">
        <v>-11.95</v>
      </c>
      <c r="AJ720">
        <v>-26.87</v>
      </c>
      <c r="AK720">
        <v>-0.02</v>
      </c>
      <c r="AL720">
        <v>-0.125</v>
      </c>
      <c r="AM720">
        <v>-8.9999999999999993E-3</v>
      </c>
      <c r="AN720">
        <v>10.362</v>
      </c>
    </row>
    <row r="721" spans="30:40">
      <c r="AD721" t="str">
        <f t="shared" si="54"/>
        <v>T7B272.46HT</v>
      </c>
      <c r="AE721" t="s">
        <v>65</v>
      </c>
      <c r="AF721" t="s">
        <v>73</v>
      </c>
      <c r="AG721" t="s">
        <v>17</v>
      </c>
      <c r="AH721">
        <v>2.46</v>
      </c>
      <c r="AI721">
        <v>-11.95</v>
      </c>
      <c r="AJ721">
        <v>-26.87</v>
      </c>
      <c r="AK721">
        <v>-0.02</v>
      </c>
      <c r="AL721">
        <v>-0.125</v>
      </c>
      <c r="AM721">
        <v>8.0000000000000002E-3</v>
      </c>
      <c r="AN721">
        <v>32.393000000000001</v>
      </c>
    </row>
    <row r="722" spans="30:40">
      <c r="AD722" t="str">
        <f t="shared" si="54"/>
        <v>T7B272.46HT</v>
      </c>
      <c r="AE722" t="s">
        <v>65</v>
      </c>
      <c r="AF722" t="s">
        <v>73</v>
      </c>
      <c r="AG722" t="s">
        <v>17</v>
      </c>
      <c r="AH722">
        <v>2.46</v>
      </c>
      <c r="AI722">
        <v>-10.17</v>
      </c>
      <c r="AJ722">
        <v>-20.95</v>
      </c>
      <c r="AK722">
        <v>-0.02</v>
      </c>
      <c r="AL722">
        <v>-0.18</v>
      </c>
      <c r="AM722">
        <v>-6.0000000000000001E-3</v>
      </c>
      <c r="AN722">
        <v>32.807000000000002</v>
      </c>
    </row>
    <row r="723" spans="30:40">
      <c r="AD723" t="str">
        <f t="shared" si="54"/>
        <v>T7B273.28HT</v>
      </c>
      <c r="AE723" t="s">
        <v>65</v>
      </c>
      <c r="AF723" t="s">
        <v>73</v>
      </c>
      <c r="AG723" t="s">
        <v>17</v>
      </c>
      <c r="AH723">
        <v>3.28</v>
      </c>
      <c r="AI723">
        <v>-10.17</v>
      </c>
      <c r="AJ723">
        <v>-20.95</v>
      </c>
      <c r="AK723">
        <v>-0.02</v>
      </c>
      <c r="AL723">
        <v>-0.18</v>
      </c>
      <c r="AM723">
        <v>8.0000000000000002E-3</v>
      </c>
      <c r="AN723">
        <v>49.984999999999999</v>
      </c>
    </row>
    <row r="724" spans="30:40">
      <c r="AD724" t="str">
        <f t="shared" si="54"/>
        <v>T7B273.28HT</v>
      </c>
      <c r="AE724" t="s">
        <v>65</v>
      </c>
      <c r="AF724" t="s">
        <v>73</v>
      </c>
      <c r="AG724" t="s">
        <v>17</v>
      </c>
      <c r="AH724">
        <v>3.28</v>
      </c>
      <c r="AI724">
        <v>-9.1199999999999992</v>
      </c>
      <c r="AJ724">
        <v>-17.11</v>
      </c>
      <c r="AK724">
        <v>-0.02</v>
      </c>
      <c r="AL724">
        <v>-0.20300000000000001</v>
      </c>
      <c r="AM724">
        <v>-5.0000000000000001E-3</v>
      </c>
      <c r="AN724">
        <v>50.3</v>
      </c>
    </row>
    <row r="725" spans="30:40">
      <c r="AD725" t="str">
        <f t="shared" si="54"/>
        <v>T7B274.075HT</v>
      </c>
      <c r="AE725" t="s">
        <v>65</v>
      </c>
      <c r="AF725" t="s">
        <v>73</v>
      </c>
      <c r="AG725" t="s">
        <v>17</v>
      </c>
      <c r="AH725">
        <v>4.0750000000000002</v>
      </c>
      <c r="AI725">
        <v>-9.1199999999999992</v>
      </c>
      <c r="AJ725">
        <v>-17.11</v>
      </c>
      <c r="AK725">
        <v>-0.02</v>
      </c>
      <c r="AL725">
        <v>-0.20300000000000001</v>
      </c>
      <c r="AM725">
        <v>0.01</v>
      </c>
      <c r="AN725">
        <v>63.904000000000003</v>
      </c>
    </row>
    <row r="726" spans="30:40">
      <c r="AD726" t="str">
        <f t="shared" si="54"/>
        <v>T7B274.1HT</v>
      </c>
      <c r="AE726" t="s">
        <v>65</v>
      </c>
      <c r="AF726" t="s">
        <v>73</v>
      </c>
      <c r="AG726" t="s">
        <v>17</v>
      </c>
      <c r="AH726">
        <v>4.0999999999999996</v>
      </c>
      <c r="AI726">
        <v>-9.1199999999999992</v>
      </c>
      <c r="AJ726">
        <v>-17.11</v>
      </c>
      <c r="AK726">
        <v>-0.02</v>
      </c>
      <c r="AL726">
        <v>-0.20300000000000001</v>
      </c>
      <c r="AM726">
        <v>0.01</v>
      </c>
      <c r="AN726">
        <v>64.331000000000003</v>
      </c>
    </row>
    <row r="727" spans="30:40">
      <c r="AD727" t="str">
        <f t="shared" si="54"/>
        <v>T7B274.1HT</v>
      </c>
      <c r="AE727" t="s">
        <v>65</v>
      </c>
      <c r="AF727" t="s">
        <v>73</v>
      </c>
      <c r="AG727" t="s">
        <v>17</v>
      </c>
      <c r="AH727">
        <v>4.0999999999999996</v>
      </c>
      <c r="AI727">
        <v>-8.66</v>
      </c>
      <c r="AJ727">
        <v>16.93</v>
      </c>
      <c r="AK727">
        <v>0</v>
      </c>
      <c r="AL727">
        <v>-0.58199999999999996</v>
      </c>
      <c r="AM727">
        <v>1E-3</v>
      </c>
      <c r="AN727">
        <v>64.320999999999998</v>
      </c>
    </row>
    <row r="728" spans="30:40">
      <c r="AD728" t="str">
        <f t="shared" si="54"/>
        <v>T7B274.92HT</v>
      </c>
      <c r="AE728" t="s">
        <v>65</v>
      </c>
      <c r="AF728" t="s">
        <v>73</v>
      </c>
      <c r="AG728" t="s">
        <v>17</v>
      </c>
      <c r="AH728">
        <v>4.92</v>
      </c>
      <c r="AI728">
        <v>-8.66</v>
      </c>
      <c r="AJ728">
        <v>16.93</v>
      </c>
      <c r="AK728">
        <v>0</v>
      </c>
      <c r="AL728">
        <v>-0.58199999999999996</v>
      </c>
      <c r="AM728">
        <v>2E-3</v>
      </c>
      <c r="AN728">
        <v>50.436</v>
      </c>
    </row>
    <row r="729" spans="30:40">
      <c r="AD729" t="str">
        <f t="shared" si="54"/>
        <v>T7B274.92HT</v>
      </c>
      <c r="AE729" t="s">
        <v>65</v>
      </c>
      <c r="AF729" t="s">
        <v>73</v>
      </c>
      <c r="AG729" t="s">
        <v>17</v>
      </c>
      <c r="AH729">
        <v>4.92</v>
      </c>
      <c r="AI729">
        <v>-8.75</v>
      </c>
      <c r="AJ729">
        <v>20.73</v>
      </c>
      <c r="AK729">
        <v>0</v>
      </c>
      <c r="AL729">
        <v>-0.63500000000000001</v>
      </c>
      <c r="AM729">
        <v>2E-3</v>
      </c>
      <c r="AN729">
        <v>50.124000000000002</v>
      </c>
    </row>
    <row r="730" spans="30:40">
      <c r="AD730" t="str">
        <f t="shared" si="54"/>
        <v>T7B275.74HT</v>
      </c>
      <c r="AE730" t="s">
        <v>65</v>
      </c>
      <c r="AF730" t="s">
        <v>73</v>
      </c>
      <c r="AG730" t="s">
        <v>17</v>
      </c>
      <c r="AH730">
        <v>5.74</v>
      </c>
      <c r="AI730">
        <v>-8.75</v>
      </c>
      <c r="AJ730">
        <v>20.73</v>
      </c>
      <c r="AK730">
        <v>0</v>
      </c>
      <c r="AL730">
        <v>-0.63500000000000001</v>
      </c>
      <c r="AM730">
        <v>1E-3</v>
      </c>
      <c r="AN730">
        <v>33.130000000000003</v>
      </c>
    </row>
    <row r="731" spans="30:40">
      <c r="AD731" t="str">
        <f t="shared" si="54"/>
        <v>T7B275.74HT</v>
      </c>
      <c r="AE731" t="s">
        <v>65</v>
      </c>
      <c r="AF731" t="s">
        <v>73</v>
      </c>
      <c r="AG731" t="s">
        <v>17</v>
      </c>
      <c r="AH731">
        <v>5.74</v>
      </c>
      <c r="AI731">
        <v>-9.32</v>
      </c>
      <c r="AJ731">
        <v>26.53</v>
      </c>
      <c r="AK731">
        <v>0.01</v>
      </c>
      <c r="AL731">
        <v>-0.72599999999999998</v>
      </c>
      <c r="AM731">
        <v>3.0000000000000001E-3</v>
      </c>
      <c r="AN731">
        <v>32.720999999999997</v>
      </c>
    </row>
    <row r="732" spans="30:40">
      <c r="AD732" t="str">
        <f t="shared" si="54"/>
        <v>T7B276.56HT</v>
      </c>
      <c r="AE732" t="s">
        <v>65</v>
      </c>
      <c r="AF732" t="s">
        <v>73</v>
      </c>
      <c r="AG732" t="s">
        <v>17</v>
      </c>
      <c r="AH732">
        <v>6.56</v>
      </c>
      <c r="AI732">
        <v>-9.32</v>
      </c>
      <c r="AJ732">
        <v>26.53</v>
      </c>
      <c r="AK732">
        <v>0.01</v>
      </c>
      <c r="AL732">
        <v>-0.72599999999999998</v>
      </c>
      <c r="AM732">
        <v>-3.0000000000000001E-3</v>
      </c>
      <c r="AN732">
        <v>10.965</v>
      </c>
    </row>
    <row r="733" spans="30:40">
      <c r="AD733" t="str">
        <f t="shared" si="54"/>
        <v>T7B276.56HT</v>
      </c>
      <c r="AE733" t="s">
        <v>65</v>
      </c>
      <c r="AF733" t="s">
        <v>73</v>
      </c>
      <c r="AG733" t="s">
        <v>17</v>
      </c>
      <c r="AH733">
        <v>6.56</v>
      </c>
      <c r="AI733">
        <v>-10.71</v>
      </c>
      <c r="AJ733">
        <v>32.43</v>
      </c>
      <c r="AK733">
        <v>0</v>
      </c>
      <c r="AL733">
        <v>-0.83299999999999996</v>
      </c>
      <c r="AM733">
        <v>5.0000000000000001E-3</v>
      </c>
      <c r="AN733">
        <v>10.443</v>
      </c>
    </row>
    <row r="734" spans="30:40">
      <c r="AD734" t="str">
        <f t="shared" si="54"/>
        <v>T7B277.38HT</v>
      </c>
      <c r="AE734" t="s">
        <v>65</v>
      </c>
      <c r="AF734" t="s">
        <v>73</v>
      </c>
      <c r="AG734" t="s">
        <v>17</v>
      </c>
      <c r="AH734">
        <v>7.38</v>
      </c>
      <c r="AI734">
        <v>-10.71</v>
      </c>
      <c r="AJ734">
        <v>32.43</v>
      </c>
      <c r="AK734">
        <v>0</v>
      </c>
      <c r="AL734">
        <v>-0.83299999999999996</v>
      </c>
      <c r="AM734">
        <v>4.0000000000000001E-3</v>
      </c>
      <c r="AN734">
        <v>-16.149999999999999</v>
      </c>
    </row>
    <row r="735" spans="30:40">
      <c r="AD735" t="str">
        <f t="shared" si="54"/>
        <v>T7B277.38HT</v>
      </c>
      <c r="AE735" t="s">
        <v>65</v>
      </c>
      <c r="AF735" t="s">
        <v>73</v>
      </c>
      <c r="AG735" t="s">
        <v>17</v>
      </c>
      <c r="AH735">
        <v>7.38</v>
      </c>
      <c r="AI735">
        <v>-13.77</v>
      </c>
      <c r="AJ735">
        <v>36.42</v>
      </c>
      <c r="AK735">
        <v>0.02</v>
      </c>
      <c r="AL735">
        <v>-0.89900000000000002</v>
      </c>
      <c r="AM735">
        <v>1.4E-2</v>
      </c>
      <c r="AN735">
        <v>-16.773</v>
      </c>
    </row>
    <row r="736" spans="30:40">
      <c r="AD736" t="str">
        <f t="shared" si="54"/>
        <v>T7B277.925HT</v>
      </c>
      <c r="AE736" t="s">
        <v>65</v>
      </c>
      <c r="AF736" t="s">
        <v>73</v>
      </c>
      <c r="AG736" t="s">
        <v>17</v>
      </c>
      <c r="AH736">
        <v>7.9249999999999998</v>
      </c>
      <c r="AI736">
        <v>-13.77</v>
      </c>
      <c r="AJ736">
        <v>36.42</v>
      </c>
      <c r="AK736">
        <v>0.02</v>
      </c>
      <c r="AL736">
        <v>-0.89900000000000002</v>
      </c>
      <c r="AM736">
        <v>4.0000000000000001E-3</v>
      </c>
      <c r="AN736">
        <v>-36.624000000000002</v>
      </c>
    </row>
    <row r="737" spans="30:40">
      <c r="AD737" t="str">
        <f t="shared" si="54"/>
        <v>T7B270.225GIOX</v>
      </c>
      <c r="AE737" t="s">
        <v>65</v>
      </c>
      <c r="AF737" t="s">
        <v>73</v>
      </c>
      <c r="AG737" t="s">
        <v>60</v>
      </c>
      <c r="AH737">
        <v>0.22500000000000001</v>
      </c>
      <c r="AI737">
        <v>0.78</v>
      </c>
      <c r="AJ737">
        <v>0.18</v>
      </c>
      <c r="AK737">
        <v>0.32</v>
      </c>
      <c r="AL737">
        <v>-0.81499999999999995</v>
      </c>
      <c r="AM737">
        <v>8.5000000000000006E-2</v>
      </c>
      <c r="AN737">
        <v>0.54800000000000004</v>
      </c>
    </row>
    <row r="738" spans="30:40">
      <c r="AD738" t="str">
        <f t="shared" si="54"/>
        <v>T7B270.82GIOX</v>
      </c>
      <c r="AE738" t="s">
        <v>65</v>
      </c>
      <c r="AF738" t="s">
        <v>73</v>
      </c>
      <c r="AG738" t="s">
        <v>60</v>
      </c>
      <c r="AH738">
        <v>0.82</v>
      </c>
      <c r="AI738">
        <v>0.78</v>
      </c>
      <c r="AJ738">
        <v>0.18</v>
      </c>
      <c r="AK738">
        <v>0.32</v>
      </c>
      <c r="AL738">
        <v>-0.81499999999999995</v>
      </c>
      <c r="AM738">
        <v>-0.109</v>
      </c>
      <c r="AN738">
        <v>0.439</v>
      </c>
    </row>
    <row r="739" spans="30:40">
      <c r="AD739" t="str">
        <f t="shared" si="54"/>
        <v>T7B270.82GIOX</v>
      </c>
      <c r="AE739" t="s">
        <v>65</v>
      </c>
      <c r="AF739" t="s">
        <v>73</v>
      </c>
      <c r="AG739" t="s">
        <v>60</v>
      </c>
      <c r="AH739">
        <v>0.82</v>
      </c>
      <c r="AI739">
        <v>1.02</v>
      </c>
      <c r="AJ739">
        <v>0.17</v>
      </c>
      <c r="AK739">
        <v>0.05</v>
      </c>
      <c r="AL739">
        <v>-0.626</v>
      </c>
      <c r="AM739">
        <v>-1.0999999999999999E-2</v>
      </c>
      <c r="AN739">
        <v>0.436</v>
      </c>
    </row>
    <row r="740" spans="30:40">
      <c r="AD740" t="str">
        <f t="shared" si="54"/>
        <v>T7B271.64GIOX</v>
      </c>
      <c r="AE740" t="s">
        <v>65</v>
      </c>
      <c r="AF740" t="s">
        <v>73</v>
      </c>
      <c r="AG740" t="s">
        <v>60</v>
      </c>
      <c r="AH740">
        <v>1.64</v>
      </c>
      <c r="AI740">
        <v>1.02</v>
      </c>
      <c r="AJ740">
        <v>0.17</v>
      </c>
      <c r="AK740">
        <v>0.05</v>
      </c>
      <c r="AL740">
        <v>-0.626</v>
      </c>
      <c r="AM740">
        <v>-0.05</v>
      </c>
      <c r="AN740">
        <v>0.29699999999999999</v>
      </c>
    </row>
    <row r="741" spans="30:40">
      <c r="AD741" t="str">
        <f t="shared" si="54"/>
        <v>T7B271.64GIOX</v>
      </c>
      <c r="AE741" t="s">
        <v>65</v>
      </c>
      <c r="AF741" t="s">
        <v>73</v>
      </c>
      <c r="AG741" t="s">
        <v>60</v>
      </c>
      <c r="AH741">
        <v>1.64</v>
      </c>
      <c r="AI741">
        <v>1.2</v>
      </c>
      <c r="AJ741">
        <v>0.16</v>
      </c>
      <c r="AK741">
        <v>0.1</v>
      </c>
      <c r="AL741">
        <v>-0.498</v>
      </c>
      <c r="AM741">
        <v>4.1000000000000002E-2</v>
      </c>
      <c r="AN741">
        <v>0.29399999999999998</v>
      </c>
    </row>
    <row r="742" spans="30:40">
      <c r="AD742" t="str">
        <f t="shared" si="54"/>
        <v>T7B272.46GIOX</v>
      </c>
      <c r="AE742" t="s">
        <v>65</v>
      </c>
      <c r="AF742" t="s">
        <v>73</v>
      </c>
      <c r="AG742" t="s">
        <v>60</v>
      </c>
      <c r="AH742">
        <v>2.46</v>
      </c>
      <c r="AI742">
        <v>1.2</v>
      </c>
      <c r="AJ742">
        <v>0.16</v>
      </c>
      <c r="AK742">
        <v>0.1</v>
      </c>
      <c r="AL742">
        <v>-0.498</v>
      </c>
      <c r="AM742">
        <v>-4.1000000000000002E-2</v>
      </c>
      <c r="AN742">
        <v>0.16400000000000001</v>
      </c>
    </row>
    <row r="743" spans="30:40">
      <c r="AD743" t="str">
        <f t="shared" si="54"/>
        <v>T7B272.46GIOX</v>
      </c>
      <c r="AE743" t="s">
        <v>65</v>
      </c>
      <c r="AF743" t="s">
        <v>73</v>
      </c>
      <c r="AG743" t="s">
        <v>60</v>
      </c>
      <c r="AH743">
        <v>2.46</v>
      </c>
      <c r="AI743">
        <v>1.34</v>
      </c>
      <c r="AJ743">
        <v>0.15</v>
      </c>
      <c r="AK743">
        <v>0.09</v>
      </c>
      <c r="AL743">
        <v>-0.39100000000000001</v>
      </c>
      <c r="AM743">
        <v>3.1E-2</v>
      </c>
      <c r="AN743">
        <v>0.161</v>
      </c>
    </row>
    <row r="744" spans="30:40">
      <c r="AD744" t="str">
        <f t="shared" si="54"/>
        <v>T7B273.28GIOX</v>
      </c>
      <c r="AE744" t="s">
        <v>65</v>
      </c>
      <c r="AF744" t="s">
        <v>73</v>
      </c>
      <c r="AG744" t="s">
        <v>60</v>
      </c>
      <c r="AH744">
        <v>3.28</v>
      </c>
      <c r="AI744">
        <v>1.34</v>
      </c>
      <c r="AJ744">
        <v>0.15</v>
      </c>
      <c r="AK744">
        <v>0.09</v>
      </c>
      <c r="AL744">
        <v>-0.39100000000000001</v>
      </c>
      <c r="AM744">
        <v>-3.9E-2</v>
      </c>
      <c r="AN744">
        <v>3.7999999999999999E-2</v>
      </c>
    </row>
    <row r="745" spans="30:40">
      <c r="AD745" t="str">
        <f t="shared" si="54"/>
        <v>T7B273.28GIOX</v>
      </c>
      <c r="AE745" t="s">
        <v>65</v>
      </c>
      <c r="AF745" t="s">
        <v>73</v>
      </c>
      <c r="AG745" t="s">
        <v>60</v>
      </c>
      <c r="AH745">
        <v>3.28</v>
      </c>
      <c r="AI745">
        <v>1.45</v>
      </c>
      <c r="AJ745">
        <v>0.14000000000000001</v>
      </c>
      <c r="AK745">
        <v>0.1</v>
      </c>
      <c r="AL745">
        <v>-0.307</v>
      </c>
      <c r="AM745">
        <v>0.03</v>
      </c>
      <c r="AN745">
        <v>3.5999999999999997E-2</v>
      </c>
    </row>
    <row r="746" spans="30:40">
      <c r="AD746" t="str">
        <f t="shared" si="54"/>
        <v>T7B274.075GIOX</v>
      </c>
      <c r="AE746" t="s">
        <v>65</v>
      </c>
      <c r="AF746" t="s">
        <v>73</v>
      </c>
      <c r="AG746" t="s">
        <v>60</v>
      </c>
      <c r="AH746">
        <v>4.0750000000000002</v>
      </c>
      <c r="AI746">
        <v>1.45</v>
      </c>
      <c r="AJ746">
        <v>0.14000000000000001</v>
      </c>
      <c r="AK746">
        <v>0.1</v>
      </c>
      <c r="AL746">
        <v>-0.307</v>
      </c>
      <c r="AM746">
        <v>-0.05</v>
      </c>
      <c r="AN746">
        <v>-7.3999999999999996E-2</v>
      </c>
    </row>
    <row r="747" spans="30:40">
      <c r="AD747" t="str">
        <f t="shared" si="54"/>
        <v>T7B274.1GIOX</v>
      </c>
      <c r="AE747" t="s">
        <v>65</v>
      </c>
      <c r="AF747" t="s">
        <v>73</v>
      </c>
      <c r="AG747" t="s">
        <v>60</v>
      </c>
      <c r="AH747">
        <v>4.0999999999999996</v>
      </c>
      <c r="AI747">
        <v>1.45</v>
      </c>
      <c r="AJ747">
        <v>0.14000000000000001</v>
      </c>
      <c r="AK747">
        <v>0.1</v>
      </c>
      <c r="AL747">
        <v>-0.307</v>
      </c>
      <c r="AM747">
        <v>-5.1999999999999998E-2</v>
      </c>
      <c r="AN747">
        <v>-7.6999999999999999E-2</v>
      </c>
    </row>
    <row r="748" spans="30:40">
      <c r="AD748" t="str">
        <f t="shared" si="54"/>
        <v>T7B274.1GIOX</v>
      </c>
      <c r="AE748" t="s">
        <v>65</v>
      </c>
      <c r="AF748" t="s">
        <v>73</v>
      </c>
      <c r="AG748" t="s">
        <v>60</v>
      </c>
      <c r="AH748">
        <v>4.0999999999999996</v>
      </c>
      <c r="AI748">
        <v>1.51</v>
      </c>
      <c r="AJ748">
        <v>0.12</v>
      </c>
      <c r="AK748">
        <v>0.06</v>
      </c>
      <c r="AL748">
        <v>0.66600000000000004</v>
      </c>
      <c r="AM748">
        <v>2.1000000000000001E-2</v>
      </c>
      <c r="AN748">
        <v>-5.8999999999999997E-2</v>
      </c>
    </row>
    <row r="749" spans="30:40">
      <c r="AD749" t="str">
        <f t="shared" si="54"/>
        <v>T7B274.92GIOX</v>
      </c>
      <c r="AE749" t="s">
        <v>65</v>
      </c>
      <c r="AF749" t="s">
        <v>73</v>
      </c>
      <c r="AG749" t="s">
        <v>60</v>
      </c>
      <c r="AH749">
        <v>4.92</v>
      </c>
      <c r="AI749">
        <v>1.51</v>
      </c>
      <c r="AJ749">
        <v>0.12</v>
      </c>
      <c r="AK749">
        <v>0.06</v>
      </c>
      <c r="AL749">
        <v>0.66600000000000004</v>
      </c>
      <c r="AM749">
        <v>-2.5999999999999999E-2</v>
      </c>
      <c r="AN749">
        <v>-0.157</v>
      </c>
    </row>
    <row r="750" spans="30:40">
      <c r="AD750" t="str">
        <f t="shared" si="54"/>
        <v>T7B274.92GIOX</v>
      </c>
      <c r="AE750" t="s">
        <v>65</v>
      </c>
      <c r="AF750" t="s">
        <v>73</v>
      </c>
      <c r="AG750" t="s">
        <v>60</v>
      </c>
      <c r="AH750">
        <v>4.92</v>
      </c>
      <c r="AI750">
        <v>1.52</v>
      </c>
      <c r="AJ750">
        <v>0.12</v>
      </c>
      <c r="AK750">
        <v>0.04</v>
      </c>
      <c r="AL750">
        <v>0.78</v>
      </c>
      <c r="AM750">
        <v>1.0999999999999999E-2</v>
      </c>
      <c r="AN750">
        <v>-0.159</v>
      </c>
    </row>
    <row r="751" spans="30:40">
      <c r="AD751" t="str">
        <f t="shared" si="54"/>
        <v>T7B275.74GIOX</v>
      </c>
      <c r="AE751" t="s">
        <v>65</v>
      </c>
      <c r="AF751" t="s">
        <v>73</v>
      </c>
      <c r="AG751" t="s">
        <v>60</v>
      </c>
      <c r="AH751">
        <v>5.74</v>
      </c>
      <c r="AI751">
        <v>1.52</v>
      </c>
      <c r="AJ751">
        <v>0.12</v>
      </c>
      <c r="AK751">
        <v>0.04</v>
      </c>
      <c r="AL751">
        <v>0.78</v>
      </c>
      <c r="AM751">
        <v>-2.1000000000000001E-2</v>
      </c>
      <c r="AN751">
        <v>-0.25800000000000001</v>
      </c>
    </row>
    <row r="752" spans="30:40">
      <c r="AD752" t="str">
        <f t="shared" si="54"/>
        <v>T7B275.74GIOX</v>
      </c>
      <c r="AE752" t="s">
        <v>65</v>
      </c>
      <c r="AF752" t="s">
        <v>73</v>
      </c>
      <c r="AG752" t="s">
        <v>60</v>
      </c>
      <c r="AH752">
        <v>5.74</v>
      </c>
      <c r="AI752">
        <v>1.49</v>
      </c>
      <c r="AJ752">
        <v>0.13</v>
      </c>
      <c r="AK752">
        <v>0.02</v>
      </c>
      <c r="AL752">
        <v>0.93</v>
      </c>
      <c r="AM752">
        <v>7.0000000000000001E-3</v>
      </c>
      <c r="AN752">
        <v>-0.26</v>
      </c>
    </row>
    <row r="753" spans="30:40">
      <c r="AD753" t="str">
        <f t="shared" si="54"/>
        <v>T7B276.56GIOX</v>
      </c>
      <c r="AE753" t="s">
        <v>65</v>
      </c>
      <c r="AF753" t="s">
        <v>73</v>
      </c>
      <c r="AG753" t="s">
        <v>60</v>
      </c>
      <c r="AH753">
        <v>6.56</v>
      </c>
      <c r="AI753">
        <v>1.49</v>
      </c>
      <c r="AJ753">
        <v>0.13</v>
      </c>
      <c r="AK753">
        <v>0.02</v>
      </c>
      <c r="AL753">
        <v>0.93</v>
      </c>
      <c r="AM753">
        <v>-1.2999999999999999E-2</v>
      </c>
      <c r="AN753">
        <v>-0.36499999999999999</v>
      </c>
    </row>
    <row r="754" spans="30:40">
      <c r="AD754" t="str">
        <f t="shared" si="54"/>
        <v>T7B276.56GIOX</v>
      </c>
      <c r="AE754" t="s">
        <v>65</v>
      </c>
      <c r="AF754" t="s">
        <v>73</v>
      </c>
      <c r="AG754" t="s">
        <v>60</v>
      </c>
      <c r="AH754">
        <v>6.56</v>
      </c>
      <c r="AI754">
        <v>1.4</v>
      </c>
      <c r="AJ754">
        <v>0.15</v>
      </c>
      <c r="AK754">
        <v>0.03</v>
      </c>
      <c r="AL754">
        <v>1.113</v>
      </c>
      <c r="AM754">
        <v>-1E-3</v>
      </c>
      <c r="AN754">
        <v>-0.36799999999999999</v>
      </c>
    </row>
    <row r="755" spans="30:40">
      <c r="AD755" t="str">
        <f t="shared" si="54"/>
        <v>T7B277.38GIOX</v>
      </c>
      <c r="AE755" t="s">
        <v>65</v>
      </c>
      <c r="AF755" t="s">
        <v>73</v>
      </c>
      <c r="AG755" t="s">
        <v>60</v>
      </c>
      <c r="AH755">
        <v>7.38</v>
      </c>
      <c r="AI755">
        <v>1.4</v>
      </c>
      <c r="AJ755">
        <v>0.15</v>
      </c>
      <c r="AK755">
        <v>0.03</v>
      </c>
      <c r="AL755">
        <v>1.113</v>
      </c>
      <c r="AM755">
        <v>-0.03</v>
      </c>
      <c r="AN755">
        <v>-0.49199999999999999</v>
      </c>
    </row>
    <row r="756" spans="30:40">
      <c r="AD756" t="str">
        <f t="shared" si="54"/>
        <v>T7B277.38GIOX</v>
      </c>
      <c r="AE756" t="s">
        <v>65</v>
      </c>
      <c r="AF756" t="s">
        <v>73</v>
      </c>
      <c r="AG756" t="s">
        <v>60</v>
      </c>
      <c r="AH756">
        <v>7.38</v>
      </c>
      <c r="AI756">
        <v>1.24</v>
      </c>
      <c r="AJ756">
        <v>0.19</v>
      </c>
      <c r="AK756">
        <v>-0.08</v>
      </c>
      <c r="AL756">
        <v>1.395</v>
      </c>
      <c r="AM756">
        <v>-2.9000000000000001E-2</v>
      </c>
      <c r="AN756">
        <v>-0.495</v>
      </c>
    </row>
    <row r="757" spans="30:40">
      <c r="AD757" t="str">
        <f t="shared" si="54"/>
        <v>T7B277.925GIOX</v>
      </c>
      <c r="AE757" t="s">
        <v>65</v>
      </c>
      <c r="AF757" t="s">
        <v>73</v>
      </c>
      <c r="AG757" t="s">
        <v>60</v>
      </c>
      <c r="AH757">
        <v>7.9249999999999998</v>
      </c>
      <c r="AI757">
        <v>1.24</v>
      </c>
      <c r="AJ757">
        <v>0.19</v>
      </c>
      <c r="AK757">
        <v>-0.08</v>
      </c>
      <c r="AL757">
        <v>1.395</v>
      </c>
      <c r="AM757">
        <v>1.6E-2</v>
      </c>
      <c r="AN757">
        <v>-0.60099999999999998</v>
      </c>
    </row>
    <row r="758" spans="30:40">
      <c r="AD758" t="str">
        <f t="shared" si="54"/>
        <v>T7B270.225GIOY</v>
      </c>
      <c r="AE758" t="s">
        <v>65</v>
      </c>
      <c r="AF758" t="s">
        <v>73</v>
      </c>
      <c r="AG758" t="s">
        <v>61</v>
      </c>
      <c r="AH758">
        <v>0.22500000000000001</v>
      </c>
      <c r="AI758">
        <v>9.07</v>
      </c>
      <c r="AJ758">
        <v>13.78</v>
      </c>
      <c r="AK758">
        <v>-0.02</v>
      </c>
      <c r="AL758">
        <v>0.109</v>
      </c>
      <c r="AM758">
        <v>-6.0000000000000001E-3</v>
      </c>
      <c r="AN758">
        <v>46.734000000000002</v>
      </c>
    </row>
    <row r="759" spans="30:40">
      <c r="AD759" t="str">
        <f t="shared" si="54"/>
        <v>T7B270.82GIOY</v>
      </c>
      <c r="AE759" t="s">
        <v>65</v>
      </c>
      <c r="AF759" t="s">
        <v>73</v>
      </c>
      <c r="AG759" t="s">
        <v>61</v>
      </c>
      <c r="AH759">
        <v>0.82</v>
      </c>
      <c r="AI759">
        <v>9.07</v>
      </c>
      <c r="AJ759">
        <v>13.78</v>
      </c>
      <c r="AK759">
        <v>-0.02</v>
      </c>
      <c r="AL759">
        <v>0.109</v>
      </c>
      <c r="AM759">
        <v>8.0000000000000002E-3</v>
      </c>
      <c r="AN759">
        <v>38.533999999999999</v>
      </c>
    </row>
    <row r="760" spans="30:40">
      <c r="AD760" t="str">
        <f t="shared" si="54"/>
        <v>T7B270.82GIOY</v>
      </c>
      <c r="AE760" t="s">
        <v>65</v>
      </c>
      <c r="AF760" t="s">
        <v>73</v>
      </c>
      <c r="AG760" t="s">
        <v>61</v>
      </c>
      <c r="AH760">
        <v>0.82</v>
      </c>
      <c r="AI760">
        <v>3.17</v>
      </c>
      <c r="AJ760">
        <v>13.12</v>
      </c>
      <c r="AK760">
        <v>-0.02</v>
      </c>
      <c r="AL760">
        <v>0.11</v>
      </c>
      <c r="AM760">
        <v>-8.9999999999999993E-3</v>
      </c>
      <c r="AN760">
        <v>38.304000000000002</v>
      </c>
    </row>
    <row r="761" spans="30:40">
      <c r="AD761" t="str">
        <f t="shared" si="54"/>
        <v>T7B271.64GIOY</v>
      </c>
      <c r="AE761" t="s">
        <v>65</v>
      </c>
      <c r="AF761" t="s">
        <v>73</v>
      </c>
      <c r="AG761" t="s">
        <v>61</v>
      </c>
      <c r="AH761">
        <v>1.64</v>
      </c>
      <c r="AI761">
        <v>3.17</v>
      </c>
      <c r="AJ761">
        <v>13.12</v>
      </c>
      <c r="AK761">
        <v>-0.02</v>
      </c>
      <c r="AL761">
        <v>0.11</v>
      </c>
      <c r="AM761">
        <v>8.0000000000000002E-3</v>
      </c>
      <c r="AN761">
        <v>27.542000000000002</v>
      </c>
    </row>
    <row r="762" spans="30:40">
      <c r="AD762" t="str">
        <f t="shared" si="54"/>
        <v>T7B271.64GIOY</v>
      </c>
      <c r="AE762" t="s">
        <v>65</v>
      </c>
      <c r="AF762" t="s">
        <v>73</v>
      </c>
      <c r="AG762" t="s">
        <v>61</v>
      </c>
      <c r="AH762">
        <v>1.64</v>
      </c>
      <c r="AI762">
        <v>-0.2</v>
      </c>
      <c r="AJ762">
        <v>12.76</v>
      </c>
      <c r="AK762">
        <v>-0.02</v>
      </c>
      <c r="AL762">
        <v>0.108</v>
      </c>
      <c r="AM762">
        <v>-6.0000000000000001E-3</v>
      </c>
      <c r="AN762">
        <v>27.315999999999999</v>
      </c>
    </row>
    <row r="763" spans="30:40">
      <c r="AD763" t="str">
        <f t="shared" si="54"/>
        <v>T7B272.46GIOY</v>
      </c>
      <c r="AE763" t="s">
        <v>65</v>
      </c>
      <c r="AF763" t="s">
        <v>73</v>
      </c>
      <c r="AG763" t="s">
        <v>61</v>
      </c>
      <c r="AH763">
        <v>2.46</v>
      </c>
      <c r="AI763">
        <v>-0.2</v>
      </c>
      <c r="AJ763">
        <v>12.76</v>
      </c>
      <c r="AK763">
        <v>-0.02</v>
      </c>
      <c r="AL763">
        <v>0.108</v>
      </c>
      <c r="AM763">
        <v>8.9999999999999993E-3</v>
      </c>
      <c r="AN763">
        <v>16.852</v>
      </c>
    </row>
    <row r="764" spans="30:40">
      <c r="AD764" t="str">
        <f t="shared" si="54"/>
        <v>T7B272.46GIOY</v>
      </c>
      <c r="AE764" t="s">
        <v>65</v>
      </c>
      <c r="AF764" t="s">
        <v>73</v>
      </c>
      <c r="AG764" t="s">
        <v>61</v>
      </c>
      <c r="AH764">
        <v>2.46</v>
      </c>
      <c r="AI764">
        <v>-2.2200000000000002</v>
      </c>
      <c r="AJ764">
        <v>12.56</v>
      </c>
      <c r="AK764">
        <v>-0.01</v>
      </c>
      <c r="AL764">
        <v>0.10299999999999999</v>
      </c>
      <c r="AM764">
        <v>-3.0000000000000001E-3</v>
      </c>
      <c r="AN764">
        <v>16.63</v>
      </c>
    </row>
    <row r="765" spans="30:40">
      <c r="AD765" t="str">
        <f t="shared" si="54"/>
        <v>T7B273.28GIOY</v>
      </c>
      <c r="AE765" t="s">
        <v>65</v>
      </c>
      <c r="AF765" t="s">
        <v>73</v>
      </c>
      <c r="AG765" t="s">
        <v>61</v>
      </c>
      <c r="AH765">
        <v>3.28</v>
      </c>
      <c r="AI765">
        <v>-2.2200000000000002</v>
      </c>
      <c r="AJ765">
        <v>12.56</v>
      </c>
      <c r="AK765">
        <v>-0.01</v>
      </c>
      <c r="AL765">
        <v>0.10299999999999999</v>
      </c>
      <c r="AM765">
        <v>6.0000000000000001E-3</v>
      </c>
      <c r="AN765">
        <v>6.3319999999999999</v>
      </c>
    </row>
    <row r="766" spans="30:40">
      <c r="AD766" t="str">
        <f t="shared" si="54"/>
        <v>T7B273.28GIOY</v>
      </c>
      <c r="AE766" t="s">
        <v>65</v>
      </c>
      <c r="AF766" t="s">
        <v>73</v>
      </c>
      <c r="AG766" t="s">
        <v>61</v>
      </c>
      <c r="AH766">
        <v>3.28</v>
      </c>
      <c r="AI766">
        <v>-3.54</v>
      </c>
      <c r="AJ766">
        <v>12.35</v>
      </c>
      <c r="AK766">
        <v>-0.01</v>
      </c>
      <c r="AL766">
        <v>9.5000000000000001E-2</v>
      </c>
      <c r="AM766">
        <v>2E-3</v>
      </c>
      <c r="AN766">
        <v>6.11</v>
      </c>
    </row>
    <row r="767" spans="30:40">
      <c r="AD767" t="str">
        <f t="shared" si="54"/>
        <v>T7B274.075GIOY</v>
      </c>
      <c r="AE767" t="s">
        <v>65</v>
      </c>
      <c r="AF767" t="s">
        <v>73</v>
      </c>
      <c r="AG767" t="s">
        <v>61</v>
      </c>
      <c r="AH767">
        <v>4.0750000000000002</v>
      </c>
      <c r="AI767">
        <v>-3.54</v>
      </c>
      <c r="AJ767">
        <v>12.35</v>
      </c>
      <c r="AK767">
        <v>-0.01</v>
      </c>
      <c r="AL767">
        <v>9.5000000000000001E-2</v>
      </c>
      <c r="AM767">
        <v>7.0000000000000001E-3</v>
      </c>
      <c r="AN767">
        <v>-3.71</v>
      </c>
    </row>
    <row r="768" spans="30:40">
      <c r="AD768" t="str">
        <f t="shared" si="54"/>
        <v>T7B274.1GIOY</v>
      </c>
      <c r="AE768" t="s">
        <v>65</v>
      </c>
      <c r="AF768" t="s">
        <v>73</v>
      </c>
      <c r="AG768" t="s">
        <v>61</v>
      </c>
      <c r="AH768">
        <v>4.0999999999999996</v>
      </c>
      <c r="AI768">
        <v>-3.54</v>
      </c>
      <c r="AJ768">
        <v>12.35</v>
      </c>
      <c r="AK768">
        <v>-0.01</v>
      </c>
      <c r="AL768">
        <v>9.5000000000000001E-2</v>
      </c>
      <c r="AM768">
        <v>7.0000000000000001E-3</v>
      </c>
      <c r="AN768">
        <v>-4.0190000000000001</v>
      </c>
    </row>
    <row r="769" spans="30:40">
      <c r="AD769" t="str">
        <f t="shared" si="54"/>
        <v>T7B274.1GIOY</v>
      </c>
      <c r="AE769" t="s">
        <v>65</v>
      </c>
      <c r="AF769" t="s">
        <v>73</v>
      </c>
      <c r="AG769" t="s">
        <v>61</v>
      </c>
      <c r="AH769">
        <v>4.0999999999999996</v>
      </c>
      <c r="AI769">
        <v>-4.4000000000000004</v>
      </c>
      <c r="AJ769">
        <v>13.28</v>
      </c>
      <c r="AK769">
        <v>0.03</v>
      </c>
      <c r="AL769">
        <v>1.2E-2</v>
      </c>
      <c r="AM769">
        <v>0.02</v>
      </c>
      <c r="AN769">
        <v>-3.9529999999999998</v>
      </c>
    </row>
    <row r="770" spans="30:40">
      <c r="AD770" t="str">
        <f t="shared" si="54"/>
        <v>T7B274.92GIOY</v>
      </c>
      <c r="AE770" t="s">
        <v>65</v>
      </c>
      <c r="AF770" t="s">
        <v>73</v>
      </c>
      <c r="AG770" t="s">
        <v>61</v>
      </c>
      <c r="AH770">
        <v>4.92</v>
      </c>
      <c r="AI770">
        <v>-4.4000000000000004</v>
      </c>
      <c r="AJ770">
        <v>13.28</v>
      </c>
      <c r="AK770">
        <v>0.03</v>
      </c>
      <c r="AL770">
        <v>1.2E-2</v>
      </c>
      <c r="AM770">
        <v>-7.0000000000000001E-3</v>
      </c>
      <c r="AN770">
        <v>-14.845000000000001</v>
      </c>
    </row>
    <row r="771" spans="30:40">
      <c r="AD771" t="str">
        <f t="shared" ref="AD771:AD834" si="55">AE771&amp;AF771&amp;AH771&amp;AG771</f>
        <v>T7B274.92GIOY</v>
      </c>
      <c r="AE771" t="s">
        <v>65</v>
      </c>
      <c r="AF771" t="s">
        <v>73</v>
      </c>
      <c r="AG771" t="s">
        <v>61</v>
      </c>
      <c r="AH771">
        <v>4.92</v>
      </c>
      <c r="AI771">
        <v>-4.93</v>
      </c>
      <c r="AJ771">
        <v>13.55</v>
      </c>
      <c r="AK771">
        <v>0.03</v>
      </c>
      <c r="AL771">
        <v>5.0000000000000001E-3</v>
      </c>
      <c r="AM771">
        <v>1.7000000000000001E-2</v>
      </c>
      <c r="AN771">
        <v>-15.084</v>
      </c>
    </row>
    <row r="772" spans="30:40">
      <c r="AD772" t="str">
        <f t="shared" si="55"/>
        <v>T7B275.74GIOY</v>
      </c>
      <c r="AE772" t="s">
        <v>65</v>
      </c>
      <c r="AF772" t="s">
        <v>73</v>
      </c>
      <c r="AG772" t="s">
        <v>61</v>
      </c>
      <c r="AH772">
        <v>5.74</v>
      </c>
      <c r="AI772">
        <v>-4.93</v>
      </c>
      <c r="AJ772">
        <v>13.55</v>
      </c>
      <c r="AK772">
        <v>0.03</v>
      </c>
      <c r="AL772">
        <v>5.0000000000000001E-3</v>
      </c>
      <c r="AM772">
        <v>-1.0999999999999999E-2</v>
      </c>
      <c r="AN772">
        <v>-26.199000000000002</v>
      </c>
    </row>
    <row r="773" spans="30:40">
      <c r="AD773" t="str">
        <f t="shared" si="55"/>
        <v>T7B275.74GIOY</v>
      </c>
      <c r="AE773" t="s">
        <v>65</v>
      </c>
      <c r="AF773" t="s">
        <v>73</v>
      </c>
      <c r="AG773" t="s">
        <v>61</v>
      </c>
      <c r="AH773">
        <v>5.74</v>
      </c>
      <c r="AI773">
        <v>-5.41</v>
      </c>
      <c r="AJ773">
        <v>14.01</v>
      </c>
      <c r="AK773">
        <v>0.04</v>
      </c>
      <c r="AL773">
        <v>4.0000000000000001E-3</v>
      </c>
      <c r="AM773">
        <v>2.1000000000000001E-2</v>
      </c>
      <c r="AN773">
        <v>-26.44</v>
      </c>
    </row>
    <row r="774" spans="30:40">
      <c r="AD774" t="str">
        <f t="shared" si="55"/>
        <v>T7B276.56GIOY</v>
      </c>
      <c r="AE774" t="s">
        <v>65</v>
      </c>
      <c r="AF774" t="s">
        <v>73</v>
      </c>
      <c r="AG774" t="s">
        <v>61</v>
      </c>
      <c r="AH774">
        <v>6.56</v>
      </c>
      <c r="AI774">
        <v>-5.41</v>
      </c>
      <c r="AJ774">
        <v>14.01</v>
      </c>
      <c r="AK774">
        <v>0.04</v>
      </c>
      <c r="AL774">
        <v>4.0000000000000001E-3</v>
      </c>
      <c r="AM774">
        <v>-1.6E-2</v>
      </c>
      <c r="AN774">
        <v>-37.926000000000002</v>
      </c>
    </row>
    <row r="775" spans="30:40">
      <c r="AD775" t="str">
        <f t="shared" si="55"/>
        <v>T7B276.56GIOY</v>
      </c>
      <c r="AE775" t="s">
        <v>65</v>
      </c>
      <c r="AF775" t="s">
        <v>73</v>
      </c>
      <c r="AG775" t="s">
        <v>61</v>
      </c>
      <c r="AH775">
        <v>6.56</v>
      </c>
      <c r="AI775">
        <v>-6.03</v>
      </c>
      <c r="AJ775">
        <v>15</v>
      </c>
      <c r="AK775">
        <v>0.05</v>
      </c>
      <c r="AL775">
        <v>1.4E-2</v>
      </c>
      <c r="AM775">
        <v>2.4E-2</v>
      </c>
      <c r="AN775">
        <v>-38.176000000000002</v>
      </c>
    </row>
    <row r="776" spans="30:40">
      <c r="AD776" t="str">
        <f t="shared" si="55"/>
        <v>T7B277.38GIOY</v>
      </c>
      <c r="AE776" t="s">
        <v>65</v>
      </c>
      <c r="AF776" t="s">
        <v>73</v>
      </c>
      <c r="AG776" t="s">
        <v>61</v>
      </c>
      <c r="AH776">
        <v>7.38</v>
      </c>
      <c r="AI776">
        <v>-6.03</v>
      </c>
      <c r="AJ776">
        <v>15</v>
      </c>
      <c r="AK776">
        <v>0.05</v>
      </c>
      <c r="AL776">
        <v>1.4E-2</v>
      </c>
      <c r="AM776">
        <v>-1.7999999999999999E-2</v>
      </c>
      <c r="AN776">
        <v>-50.473999999999997</v>
      </c>
    </row>
    <row r="777" spans="30:40">
      <c r="AD777" t="str">
        <f t="shared" si="55"/>
        <v>T7B277.38GIOY</v>
      </c>
      <c r="AE777" t="s">
        <v>65</v>
      </c>
      <c r="AF777" t="s">
        <v>73</v>
      </c>
      <c r="AG777" t="s">
        <v>61</v>
      </c>
      <c r="AH777">
        <v>7.38</v>
      </c>
      <c r="AI777">
        <v>-7.12</v>
      </c>
      <c r="AJ777">
        <v>17</v>
      </c>
      <c r="AK777">
        <v>0.08</v>
      </c>
      <c r="AL777">
        <v>0.02</v>
      </c>
      <c r="AM777">
        <v>2.5999999999999999E-2</v>
      </c>
      <c r="AN777">
        <v>-50.73</v>
      </c>
    </row>
    <row r="778" spans="30:40">
      <c r="AD778" t="str">
        <f t="shared" si="55"/>
        <v>T7B277.925GIOY</v>
      </c>
      <c r="AE778" t="s">
        <v>65</v>
      </c>
      <c r="AF778" t="s">
        <v>73</v>
      </c>
      <c r="AG778" t="s">
        <v>61</v>
      </c>
      <c r="AH778">
        <v>7.9249999999999998</v>
      </c>
      <c r="AI778">
        <v>-7.12</v>
      </c>
      <c r="AJ778">
        <v>17</v>
      </c>
      <c r="AK778">
        <v>0.08</v>
      </c>
      <c r="AL778">
        <v>0.02</v>
      </c>
      <c r="AM778">
        <v>-1.6E-2</v>
      </c>
      <c r="AN778">
        <v>-59.997</v>
      </c>
    </row>
    <row r="779" spans="30:40">
      <c r="AD779" t="str">
        <f t="shared" si="55"/>
        <v>T7B270.225GIOYY</v>
      </c>
      <c r="AE779" t="s">
        <v>65</v>
      </c>
      <c r="AF779" t="s">
        <v>73</v>
      </c>
      <c r="AG779" t="s">
        <v>62</v>
      </c>
      <c r="AH779">
        <v>0.22500000000000001</v>
      </c>
      <c r="AI779">
        <v>-10.94</v>
      </c>
      <c r="AJ779">
        <v>-13.78</v>
      </c>
      <c r="AK779">
        <v>0.02</v>
      </c>
      <c r="AL779">
        <v>-0.109</v>
      </c>
      <c r="AM779">
        <v>3.0000000000000001E-3</v>
      </c>
      <c r="AN779">
        <v>-46.741999999999997</v>
      </c>
    </row>
    <row r="780" spans="30:40">
      <c r="AD780" t="str">
        <f t="shared" si="55"/>
        <v>T7B270.82GIOYY</v>
      </c>
      <c r="AE780" t="s">
        <v>65</v>
      </c>
      <c r="AF780" t="s">
        <v>73</v>
      </c>
      <c r="AG780" t="s">
        <v>62</v>
      </c>
      <c r="AH780">
        <v>0.82</v>
      </c>
      <c r="AI780">
        <v>-10.94</v>
      </c>
      <c r="AJ780">
        <v>-13.78</v>
      </c>
      <c r="AK780">
        <v>0.02</v>
      </c>
      <c r="AL780">
        <v>-0.109</v>
      </c>
      <c r="AM780">
        <v>-6.0000000000000001E-3</v>
      </c>
      <c r="AN780">
        <v>-38.540999999999997</v>
      </c>
    </row>
    <row r="781" spans="30:40">
      <c r="AD781" t="str">
        <f t="shared" si="55"/>
        <v>T7B270.82GIOYY</v>
      </c>
      <c r="AE781" t="s">
        <v>65</v>
      </c>
      <c r="AF781" t="s">
        <v>73</v>
      </c>
      <c r="AG781" t="s">
        <v>62</v>
      </c>
      <c r="AH781">
        <v>0.82</v>
      </c>
      <c r="AI781">
        <v>-5.72</v>
      </c>
      <c r="AJ781">
        <v>-13.13</v>
      </c>
      <c r="AK781">
        <v>0.01</v>
      </c>
      <c r="AL781">
        <v>-0.11</v>
      </c>
      <c r="AM781">
        <v>6.0000000000000001E-3</v>
      </c>
      <c r="AN781">
        <v>-38.311999999999998</v>
      </c>
    </row>
    <row r="782" spans="30:40">
      <c r="AD782" t="str">
        <f t="shared" si="55"/>
        <v>T7B271.64GIOYY</v>
      </c>
      <c r="AE782" t="s">
        <v>65</v>
      </c>
      <c r="AF782" t="s">
        <v>73</v>
      </c>
      <c r="AG782" t="s">
        <v>62</v>
      </c>
      <c r="AH782">
        <v>1.64</v>
      </c>
      <c r="AI782">
        <v>-5.72</v>
      </c>
      <c r="AJ782">
        <v>-13.13</v>
      </c>
      <c r="AK782">
        <v>0.01</v>
      </c>
      <c r="AL782">
        <v>-0.11</v>
      </c>
      <c r="AM782">
        <v>-6.0000000000000001E-3</v>
      </c>
      <c r="AN782">
        <v>-27.547999999999998</v>
      </c>
    </row>
    <row r="783" spans="30:40">
      <c r="AD783" t="str">
        <f t="shared" si="55"/>
        <v>T7B271.64GIOYY</v>
      </c>
      <c r="AE783" t="s">
        <v>65</v>
      </c>
      <c r="AF783" t="s">
        <v>73</v>
      </c>
      <c r="AG783" t="s">
        <v>62</v>
      </c>
      <c r="AH783">
        <v>1.64</v>
      </c>
      <c r="AI783">
        <v>-2.74</v>
      </c>
      <c r="AJ783">
        <v>-12.76</v>
      </c>
      <c r="AK783">
        <v>0.01</v>
      </c>
      <c r="AL783">
        <v>-0.109</v>
      </c>
      <c r="AM783">
        <v>3.0000000000000001E-3</v>
      </c>
      <c r="AN783">
        <v>-27.321999999999999</v>
      </c>
    </row>
    <row r="784" spans="30:40">
      <c r="AD784" t="str">
        <f t="shared" si="55"/>
        <v>T7B272.46GIOYY</v>
      </c>
      <c r="AE784" t="s">
        <v>65</v>
      </c>
      <c r="AF784" t="s">
        <v>73</v>
      </c>
      <c r="AG784" t="s">
        <v>62</v>
      </c>
      <c r="AH784">
        <v>2.46</v>
      </c>
      <c r="AI784">
        <v>-2.74</v>
      </c>
      <c r="AJ784">
        <v>-12.76</v>
      </c>
      <c r="AK784">
        <v>0.01</v>
      </c>
      <c r="AL784">
        <v>-0.109</v>
      </c>
      <c r="AM784">
        <v>-6.0000000000000001E-3</v>
      </c>
      <c r="AN784">
        <v>-16.856000000000002</v>
      </c>
    </row>
    <row r="785" spans="30:40">
      <c r="AD785" t="str">
        <f t="shared" si="55"/>
        <v>T7B272.46GIOYY</v>
      </c>
      <c r="AE785" t="s">
        <v>65</v>
      </c>
      <c r="AF785" t="s">
        <v>73</v>
      </c>
      <c r="AG785" t="s">
        <v>62</v>
      </c>
      <c r="AH785">
        <v>2.46</v>
      </c>
      <c r="AI785">
        <v>-0.96</v>
      </c>
      <c r="AJ785">
        <v>-12.56</v>
      </c>
      <c r="AK785">
        <v>0</v>
      </c>
      <c r="AL785">
        <v>-0.10299999999999999</v>
      </c>
      <c r="AM785">
        <v>0</v>
      </c>
      <c r="AN785">
        <v>-16.634</v>
      </c>
    </row>
    <row r="786" spans="30:40">
      <c r="AD786" t="str">
        <f t="shared" si="55"/>
        <v>T7B273.28GIOYY</v>
      </c>
      <c r="AE786" t="s">
        <v>65</v>
      </c>
      <c r="AF786" t="s">
        <v>73</v>
      </c>
      <c r="AG786" t="s">
        <v>62</v>
      </c>
      <c r="AH786">
        <v>3.28</v>
      </c>
      <c r="AI786">
        <v>-0.96</v>
      </c>
      <c r="AJ786">
        <v>-12.56</v>
      </c>
      <c r="AK786">
        <v>0</v>
      </c>
      <c r="AL786">
        <v>-0.10299999999999999</v>
      </c>
      <c r="AM786">
        <v>-3.0000000000000001E-3</v>
      </c>
      <c r="AN786">
        <v>-6.335</v>
      </c>
    </row>
    <row r="787" spans="30:40">
      <c r="AD787" t="str">
        <f t="shared" si="55"/>
        <v>T7B273.28GIOYY</v>
      </c>
      <c r="AE787" t="s">
        <v>65</v>
      </c>
      <c r="AF787" t="s">
        <v>73</v>
      </c>
      <c r="AG787" t="s">
        <v>62</v>
      </c>
      <c r="AH787">
        <v>3.28</v>
      </c>
      <c r="AI787">
        <v>0.21</v>
      </c>
      <c r="AJ787">
        <v>-12.35</v>
      </c>
      <c r="AK787">
        <v>0</v>
      </c>
      <c r="AL787">
        <v>-9.5000000000000001E-2</v>
      </c>
      <c r="AM787">
        <v>-5.0000000000000001E-3</v>
      </c>
      <c r="AN787">
        <v>-6.1120000000000001</v>
      </c>
    </row>
    <row r="788" spans="30:40">
      <c r="AD788" t="str">
        <f t="shared" si="55"/>
        <v>T7B274.075GIOYY</v>
      </c>
      <c r="AE788" t="s">
        <v>65</v>
      </c>
      <c r="AF788" t="s">
        <v>73</v>
      </c>
      <c r="AG788" t="s">
        <v>62</v>
      </c>
      <c r="AH788">
        <v>4.0750000000000002</v>
      </c>
      <c r="AI788">
        <v>0.21</v>
      </c>
      <c r="AJ788">
        <v>-12.35</v>
      </c>
      <c r="AK788">
        <v>0</v>
      </c>
      <c r="AL788">
        <v>-9.5000000000000001E-2</v>
      </c>
      <c r="AM788">
        <v>-3.0000000000000001E-3</v>
      </c>
      <c r="AN788">
        <v>3.7090000000000001</v>
      </c>
    </row>
    <row r="789" spans="30:40">
      <c r="AD789" t="str">
        <f t="shared" si="55"/>
        <v>T7B274.1GIOYY</v>
      </c>
      <c r="AE789" t="s">
        <v>65</v>
      </c>
      <c r="AF789" t="s">
        <v>73</v>
      </c>
      <c r="AG789" t="s">
        <v>62</v>
      </c>
      <c r="AH789">
        <v>4.0999999999999996</v>
      </c>
      <c r="AI789">
        <v>0.21</v>
      </c>
      <c r="AJ789">
        <v>-12.35</v>
      </c>
      <c r="AK789">
        <v>0</v>
      </c>
      <c r="AL789">
        <v>-9.5000000000000001E-2</v>
      </c>
      <c r="AM789">
        <v>-3.0000000000000001E-3</v>
      </c>
      <c r="AN789">
        <v>4.0179999999999998</v>
      </c>
    </row>
    <row r="790" spans="30:40">
      <c r="AD790" t="str">
        <f t="shared" si="55"/>
        <v>T7B274.1GIOYY</v>
      </c>
      <c r="AE790" t="s">
        <v>65</v>
      </c>
      <c r="AF790" t="s">
        <v>73</v>
      </c>
      <c r="AG790" t="s">
        <v>62</v>
      </c>
      <c r="AH790">
        <v>4.0999999999999996</v>
      </c>
      <c r="AI790">
        <v>1</v>
      </c>
      <c r="AJ790">
        <v>-13.28</v>
      </c>
      <c r="AK790">
        <v>-0.04</v>
      </c>
      <c r="AL790">
        <v>-1.2E-2</v>
      </c>
      <c r="AM790">
        <v>-2.1000000000000001E-2</v>
      </c>
      <c r="AN790">
        <v>3.952</v>
      </c>
    </row>
    <row r="791" spans="30:40">
      <c r="AD791" t="str">
        <f t="shared" si="55"/>
        <v>T7B274.92GIOYY</v>
      </c>
      <c r="AE791" t="s">
        <v>65</v>
      </c>
      <c r="AF791" t="s">
        <v>73</v>
      </c>
      <c r="AG791" t="s">
        <v>62</v>
      </c>
      <c r="AH791">
        <v>4.92</v>
      </c>
      <c r="AI791">
        <v>1</v>
      </c>
      <c r="AJ791">
        <v>-13.28</v>
      </c>
      <c r="AK791">
        <v>-0.04</v>
      </c>
      <c r="AL791">
        <v>-1.2E-2</v>
      </c>
      <c r="AM791">
        <v>8.9999999999999993E-3</v>
      </c>
      <c r="AN791">
        <v>14.845000000000001</v>
      </c>
    </row>
    <row r="792" spans="30:40">
      <c r="AD792" t="str">
        <f t="shared" si="55"/>
        <v>T7B274.92GIOYY</v>
      </c>
      <c r="AE792" t="s">
        <v>65</v>
      </c>
      <c r="AF792" t="s">
        <v>73</v>
      </c>
      <c r="AG792" t="s">
        <v>62</v>
      </c>
      <c r="AH792">
        <v>4.92</v>
      </c>
      <c r="AI792">
        <v>1.52</v>
      </c>
      <c r="AJ792">
        <v>-13.56</v>
      </c>
      <c r="AK792">
        <v>-0.04</v>
      </c>
      <c r="AL792">
        <v>-5.0000000000000001E-3</v>
      </c>
      <c r="AM792">
        <v>-1.7000000000000001E-2</v>
      </c>
      <c r="AN792">
        <v>15.084</v>
      </c>
    </row>
    <row r="793" spans="30:40">
      <c r="AD793" t="str">
        <f t="shared" si="55"/>
        <v>T7B275.74GIOYY</v>
      </c>
      <c r="AE793" t="s">
        <v>65</v>
      </c>
      <c r="AF793" t="s">
        <v>73</v>
      </c>
      <c r="AG793" t="s">
        <v>62</v>
      </c>
      <c r="AH793">
        <v>5.74</v>
      </c>
      <c r="AI793">
        <v>1.52</v>
      </c>
      <c r="AJ793">
        <v>-13.56</v>
      </c>
      <c r="AK793">
        <v>-0.04</v>
      </c>
      <c r="AL793">
        <v>-5.0000000000000001E-3</v>
      </c>
      <c r="AM793">
        <v>1.2E-2</v>
      </c>
      <c r="AN793">
        <v>26.2</v>
      </c>
    </row>
    <row r="794" spans="30:40">
      <c r="AD794" t="str">
        <f t="shared" si="55"/>
        <v>T7B275.74GIOYY</v>
      </c>
      <c r="AE794" t="s">
        <v>65</v>
      </c>
      <c r="AF794" t="s">
        <v>73</v>
      </c>
      <c r="AG794" t="s">
        <v>62</v>
      </c>
      <c r="AH794">
        <v>5.74</v>
      </c>
      <c r="AI794">
        <v>2.04</v>
      </c>
      <c r="AJ794">
        <v>-14.01</v>
      </c>
      <c r="AK794">
        <v>-0.04</v>
      </c>
      <c r="AL794">
        <v>-4.0000000000000001E-3</v>
      </c>
      <c r="AM794">
        <v>-0.02</v>
      </c>
      <c r="AN794">
        <v>26.442</v>
      </c>
    </row>
    <row r="795" spans="30:40">
      <c r="AD795" t="str">
        <f t="shared" si="55"/>
        <v>T7B276.56GIOYY</v>
      </c>
      <c r="AE795" t="s">
        <v>65</v>
      </c>
      <c r="AF795" t="s">
        <v>73</v>
      </c>
      <c r="AG795" t="s">
        <v>62</v>
      </c>
      <c r="AH795">
        <v>6.56</v>
      </c>
      <c r="AI795">
        <v>2.04</v>
      </c>
      <c r="AJ795">
        <v>-14.01</v>
      </c>
      <c r="AK795">
        <v>-0.04</v>
      </c>
      <c r="AL795">
        <v>-4.0000000000000001E-3</v>
      </c>
      <c r="AM795">
        <v>1.6E-2</v>
      </c>
      <c r="AN795">
        <v>37.929000000000002</v>
      </c>
    </row>
    <row r="796" spans="30:40">
      <c r="AD796" t="str">
        <f t="shared" si="55"/>
        <v>T7B276.56GIOYY</v>
      </c>
      <c r="AE796" t="s">
        <v>65</v>
      </c>
      <c r="AF796" t="s">
        <v>73</v>
      </c>
      <c r="AG796" t="s">
        <v>62</v>
      </c>
      <c r="AH796">
        <v>6.56</v>
      </c>
      <c r="AI796">
        <v>2.76</v>
      </c>
      <c r="AJ796">
        <v>-15</v>
      </c>
      <c r="AK796">
        <v>-0.05</v>
      </c>
      <c r="AL796">
        <v>-1.2999999999999999E-2</v>
      </c>
      <c r="AM796">
        <v>-2.4E-2</v>
      </c>
      <c r="AN796">
        <v>38.18</v>
      </c>
    </row>
    <row r="797" spans="30:40">
      <c r="AD797" t="str">
        <f t="shared" si="55"/>
        <v>T7B277.38GIOYY</v>
      </c>
      <c r="AE797" t="s">
        <v>65</v>
      </c>
      <c r="AF797" t="s">
        <v>73</v>
      </c>
      <c r="AG797" t="s">
        <v>62</v>
      </c>
      <c r="AH797">
        <v>7.38</v>
      </c>
      <c r="AI797">
        <v>2.76</v>
      </c>
      <c r="AJ797">
        <v>-15</v>
      </c>
      <c r="AK797">
        <v>-0.05</v>
      </c>
      <c r="AL797">
        <v>-1.2999999999999999E-2</v>
      </c>
      <c r="AM797">
        <v>1.7000000000000001E-2</v>
      </c>
      <c r="AN797">
        <v>50.478999999999999</v>
      </c>
    </row>
    <row r="798" spans="30:40">
      <c r="AD798" t="str">
        <f t="shared" si="55"/>
        <v>T7B277.38GIOYY</v>
      </c>
      <c r="AE798" t="s">
        <v>65</v>
      </c>
      <c r="AF798" t="s">
        <v>73</v>
      </c>
      <c r="AG798" t="s">
        <v>62</v>
      </c>
      <c r="AH798">
        <v>7.38</v>
      </c>
      <c r="AI798">
        <v>4.04</v>
      </c>
      <c r="AJ798">
        <v>-17.010000000000002</v>
      </c>
      <c r="AK798">
        <v>-0.08</v>
      </c>
      <c r="AL798">
        <v>-0.02</v>
      </c>
      <c r="AM798">
        <v>-2.5999999999999999E-2</v>
      </c>
      <c r="AN798">
        <v>50.734999999999999</v>
      </c>
    </row>
    <row r="799" spans="30:40">
      <c r="AD799" t="str">
        <f t="shared" si="55"/>
        <v>T7B277.925GIOYY</v>
      </c>
      <c r="AE799" t="s">
        <v>65</v>
      </c>
      <c r="AF799" t="s">
        <v>73</v>
      </c>
      <c r="AG799" t="s">
        <v>62</v>
      </c>
      <c r="AH799">
        <v>7.9249999999999998</v>
      </c>
      <c r="AI799">
        <v>4.04</v>
      </c>
      <c r="AJ799">
        <v>-17.010000000000002</v>
      </c>
      <c r="AK799">
        <v>-0.08</v>
      </c>
      <c r="AL799">
        <v>-0.02</v>
      </c>
      <c r="AM799">
        <v>0.02</v>
      </c>
      <c r="AN799">
        <v>60.003</v>
      </c>
    </row>
    <row r="800" spans="30:40">
      <c r="AD800" t="str">
        <f t="shared" si="55"/>
        <v>T7B270.225GIOXX</v>
      </c>
      <c r="AE800" t="s">
        <v>65</v>
      </c>
      <c r="AF800" t="s">
        <v>73</v>
      </c>
      <c r="AG800" t="s">
        <v>63</v>
      </c>
      <c r="AH800">
        <v>0.22500000000000001</v>
      </c>
      <c r="AI800">
        <v>-0.21</v>
      </c>
      <c r="AJ800">
        <v>-0.18</v>
      </c>
      <c r="AK800">
        <v>-0.31</v>
      </c>
      <c r="AL800">
        <v>0.81599999999999995</v>
      </c>
      <c r="AM800">
        <v>-7.8E-2</v>
      </c>
      <c r="AN800">
        <v>-0.54500000000000004</v>
      </c>
    </row>
    <row r="801" spans="30:40">
      <c r="AD801" t="str">
        <f t="shared" si="55"/>
        <v>T7B270.82GIOXX</v>
      </c>
      <c r="AE801" t="s">
        <v>65</v>
      </c>
      <c r="AF801" t="s">
        <v>73</v>
      </c>
      <c r="AG801" t="s">
        <v>63</v>
      </c>
      <c r="AH801">
        <v>0.82</v>
      </c>
      <c r="AI801">
        <v>-0.21</v>
      </c>
      <c r="AJ801">
        <v>-0.18</v>
      </c>
      <c r="AK801">
        <v>-0.31</v>
      </c>
      <c r="AL801">
        <v>0.81599999999999995</v>
      </c>
      <c r="AM801">
        <v>0.104</v>
      </c>
      <c r="AN801">
        <v>-0.436</v>
      </c>
    </row>
    <row r="802" spans="30:40">
      <c r="AD802" t="str">
        <f t="shared" si="55"/>
        <v>T7B270.82GIOXX</v>
      </c>
      <c r="AE802" t="s">
        <v>65</v>
      </c>
      <c r="AF802" t="s">
        <v>73</v>
      </c>
      <c r="AG802" t="s">
        <v>63</v>
      </c>
      <c r="AH802">
        <v>0.82</v>
      </c>
      <c r="AI802">
        <v>-0.2</v>
      </c>
      <c r="AJ802">
        <v>-0.17</v>
      </c>
      <c r="AK802">
        <v>-0.03</v>
      </c>
      <c r="AL802">
        <v>0.627</v>
      </c>
      <c r="AM802">
        <v>1.9E-2</v>
      </c>
      <c r="AN802">
        <v>-0.433</v>
      </c>
    </row>
    <row r="803" spans="30:40">
      <c r="AD803" t="str">
        <f t="shared" si="55"/>
        <v>T7B271.64GIOXX</v>
      </c>
      <c r="AE803" t="s">
        <v>65</v>
      </c>
      <c r="AF803" t="s">
        <v>73</v>
      </c>
      <c r="AG803" t="s">
        <v>63</v>
      </c>
      <c r="AH803">
        <v>1.64</v>
      </c>
      <c r="AI803">
        <v>-0.2</v>
      </c>
      <c r="AJ803">
        <v>-0.17</v>
      </c>
      <c r="AK803">
        <v>-0.03</v>
      </c>
      <c r="AL803">
        <v>0.627</v>
      </c>
      <c r="AM803">
        <v>4.2999999999999997E-2</v>
      </c>
      <c r="AN803">
        <v>-0.29599999999999999</v>
      </c>
    </row>
    <row r="804" spans="30:40">
      <c r="AD804" t="str">
        <f t="shared" si="55"/>
        <v>T7B271.64GIOXX</v>
      </c>
      <c r="AE804" t="s">
        <v>65</v>
      </c>
      <c r="AF804" t="s">
        <v>73</v>
      </c>
      <c r="AG804" t="s">
        <v>63</v>
      </c>
      <c r="AH804">
        <v>1.64</v>
      </c>
      <c r="AI804">
        <v>-0.22</v>
      </c>
      <c r="AJ804">
        <v>-0.16</v>
      </c>
      <c r="AK804">
        <v>-0.08</v>
      </c>
      <c r="AL804">
        <v>0.498</v>
      </c>
      <c r="AM804">
        <v>-3.2000000000000001E-2</v>
      </c>
      <c r="AN804">
        <v>-0.29299999999999998</v>
      </c>
    </row>
    <row r="805" spans="30:40">
      <c r="AD805" t="str">
        <f t="shared" si="55"/>
        <v>T7B272.46GIOXX</v>
      </c>
      <c r="AE805" t="s">
        <v>65</v>
      </c>
      <c r="AF805" t="s">
        <v>73</v>
      </c>
      <c r="AG805" t="s">
        <v>63</v>
      </c>
      <c r="AH805">
        <v>2.46</v>
      </c>
      <c r="AI805">
        <v>-0.22</v>
      </c>
      <c r="AJ805">
        <v>-0.16</v>
      </c>
      <c r="AK805">
        <v>-0.08</v>
      </c>
      <c r="AL805">
        <v>0.498</v>
      </c>
      <c r="AM805">
        <v>3.3000000000000002E-2</v>
      </c>
      <c r="AN805">
        <v>-0.16300000000000001</v>
      </c>
    </row>
    <row r="806" spans="30:40">
      <c r="AD806" t="str">
        <f t="shared" si="55"/>
        <v>T7B272.46GIOXX</v>
      </c>
      <c r="AE806" t="s">
        <v>65</v>
      </c>
      <c r="AF806" t="s">
        <v>73</v>
      </c>
      <c r="AG806" t="s">
        <v>63</v>
      </c>
      <c r="AH806">
        <v>2.46</v>
      </c>
      <c r="AI806">
        <v>-0.24</v>
      </c>
      <c r="AJ806">
        <v>-0.15</v>
      </c>
      <c r="AK806">
        <v>-7.0000000000000007E-2</v>
      </c>
      <c r="AL806">
        <v>0.39200000000000002</v>
      </c>
      <c r="AM806">
        <v>-2.3E-2</v>
      </c>
      <c r="AN806">
        <v>-0.16</v>
      </c>
    </row>
    <row r="807" spans="30:40">
      <c r="AD807" t="str">
        <f t="shared" si="55"/>
        <v>T7B273.28GIOXX</v>
      </c>
      <c r="AE807" t="s">
        <v>65</v>
      </c>
      <c r="AF807" t="s">
        <v>73</v>
      </c>
      <c r="AG807" t="s">
        <v>63</v>
      </c>
      <c r="AH807">
        <v>3.28</v>
      </c>
      <c r="AI807">
        <v>-0.24</v>
      </c>
      <c r="AJ807">
        <v>-0.15</v>
      </c>
      <c r="AK807">
        <v>-7.0000000000000007E-2</v>
      </c>
      <c r="AL807">
        <v>0.39200000000000002</v>
      </c>
      <c r="AM807">
        <v>3.2000000000000001E-2</v>
      </c>
      <c r="AN807">
        <v>-3.9E-2</v>
      </c>
    </row>
    <row r="808" spans="30:40">
      <c r="AD808" t="str">
        <f t="shared" si="55"/>
        <v>T7B273.28GIOXX</v>
      </c>
      <c r="AE808" t="s">
        <v>65</v>
      </c>
      <c r="AF808" t="s">
        <v>73</v>
      </c>
      <c r="AG808" t="s">
        <v>63</v>
      </c>
      <c r="AH808">
        <v>3.28</v>
      </c>
      <c r="AI808">
        <v>-0.26</v>
      </c>
      <c r="AJ808">
        <v>-0.14000000000000001</v>
      </c>
      <c r="AK808">
        <v>-0.08</v>
      </c>
      <c r="AL808">
        <v>0.307</v>
      </c>
      <c r="AM808">
        <v>-2.3E-2</v>
      </c>
      <c r="AN808">
        <v>-3.5999999999999997E-2</v>
      </c>
    </row>
    <row r="809" spans="30:40">
      <c r="AD809" t="str">
        <f t="shared" si="55"/>
        <v>T7B274.075GIOXX</v>
      </c>
      <c r="AE809" t="s">
        <v>65</v>
      </c>
      <c r="AF809" t="s">
        <v>73</v>
      </c>
      <c r="AG809" t="s">
        <v>63</v>
      </c>
      <c r="AH809">
        <v>4.0750000000000002</v>
      </c>
      <c r="AI809">
        <v>-0.26</v>
      </c>
      <c r="AJ809">
        <v>-0.14000000000000001</v>
      </c>
      <c r="AK809">
        <v>-0.08</v>
      </c>
      <c r="AL809">
        <v>0.307</v>
      </c>
      <c r="AM809">
        <v>3.9E-2</v>
      </c>
      <c r="AN809">
        <v>7.2999999999999995E-2</v>
      </c>
    </row>
    <row r="810" spans="30:40">
      <c r="AD810" t="str">
        <f t="shared" si="55"/>
        <v>T7B274.1GIOXX</v>
      </c>
      <c r="AE810" t="s">
        <v>65</v>
      </c>
      <c r="AF810" t="s">
        <v>73</v>
      </c>
      <c r="AG810" t="s">
        <v>63</v>
      </c>
      <c r="AH810">
        <v>4.0999999999999996</v>
      </c>
      <c r="AI810">
        <v>-0.26</v>
      </c>
      <c r="AJ810">
        <v>-0.14000000000000001</v>
      </c>
      <c r="AK810">
        <v>-0.08</v>
      </c>
      <c r="AL810">
        <v>0.307</v>
      </c>
      <c r="AM810">
        <v>4.1000000000000002E-2</v>
      </c>
      <c r="AN810">
        <v>7.5999999999999998E-2</v>
      </c>
    </row>
    <row r="811" spans="30:40">
      <c r="AD811" t="str">
        <f t="shared" si="55"/>
        <v>T7B274.1GIOXX</v>
      </c>
      <c r="AE811" t="s">
        <v>65</v>
      </c>
      <c r="AF811" t="s">
        <v>73</v>
      </c>
      <c r="AG811" t="s">
        <v>63</v>
      </c>
      <c r="AH811">
        <v>4.0999999999999996</v>
      </c>
      <c r="AI811">
        <v>-0.28000000000000003</v>
      </c>
      <c r="AJ811">
        <v>-0.12</v>
      </c>
      <c r="AK811">
        <v>-0.05</v>
      </c>
      <c r="AL811">
        <v>-0.66600000000000004</v>
      </c>
      <c r="AM811">
        <v>-1.6E-2</v>
      </c>
      <c r="AN811">
        <v>5.8000000000000003E-2</v>
      </c>
    </row>
    <row r="812" spans="30:40">
      <c r="AD812" t="str">
        <f t="shared" si="55"/>
        <v>T7B274.92GIOXX</v>
      </c>
      <c r="AE812" t="s">
        <v>65</v>
      </c>
      <c r="AF812" t="s">
        <v>73</v>
      </c>
      <c r="AG812" t="s">
        <v>63</v>
      </c>
      <c r="AH812">
        <v>4.92</v>
      </c>
      <c r="AI812">
        <v>-0.28000000000000003</v>
      </c>
      <c r="AJ812">
        <v>-0.12</v>
      </c>
      <c r="AK812">
        <v>-0.05</v>
      </c>
      <c r="AL812">
        <v>-0.66600000000000004</v>
      </c>
      <c r="AM812">
        <v>2.1000000000000001E-2</v>
      </c>
      <c r="AN812">
        <v>0.155</v>
      </c>
    </row>
    <row r="813" spans="30:40">
      <c r="AD813" t="str">
        <f t="shared" si="55"/>
        <v>T7B274.92GIOXX</v>
      </c>
      <c r="AE813" t="s">
        <v>65</v>
      </c>
      <c r="AF813" t="s">
        <v>73</v>
      </c>
      <c r="AG813" t="s">
        <v>63</v>
      </c>
      <c r="AH813">
        <v>4.92</v>
      </c>
      <c r="AI813">
        <v>-0.28000000000000003</v>
      </c>
      <c r="AJ813">
        <v>-0.12</v>
      </c>
      <c r="AK813">
        <v>-0.03</v>
      </c>
      <c r="AL813">
        <v>-0.78</v>
      </c>
      <c r="AM813">
        <v>-8.9999999999999993E-3</v>
      </c>
      <c r="AN813">
        <v>0.157</v>
      </c>
    </row>
    <row r="814" spans="30:40">
      <c r="AD814" t="str">
        <f t="shared" si="55"/>
        <v>T7B275.74GIOXX</v>
      </c>
      <c r="AE814" t="s">
        <v>65</v>
      </c>
      <c r="AF814" t="s">
        <v>73</v>
      </c>
      <c r="AG814" t="s">
        <v>63</v>
      </c>
      <c r="AH814">
        <v>5.74</v>
      </c>
      <c r="AI814">
        <v>-0.28000000000000003</v>
      </c>
      <c r="AJ814">
        <v>-0.12</v>
      </c>
      <c r="AK814">
        <v>-0.03</v>
      </c>
      <c r="AL814">
        <v>-0.78</v>
      </c>
      <c r="AM814">
        <v>1.7999999999999999E-2</v>
      </c>
      <c r="AN814">
        <v>0.25600000000000001</v>
      </c>
    </row>
    <row r="815" spans="30:40">
      <c r="AD815" t="str">
        <f t="shared" si="55"/>
        <v>T7B275.74GIOXX</v>
      </c>
      <c r="AE815" t="s">
        <v>65</v>
      </c>
      <c r="AF815" t="s">
        <v>73</v>
      </c>
      <c r="AG815" t="s">
        <v>63</v>
      </c>
      <c r="AH815">
        <v>5.74</v>
      </c>
      <c r="AI815">
        <v>-0.26</v>
      </c>
      <c r="AJ815">
        <v>-0.13</v>
      </c>
      <c r="AK815">
        <v>-0.02</v>
      </c>
      <c r="AL815">
        <v>-0.93</v>
      </c>
      <c r="AM815">
        <v>-5.0000000000000001E-3</v>
      </c>
      <c r="AN815">
        <v>0.25800000000000001</v>
      </c>
    </row>
    <row r="816" spans="30:40">
      <c r="AD816" t="str">
        <f t="shared" si="55"/>
        <v>T7B276.56GIOXX</v>
      </c>
      <c r="AE816" t="s">
        <v>65</v>
      </c>
      <c r="AF816" t="s">
        <v>73</v>
      </c>
      <c r="AG816" t="s">
        <v>63</v>
      </c>
      <c r="AH816">
        <v>6.56</v>
      </c>
      <c r="AI816">
        <v>-0.26</v>
      </c>
      <c r="AJ816">
        <v>-0.13</v>
      </c>
      <c r="AK816">
        <v>-0.02</v>
      </c>
      <c r="AL816">
        <v>-0.93</v>
      </c>
      <c r="AM816">
        <v>1.0999999999999999E-2</v>
      </c>
      <c r="AN816">
        <v>0.36399999999999999</v>
      </c>
    </row>
    <row r="817" spans="30:40">
      <c r="AD817" t="str">
        <f t="shared" si="55"/>
        <v>T7B276.56GIOXX</v>
      </c>
      <c r="AE817" t="s">
        <v>65</v>
      </c>
      <c r="AF817" t="s">
        <v>73</v>
      </c>
      <c r="AG817" t="s">
        <v>63</v>
      </c>
      <c r="AH817">
        <v>6.56</v>
      </c>
      <c r="AI817">
        <v>-0.23</v>
      </c>
      <c r="AJ817">
        <v>-0.15</v>
      </c>
      <c r="AK817">
        <v>-0.03</v>
      </c>
      <c r="AL817">
        <v>-1.1140000000000001</v>
      </c>
      <c r="AM817">
        <v>2E-3</v>
      </c>
      <c r="AN817">
        <v>0.36599999999999999</v>
      </c>
    </row>
    <row r="818" spans="30:40">
      <c r="AD818" t="str">
        <f t="shared" si="55"/>
        <v>T7B277.38GIOXX</v>
      </c>
      <c r="AE818" t="s">
        <v>65</v>
      </c>
      <c r="AF818" t="s">
        <v>73</v>
      </c>
      <c r="AG818" t="s">
        <v>63</v>
      </c>
      <c r="AH818">
        <v>7.38</v>
      </c>
      <c r="AI818">
        <v>-0.23</v>
      </c>
      <c r="AJ818">
        <v>-0.15</v>
      </c>
      <c r="AK818">
        <v>-0.03</v>
      </c>
      <c r="AL818">
        <v>-1.1140000000000001</v>
      </c>
      <c r="AM818">
        <v>2.9000000000000001E-2</v>
      </c>
      <c r="AN818">
        <v>0.49</v>
      </c>
    </row>
    <row r="819" spans="30:40">
      <c r="AD819" t="str">
        <f t="shared" si="55"/>
        <v>T7B277.38GIOXX</v>
      </c>
      <c r="AE819" t="s">
        <v>65</v>
      </c>
      <c r="AF819" t="s">
        <v>73</v>
      </c>
      <c r="AG819" t="s">
        <v>63</v>
      </c>
      <c r="AH819">
        <v>7.38</v>
      </c>
      <c r="AI819">
        <v>-0.15</v>
      </c>
      <c r="AJ819">
        <v>-0.19</v>
      </c>
      <c r="AK819">
        <v>0.09</v>
      </c>
      <c r="AL819">
        <v>-1.3959999999999999</v>
      </c>
      <c r="AM819">
        <v>2.9000000000000001E-2</v>
      </c>
      <c r="AN819">
        <v>0.49299999999999999</v>
      </c>
    </row>
    <row r="820" spans="30:40">
      <c r="AD820" t="str">
        <f t="shared" si="55"/>
        <v>T7B277.925GIOXX</v>
      </c>
      <c r="AE820" t="s">
        <v>65</v>
      </c>
      <c r="AF820" t="s">
        <v>73</v>
      </c>
      <c r="AG820" t="s">
        <v>63</v>
      </c>
      <c r="AH820">
        <v>7.9249999999999998</v>
      </c>
      <c r="AI820">
        <v>-0.15</v>
      </c>
      <c r="AJ820">
        <v>-0.19</v>
      </c>
      <c r="AK820">
        <v>0.09</v>
      </c>
      <c r="AL820">
        <v>-1.3959999999999999</v>
      </c>
      <c r="AM820">
        <v>-1.9E-2</v>
      </c>
      <c r="AN820">
        <v>0.59899999999999998</v>
      </c>
    </row>
    <row r="821" spans="30:40">
      <c r="AD821" t="str">
        <f t="shared" si="55"/>
        <v>T7B270.225TT</v>
      </c>
      <c r="AE821" t="s">
        <v>65</v>
      </c>
      <c r="AF821" t="s">
        <v>73</v>
      </c>
      <c r="AG821" t="s">
        <v>0</v>
      </c>
      <c r="AH821">
        <v>0.22500000000000001</v>
      </c>
      <c r="AI821">
        <v>-66.3</v>
      </c>
      <c r="AJ821">
        <v>-220.8</v>
      </c>
      <c r="AK821">
        <v>-0.04</v>
      </c>
      <c r="AL821">
        <v>0.51</v>
      </c>
      <c r="AM821">
        <v>-1.4E-2</v>
      </c>
      <c r="AN821">
        <v>-154.50700000000001</v>
      </c>
    </row>
    <row r="822" spans="30:40">
      <c r="AD822" t="str">
        <f t="shared" si="55"/>
        <v>T7B270.82TT</v>
      </c>
      <c r="AE822" t="s">
        <v>65</v>
      </c>
      <c r="AF822" t="s">
        <v>73</v>
      </c>
      <c r="AG822" t="s">
        <v>0</v>
      </c>
      <c r="AH822">
        <v>0.82</v>
      </c>
      <c r="AI822">
        <v>-66.3</v>
      </c>
      <c r="AJ822">
        <v>-218.06</v>
      </c>
      <c r="AK822">
        <v>-0.04</v>
      </c>
      <c r="AL822">
        <v>0.51</v>
      </c>
      <c r="AM822">
        <v>1.2999999999999999E-2</v>
      </c>
      <c r="AN822">
        <v>-23.946000000000002</v>
      </c>
    </row>
    <row r="823" spans="30:40">
      <c r="AD823" t="str">
        <f t="shared" si="55"/>
        <v>T7B270.82TT</v>
      </c>
      <c r="AE823" t="s">
        <v>65</v>
      </c>
      <c r="AF823" t="s">
        <v>73</v>
      </c>
      <c r="AG823" t="s">
        <v>0</v>
      </c>
      <c r="AH823">
        <v>0.82</v>
      </c>
      <c r="AI823">
        <v>-47.98</v>
      </c>
      <c r="AJ823">
        <v>-193.91</v>
      </c>
      <c r="AK823">
        <v>-0.04</v>
      </c>
      <c r="AL823">
        <v>0.192</v>
      </c>
      <c r="AM823">
        <v>-1.7000000000000001E-2</v>
      </c>
      <c r="AN823">
        <v>-20.244</v>
      </c>
    </row>
    <row r="824" spans="30:40">
      <c r="AD824" t="str">
        <f t="shared" si="55"/>
        <v>T7B271.64TT</v>
      </c>
      <c r="AE824" t="s">
        <v>65</v>
      </c>
      <c r="AF824" t="s">
        <v>73</v>
      </c>
      <c r="AG824" t="s">
        <v>0</v>
      </c>
      <c r="AH824">
        <v>1.64</v>
      </c>
      <c r="AI824">
        <v>-47.98</v>
      </c>
      <c r="AJ824">
        <v>-190.15</v>
      </c>
      <c r="AK824">
        <v>-0.04</v>
      </c>
      <c r="AL824">
        <v>0.192</v>
      </c>
      <c r="AM824">
        <v>1.4999999999999999E-2</v>
      </c>
      <c r="AN824">
        <v>137.22</v>
      </c>
    </row>
    <row r="825" spans="30:40">
      <c r="AD825" t="str">
        <f t="shared" si="55"/>
        <v>T7B271.64TT</v>
      </c>
      <c r="AE825" t="s">
        <v>65</v>
      </c>
      <c r="AF825" t="s">
        <v>73</v>
      </c>
      <c r="AG825" t="s">
        <v>0</v>
      </c>
      <c r="AH825">
        <v>1.64</v>
      </c>
      <c r="AI825">
        <v>-37.78</v>
      </c>
      <c r="AJ825">
        <v>-155.71</v>
      </c>
      <c r="AK825">
        <v>-0.04</v>
      </c>
      <c r="AL825">
        <v>-0.193</v>
      </c>
      <c r="AM825">
        <v>-1.7000000000000001E-2</v>
      </c>
      <c r="AN825">
        <v>140.27500000000001</v>
      </c>
    </row>
    <row r="826" spans="30:40">
      <c r="AD826" t="str">
        <f t="shared" si="55"/>
        <v>T7B272.46TT</v>
      </c>
      <c r="AE826" t="s">
        <v>65</v>
      </c>
      <c r="AF826" t="s">
        <v>73</v>
      </c>
      <c r="AG826" t="s">
        <v>0</v>
      </c>
      <c r="AH826">
        <v>2.46</v>
      </c>
      <c r="AI826">
        <v>-37.78</v>
      </c>
      <c r="AJ826">
        <v>-151.94999999999999</v>
      </c>
      <c r="AK826">
        <v>-0.04</v>
      </c>
      <c r="AL826">
        <v>-0.193</v>
      </c>
      <c r="AM826">
        <v>1.6E-2</v>
      </c>
      <c r="AN826">
        <v>266.41699999999997</v>
      </c>
    </row>
    <row r="827" spans="30:40">
      <c r="AD827" t="str">
        <f t="shared" si="55"/>
        <v>T7B272.46TT</v>
      </c>
      <c r="AE827" t="s">
        <v>65</v>
      </c>
      <c r="AF827" t="s">
        <v>73</v>
      </c>
      <c r="AG827" t="s">
        <v>0</v>
      </c>
      <c r="AH827">
        <v>2.46</v>
      </c>
      <c r="AI827">
        <v>-31.96</v>
      </c>
      <c r="AJ827">
        <v>-118.36</v>
      </c>
      <c r="AK827">
        <v>-0.03</v>
      </c>
      <c r="AL827">
        <v>-0.46700000000000003</v>
      </c>
      <c r="AM827">
        <v>-1.2999999999999999E-2</v>
      </c>
      <c r="AN827">
        <v>268.75599999999997</v>
      </c>
    </row>
    <row r="828" spans="30:40">
      <c r="AD828" t="str">
        <f t="shared" si="55"/>
        <v>T7B273.28TT</v>
      </c>
      <c r="AE828" t="s">
        <v>65</v>
      </c>
      <c r="AF828" t="s">
        <v>73</v>
      </c>
      <c r="AG828" t="s">
        <v>0</v>
      </c>
      <c r="AH828">
        <v>3.28</v>
      </c>
      <c r="AI828">
        <v>-31.96</v>
      </c>
      <c r="AJ828">
        <v>-114.59</v>
      </c>
      <c r="AK828">
        <v>-0.03</v>
      </c>
      <c r="AL828">
        <v>-0.46700000000000003</v>
      </c>
      <c r="AM828">
        <v>1.4999999999999999E-2</v>
      </c>
      <c r="AN828">
        <v>364.267</v>
      </c>
    </row>
    <row r="829" spans="30:40">
      <c r="AD829" t="str">
        <f t="shared" si="55"/>
        <v>T7B273.28TT</v>
      </c>
      <c r="AE829" t="s">
        <v>65</v>
      </c>
      <c r="AF829" t="s">
        <v>73</v>
      </c>
      <c r="AG829" t="s">
        <v>0</v>
      </c>
      <c r="AH829">
        <v>3.28</v>
      </c>
      <c r="AI829">
        <v>-28.46</v>
      </c>
      <c r="AJ829">
        <v>-92.3</v>
      </c>
      <c r="AK829">
        <v>-0.04</v>
      </c>
      <c r="AL829">
        <v>-0.55900000000000005</v>
      </c>
      <c r="AM829">
        <v>-8.0000000000000002E-3</v>
      </c>
      <c r="AN829">
        <v>365.97800000000001</v>
      </c>
    </row>
    <row r="830" spans="30:40">
      <c r="AD830" t="str">
        <f t="shared" si="55"/>
        <v>T7B274.075TT</v>
      </c>
      <c r="AE830" t="s">
        <v>65</v>
      </c>
      <c r="AF830" t="s">
        <v>73</v>
      </c>
      <c r="AG830" t="s">
        <v>0</v>
      </c>
      <c r="AH830">
        <v>4.0750000000000002</v>
      </c>
      <c r="AI830">
        <v>-28.46</v>
      </c>
      <c r="AJ830">
        <v>-88.64</v>
      </c>
      <c r="AK830">
        <v>-0.04</v>
      </c>
      <c r="AL830">
        <v>-0.55900000000000005</v>
      </c>
      <c r="AM830">
        <v>2.1000000000000001E-2</v>
      </c>
      <c r="AN830">
        <v>437.90100000000001</v>
      </c>
    </row>
    <row r="831" spans="30:40">
      <c r="AD831" t="str">
        <f t="shared" si="55"/>
        <v>T7B274.1TT</v>
      </c>
      <c r="AE831" t="s">
        <v>65</v>
      </c>
      <c r="AF831" t="s">
        <v>73</v>
      </c>
      <c r="AG831" t="s">
        <v>0</v>
      </c>
      <c r="AH831">
        <v>4.0999999999999996</v>
      </c>
      <c r="AI831">
        <v>-28.46</v>
      </c>
      <c r="AJ831">
        <v>-88.53</v>
      </c>
      <c r="AK831">
        <v>-0.04</v>
      </c>
      <c r="AL831">
        <v>-0.55900000000000005</v>
      </c>
      <c r="AM831">
        <v>2.1999999999999999E-2</v>
      </c>
      <c r="AN831">
        <v>440.11599999999999</v>
      </c>
    </row>
    <row r="832" spans="30:40">
      <c r="AD832" t="str">
        <f t="shared" si="55"/>
        <v>T7B274.1TT</v>
      </c>
      <c r="AE832" t="s">
        <v>65</v>
      </c>
      <c r="AF832" t="s">
        <v>73</v>
      </c>
      <c r="AG832" t="s">
        <v>0</v>
      </c>
      <c r="AH832">
        <v>4.0999999999999996</v>
      </c>
      <c r="AI832">
        <v>-26.82</v>
      </c>
      <c r="AJ832">
        <v>125.02</v>
      </c>
      <c r="AK832">
        <v>0.02</v>
      </c>
      <c r="AL832">
        <v>-1.123</v>
      </c>
      <c r="AM832">
        <v>1.2E-2</v>
      </c>
      <c r="AN832">
        <v>439.07</v>
      </c>
    </row>
    <row r="833" spans="30:40">
      <c r="AD833" t="str">
        <f t="shared" si="55"/>
        <v>T7B274.92TT</v>
      </c>
      <c r="AE833" t="s">
        <v>65</v>
      </c>
      <c r="AF833" t="s">
        <v>73</v>
      </c>
      <c r="AG833" t="s">
        <v>0</v>
      </c>
      <c r="AH833">
        <v>4.92</v>
      </c>
      <c r="AI833">
        <v>-26.82</v>
      </c>
      <c r="AJ833">
        <v>128.79</v>
      </c>
      <c r="AK833">
        <v>0.02</v>
      </c>
      <c r="AL833">
        <v>-1.123</v>
      </c>
      <c r="AM833">
        <v>-2E-3</v>
      </c>
      <c r="AN833">
        <v>335.005</v>
      </c>
    </row>
    <row r="834" spans="30:40">
      <c r="AD834" t="str">
        <f t="shared" si="55"/>
        <v>T7B274.92TT</v>
      </c>
      <c r="AE834" t="s">
        <v>65</v>
      </c>
      <c r="AF834" t="s">
        <v>73</v>
      </c>
      <c r="AG834" t="s">
        <v>0</v>
      </c>
      <c r="AH834">
        <v>4.92</v>
      </c>
      <c r="AI834">
        <v>-26.93</v>
      </c>
      <c r="AJ834">
        <v>150.87</v>
      </c>
      <c r="AK834">
        <v>0.02</v>
      </c>
      <c r="AL834">
        <v>-1.079</v>
      </c>
      <c r="AM834">
        <v>1.2999999999999999E-2</v>
      </c>
      <c r="AN834">
        <v>332.65</v>
      </c>
    </row>
    <row r="835" spans="30:40">
      <c r="AD835" t="str">
        <f t="shared" ref="AD835:AD898" si="56">AE835&amp;AF835&amp;AH835&amp;AG835</f>
        <v>T7B275.74TT</v>
      </c>
      <c r="AE835" t="s">
        <v>65</v>
      </c>
      <c r="AF835" t="s">
        <v>73</v>
      </c>
      <c r="AG835" t="s">
        <v>0</v>
      </c>
      <c r="AH835">
        <v>5.74</v>
      </c>
      <c r="AI835">
        <v>-26.93</v>
      </c>
      <c r="AJ835">
        <v>154.63999999999999</v>
      </c>
      <c r="AK835">
        <v>0.02</v>
      </c>
      <c r="AL835">
        <v>-1.079</v>
      </c>
      <c r="AM835">
        <v>-3.0000000000000001E-3</v>
      </c>
      <c r="AN835">
        <v>207.39</v>
      </c>
    </row>
    <row r="836" spans="30:40">
      <c r="AD836" t="str">
        <f t="shared" si="56"/>
        <v>T7B275.74TT</v>
      </c>
      <c r="AE836" t="s">
        <v>65</v>
      </c>
      <c r="AF836" t="s">
        <v>73</v>
      </c>
      <c r="AG836" t="s">
        <v>0</v>
      </c>
      <c r="AH836">
        <v>5.74</v>
      </c>
      <c r="AI836">
        <v>-28.51</v>
      </c>
      <c r="AJ836">
        <v>187.08</v>
      </c>
      <c r="AK836">
        <v>0.04</v>
      </c>
      <c r="AL836">
        <v>-1.1200000000000001</v>
      </c>
      <c r="AM836">
        <v>1.4999999999999999E-2</v>
      </c>
      <c r="AN836">
        <v>204.42099999999999</v>
      </c>
    </row>
    <row r="837" spans="30:40">
      <c r="AD837" t="str">
        <f t="shared" si="56"/>
        <v>T7B276.56TT</v>
      </c>
      <c r="AE837" t="s">
        <v>65</v>
      </c>
      <c r="AF837" t="s">
        <v>73</v>
      </c>
      <c r="AG837" t="s">
        <v>0</v>
      </c>
      <c r="AH837">
        <v>6.56</v>
      </c>
      <c r="AI837">
        <v>-28.51</v>
      </c>
      <c r="AJ837">
        <v>190.84</v>
      </c>
      <c r="AK837">
        <v>0.04</v>
      </c>
      <c r="AL837">
        <v>-1.1200000000000001</v>
      </c>
      <c r="AM837">
        <v>-2.1000000000000001E-2</v>
      </c>
      <c r="AN837">
        <v>49.472999999999999</v>
      </c>
    </row>
    <row r="838" spans="30:40">
      <c r="AD838" t="str">
        <f t="shared" si="56"/>
        <v>T7B276.56TT</v>
      </c>
      <c r="AE838" t="s">
        <v>65</v>
      </c>
      <c r="AF838" t="s">
        <v>73</v>
      </c>
      <c r="AG838" t="s">
        <v>0</v>
      </c>
      <c r="AH838">
        <v>6.56</v>
      </c>
      <c r="AI838">
        <v>-32.6</v>
      </c>
      <c r="AJ838">
        <v>222.45</v>
      </c>
      <c r="AK838">
        <v>0</v>
      </c>
      <c r="AL838">
        <v>-1.2110000000000001</v>
      </c>
      <c r="AM838">
        <v>3.1E-2</v>
      </c>
      <c r="AN838">
        <v>45.808999999999997</v>
      </c>
    </row>
    <row r="839" spans="30:40">
      <c r="AD839" t="str">
        <f t="shared" si="56"/>
        <v>T7B277.38TT</v>
      </c>
      <c r="AE839" t="s">
        <v>65</v>
      </c>
      <c r="AF839" t="s">
        <v>73</v>
      </c>
      <c r="AG839" t="s">
        <v>0</v>
      </c>
      <c r="AH839">
        <v>7.38</v>
      </c>
      <c r="AI839">
        <v>-32.6</v>
      </c>
      <c r="AJ839">
        <v>226.22</v>
      </c>
      <c r="AK839">
        <v>0</v>
      </c>
      <c r="AL839">
        <v>-1.2110000000000001</v>
      </c>
      <c r="AM839">
        <v>2.8000000000000001E-2</v>
      </c>
      <c r="AN839">
        <v>-138.14400000000001</v>
      </c>
    </row>
    <row r="840" spans="30:40">
      <c r="AD840" t="str">
        <f t="shared" si="56"/>
        <v>T7B277.38TT</v>
      </c>
      <c r="AE840" t="s">
        <v>65</v>
      </c>
      <c r="AF840" t="s">
        <v>73</v>
      </c>
      <c r="AG840" t="s">
        <v>0</v>
      </c>
      <c r="AH840">
        <v>7.38</v>
      </c>
      <c r="AI840">
        <v>-41.91</v>
      </c>
      <c r="AJ840">
        <v>244.39</v>
      </c>
      <c r="AK840">
        <v>0.25</v>
      </c>
      <c r="AL840">
        <v>-1.161</v>
      </c>
      <c r="AM840">
        <v>7.3999999999999996E-2</v>
      </c>
      <c r="AN840">
        <v>-142.45400000000001</v>
      </c>
    </row>
    <row r="841" spans="30:40">
      <c r="AD841" t="str">
        <f t="shared" si="56"/>
        <v>T7B277.925TT</v>
      </c>
      <c r="AE841" t="s">
        <v>65</v>
      </c>
      <c r="AF841" t="s">
        <v>73</v>
      </c>
      <c r="AG841" t="s">
        <v>0</v>
      </c>
      <c r="AH841">
        <v>7.9249999999999998</v>
      </c>
      <c r="AI841">
        <v>-41.91</v>
      </c>
      <c r="AJ841">
        <v>246.9</v>
      </c>
      <c r="AK841">
        <v>0.25</v>
      </c>
      <c r="AL841">
        <v>-1.161</v>
      </c>
      <c r="AM841">
        <v>-6.4000000000000001E-2</v>
      </c>
      <c r="AN841">
        <v>-276.33</v>
      </c>
    </row>
    <row r="842" spans="30:40">
      <c r="AD842" t="str">
        <f t="shared" si="56"/>
        <v>T6B270.225HT</v>
      </c>
      <c r="AE842" t="s">
        <v>67</v>
      </c>
      <c r="AF842" t="s">
        <v>73</v>
      </c>
      <c r="AG842" t="s">
        <v>17</v>
      </c>
      <c r="AH842">
        <v>0.22500000000000001</v>
      </c>
      <c r="AI842">
        <v>-5.54</v>
      </c>
      <c r="AJ842">
        <v>-97.75</v>
      </c>
      <c r="AK842">
        <v>0.02</v>
      </c>
      <c r="AL842">
        <v>-4.5999999999999999E-2</v>
      </c>
      <c r="AM842">
        <v>4.0000000000000001E-3</v>
      </c>
      <c r="AN842">
        <v>-107.955</v>
      </c>
    </row>
    <row r="843" spans="30:40">
      <c r="AD843" t="str">
        <f t="shared" si="56"/>
        <v>T6B270.82HT</v>
      </c>
      <c r="AE843" t="s">
        <v>67</v>
      </c>
      <c r="AF843" t="s">
        <v>73</v>
      </c>
      <c r="AG843" t="s">
        <v>17</v>
      </c>
      <c r="AH843">
        <v>0.82</v>
      </c>
      <c r="AI843">
        <v>-5.54</v>
      </c>
      <c r="AJ843">
        <v>-97.75</v>
      </c>
      <c r="AK843">
        <v>0.02</v>
      </c>
      <c r="AL843">
        <v>-4.5999999999999999E-2</v>
      </c>
      <c r="AM843">
        <v>-8.0000000000000002E-3</v>
      </c>
      <c r="AN843">
        <v>-49.792000000000002</v>
      </c>
    </row>
    <row r="844" spans="30:40">
      <c r="AD844" t="str">
        <f t="shared" si="56"/>
        <v>T6B270.82HT</v>
      </c>
      <c r="AE844" t="s">
        <v>67</v>
      </c>
      <c r="AF844" t="s">
        <v>73</v>
      </c>
      <c r="AG844" t="s">
        <v>17</v>
      </c>
      <c r="AH844">
        <v>0.82</v>
      </c>
      <c r="AI844">
        <v>-4.03</v>
      </c>
      <c r="AJ844">
        <v>-86.03</v>
      </c>
      <c r="AK844">
        <v>0</v>
      </c>
      <c r="AL844">
        <v>-0.16900000000000001</v>
      </c>
      <c r="AM844">
        <v>-3.0000000000000001E-3</v>
      </c>
      <c r="AN844">
        <v>-48.146999999999998</v>
      </c>
    </row>
    <row r="845" spans="30:40">
      <c r="AD845" t="str">
        <f t="shared" si="56"/>
        <v>T6B271.64HT</v>
      </c>
      <c r="AE845" t="s">
        <v>67</v>
      </c>
      <c r="AF845" t="s">
        <v>73</v>
      </c>
      <c r="AG845" t="s">
        <v>17</v>
      </c>
      <c r="AH845">
        <v>1.64</v>
      </c>
      <c r="AI845">
        <v>-4.03</v>
      </c>
      <c r="AJ845">
        <v>-86.03</v>
      </c>
      <c r="AK845">
        <v>0</v>
      </c>
      <c r="AL845">
        <v>-0.16900000000000001</v>
      </c>
      <c r="AM845">
        <v>-2E-3</v>
      </c>
      <c r="AN845">
        <v>22.401</v>
      </c>
    </row>
    <row r="846" spans="30:40">
      <c r="AD846" t="str">
        <f t="shared" si="56"/>
        <v>T6B271.64HT</v>
      </c>
      <c r="AE846" t="s">
        <v>67</v>
      </c>
      <c r="AF846" t="s">
        <v>73</v>
      </c>
      <c r="AG846" t="s">
        <v>17</v>
      </c>
      <c r="AH846">
        <v>1.64</v>
      </c>
      <c r="AI846">
        <v>-3.2</v>
      </c>
      <c r="AJ846">
        <v>-69.62</v>
      </c>
      <c r="AK846">
        <v>0</v>
      </c>
      <c r="AL846">
        <v>-0.28000000000000003</v>
      </c>
      <c r="AM846">
        <v>1E-3</v>
      </c>
      <c r="AN846">
        <v>23.774999999999999</v>
      </c>
    </row>
    <row r="847" spans="30:40">
      <c r="AD847" t="str">
        <f t="shared" si="56"/>
        <v>T6B272.46HT</v>
      </c>
      <c r="AE847" t="s">
        <v>67</v>
      </c>
      <c r="AF847" t="s">
        <v>73</v>
      </c>
      <c r="AG847" t="s">
        <v>17</v>
      </c>
      <c r="AH847">
        <v>2.46</v>
      </c>
      <c r="AI847">
        <v>-3.2</v>
      </c>
      <c r="AJ847">
        <v>-69.62</v>
      </c>
      <c r="AK847">
        <v>0</v>
      </c>
      <c r="AL847">
        <v>-0.28000000000000003</v>
      </c>
      <c r="AM847">
        <v>-1E-3</v>
      </c>
      <c r="AN847">
        <v>80.858999999999995</v>
      </c>
    </row>
    <row r="848" spans="30:40">
      <c r="AD848" t="str">
        <f t="shared" si="56"/>
        <v>T6B272.46HT</v>
      </c>
      <c r="AE848" t="s">
        <v>67</v>
      </c>
      <c r="AF848" t="s">
        <v>73</v>
      </c>
      <c r="AG848" t="s">
        <v>17</v>
      </c>
      <c r="AH848">
        <v>2.46</v>
      </c>
      <c r="AI848">
        <v>-2.73</v>
      </c>
      <c r="AJ848">
        <v>-53.73</v>
      </c>
      <c r="AK848">
        <v>0</v>
      </c>
      <c r="AL848">
        <v>-0.317</v>
      </c>
      <c r="AM848">
        <v>0</v>
      </c>
      <c r="AN848">
        <v>81.926000000000002</v>
      </c>
    </row>
    <row r="849" spans="30:40">
      <c r="AD849" t="str">
        <f t="shared" si="56"/>
        <v>T6B273.28HT</v>
      </c>
      <c r="AE849" t="s">
        <v>67</v>
      </c>
      <c r="AF849" t="s">
        <v>73</v>
      </c>
      <c r="AG849" t="s">
        <v>17</v>
      </c>
      <c r="AH849">
        <v>3.28</v>
      </c>
      <c r="AI849">
        <v>-2.73</v>
      </c>
      <c r="AJ849">
        <v>-53.73</v>
      </c>
      <c r="AK849">
        <v>0</v>
      </c>
      <c r="AL849">
        <v>-0.317</v>
      </c>
      <c r="AM849">
        <v>-2E-3</v>
      </c>
      <c r="AN849">
        <v>125.985</v>
      </c>
    </row>
    <row r="850" spans="30:40">
      <c r="AD850" t="str">
        <f t="shared" si="56"/>
        <v>T6B273.28HT</v>
      </c>
      <c r="AE850" t="s">
        <v>67</v>
      </c>
      <c r="AF850" t="s">
        <v>73</v>
      </c>
      <c r="AG850" t="s">
        <v>17</v>
      </c>
      <c r="AH850">
        <v>3.28</v>
      </c>
      <c r="AI850">
        <v>-2.46</v>
      </c>
      <c r="AJ850">
        <v>-43.38</v>
      </c>
      <c r="AK850">
        <v>0</v>
      </c>
      <c r="AL850">
        <v>-0.27800000000000002</v>
      </c>
      <c r="AM850">
        <v>1E-3</v>
      </c>
      <c r="AN850">
        <v>126.785</v>
      </c>
    </row>
    <row r="851" spans="30:40">
      <c r="AD851" t="str">
        <f t="shared" si="56"/>
        <v>T6B274.075HT</v>
      </c>
      <c r="AE851" t="s">
        <v>67</v>
      </c>
      <c r="AF851" t="s">
        <v>73</v>
      </c>
      <c r="AG851" t="s">
        <v>17</v>
      </c>
      <c r="AH851">
        <v>4.0750000000000002</v>
      </c>
      <c r="AI851">
        <v>-2.46</v>
      </c>
      <c r="AJ851">
        <v>-43.38</v>
      </c>
      <c r="AK851">
        <v>0</v>
      </c>
      <c r="AL851">
        <v>-0.27800000000000002</v>
      </c>
      <c r="AM851">
        <v>1E-3</v>
      </c>
      <c r="AN851">
        <v>161.27199999999999</v>
      </c>
    </row>
    <row r="852" spans="30:40">
      <c r="AD852" t="str">
        <f t="shared" si="56"/>
        <v>T6B274.1HT</v>
      </c>
      <c r="AE852" t="s">
        <v>67</v>
      </c>
      <c r="AF852" t="s">
        <v>73</v>
      </c>
      <c r="AG852" t="s">
        <v>17</v>
      </c>
      <c r="AH852">
        <v>4.0999999999999996</v>
      </c>
      <c r="AI852">
        <v>-2.46</v>
      </c>
      <c r="AJ852">
        <v>-43.38</v>
      </c>
      <c r="AK852">
        <v>0</v>
      </c>
      <c r="AL852">
        <v>-0.27800000000000002</v>
      </c>
      <c r="AM852">
        <v>2E-3</v>
      </c>
      <c r="AN852">
        <v>162.357</v>
      </c>
    </row>
    <row r="853" spans="30:40">
      <c r="AD853" t="str">
        <f t="shared" si="56"/>
        <v>T6B274.1HT</v>
      </c>
      <c r="AE853" t="s">
        <v>67</v>
      </c>
      <c r="AF853" t="s">
        <v>73</v>
      </c>
      <c r="AG853" t="s">
        <v>17</v>
      </c>
      <c r="AH853">
        <v>4.0999999999999996</v>
      </c>
      <c r="AI853">
        <v>-2.37</v>
      </c>
      <c r="AJ853">
        <v>48.92</v>
      </c>
      <c r="AK853">
        <v>0</v>
      </c>
      <c r="AL853">
        <v>0.24</v>
      </c>
      <c r="AM853">
        <v>-1E-3</v>
      </c>
      <c r="AN853">
        <v>162.053</v>
      </c>
    </row>
    <row r="854" spans="30:40">
      <c r="AD854" t="str">
        <f t="shared" si="56"/>
        <v>T6B274.92HT</v>
      </c>
      <c r="AE854" t="s">
        <v>67</v>
      </c>
      <c r="AF854" t="s">
        <v>73</v>
      </c>
      <c r="AG854" t="s">
        <v>17</v>
      </c>
      <c r="AH854">
        <v>4.92</v>
      </c>
      <c r="AI854">
        <v>-2.37</v>
      </c>
      <c r="AJ854">
        <v>48.92</v>
      </c>
      <c r="AK854">
        <v>0</v>
      </c>
      <c r="AL854">
        <v>0.24</v>
      </c>
      <c r="AM854">
        <v>-1E-3</v>
      </c>
      <c r="AN854">
        <v>121.93899999999999</v>
      </c>
    </row>
    <row r="855" spans="30:40">
      <c r="AD855" t="str">
        <f t="shared" si="56"/>
        <v>T6B274.92HT</v>
      </c>
      <c r="AE855" t="s">
        <v>67</v>
      </c>
      <c r="AF855" t="s">
        <v>73</v>
      </c>
      <c r="AG855" t="s">
        <v>17</v>
      </c>
      <c r="AH855">
        <v>4.92</v>
      </c>
      <c r="AI855">
        <v>-2.44</v>
      </c>
      <c r="AJ855">
        <v>59.07</v>
      </c>
      <c r="AK855">
        <v>0</v>
      </c>
      <c r="AL855">
        <v>0.25700000000000001</v>
      </c>
      <c r="AM855">
        <v>2E-3</v>
      </c>
      <c r="AN855">
        <v>121.01900000000001</v>
      </c>
    </row>
    <row r="856" spans="30:40">
      <c r="AD856" t="str">
        <f t="shared" si="56"/>
        <v>T6B275.74HT</v>
      </c>
      <c r="AE856" t="s">
        <v>67</v>
      </c>
      <c r="AF856" t="s">
        <v>73</v>
      </c>
      <c r="AG856" t="s">
        <v>17</v>
      </c>
      <c r="AH856">
        <v>5.74</v>
      </c>
      <c r="AI856">
        <v>-2.44</v>
      </c>
      <c r="AJ856">
        <v>59.07</v>
      </c>
      <c r="AK856">
        <v>0</v>
      </c>
      <c r="AL856">
        <v>0.25700000000000001</v>
      </c>
      <c r="AM856">
        <v>0</v>
      </c>
      <c r="AN856">
        <v>72.581999999999994</v>
      </c>
    </row>
    <row r="857" spans="30:40">
      <c r="AD857" t="str">
        <f t="shared" si="56"/>
        <v>T6B275.74HT</v>
      </c>
      <c r="AE857" t="s">
        <v>67</v>
      </c>
      <c r="AF857" t="s">
        <v>73</v>
      </c>
      <c r="AG857" t="s">
        <v>17</v>
      </c>
      <c r="AH857">
        <v>5.74</v>
      </c>
      <c r="AI857">
        <v>-2.66</v>
      </c>
      <c r="AJ857">
        <v>74.510000000000005</v>
      </c>
      <c r="AK857">
        <v>0</v>
      </c>
      <c r="AL857">
        <v>0.19600000000000001</v>
      </c>
      <c r="AM857">
        <v>0</v>
      </c>
      <c r="AN857">
        <v>71.394000000000005</v>
      </c>
    </row>
    <row r="858" spans="30:40">
      <c r="AD858" t="str">
        <f t="shared" si="56"/>
        <v>T6B276.56HT</v>
      </c>
      <c r="AE858" t="s">
        <v>67</v>
      </c>
      <c r="AF858" t="s">
        <v>73</v>
      </c>
      <c r="AG858" t="s">
        <v>17</v>
      </c>
      <c r="AH858">
        <v>6.56</v>
      </c>
      <c r="AI858">
        <v>-2.66</v>
      </c>
      <c r="AJ858">
        <v>74.510000000000005</v>
      </c>
      <c r="AK858">
        <v>0</v>
      </c>
      <c r="AL858">
        <v>0.19600000000000001</v>
      </c>
      <c r="AM858">
        <v>-1E-3</v>
      </c>
      <c r="AN858">
        <v>10.298</v>
      </c>
    </row>
    <row r="859" spans="30:40">
      <c r="AD859" t="str">
        <f t="shared" si="56"/>
        <v>T6B276.56HT</v>
      </c>
      <c r="AE859" t="s">
        <v>67</v>
      </c>
      <c r="AF859" t="s">
        <v>73</v>
      </c>
      <c r="AG859" t="s">
        <v>17</v>
      </c>
      <c r="AH859">
        <v>6.56</v>
      </c>
      <c r="AI859">
        <v>-3.14</v>
      </c>
      <c r="AJ859">
        <v>89.96</v>
      </c>
      <c r="AK859">
        <v>0</v>
      </c>
      <c r="AL859">
        <v>4.5999999999999999E-2</v>
      </c>
      <c r="AM859">
        <v>0</v>
      </c>
      <c r="AN859">
        <v>8.8030000000000008</v>
      </c>
    </row>
    <row r="860" spans="30:40">
      <c r="AD860" t="str">
        <f t="shared" si="56"/>
        <v>T6B277.38HT</v>
      </c>
      <c r="AE860" t="s">
        <v>67</v>
      </c>
      <c r="AF860" t="s">
        <v>73</v>
      </c>
      <c r="AG860" t="s">
        <v>17</v>
      </c>
      <c r="AH860">
        <v>7.38</v>
      </c>
      <c r="AI860">
        <v>-3.14</v>
      </c>
      <c r="AJ860">
        <v>89.96</v>
      </c>
      <c r="AK860">
        <v>0</v>
      </c>
      <c r="AL860">
        <v>4.5999999999999999E-2</v>
      </c>
      <c r="AM860">
        <v>-1E-3</v>
      </c>
      <c r="AN860">
        <v>-64.968000000000004</v>
      </c>
    </row>
    <row r="861" spans="30:40">
      <c r="AD861" t="str">
        <f t="shared" si="56"/>
        <v>T6B277.38HT</v>
      </c>
      <c r="AE861" t="s">
        <v>67</v>
      </c>
      <c r="AF861" t="s">
        <v>73</v>
      </c>
      <c r="AG861" t="s">
        <v>17</v>
      </c>
      <c r="AH861">
        <v>7.38</v>
      </c>
      <c r="AI861">
        <v>-4.1399999999999997</v>
      </c>
      <c r="AJ861">
        <v>99.9</v>
      </c>
      <c r="AK861">
        <v>0</v>
      </c>
      <c r="AL861">
        <v>-0.11600000000000001</v>
      </c>
      <c r="AM861">
        <v>-1E-3</v>
      </c>
      <c r="AN861">
        <v>-66.734999999999999</v>
      </c>
    </row>
    <row r="862" spans="30:40">
      <c r="AD862" t="str">
        <f t="shared" si="56"/>
        <v>T6B277.925HT</v>
      </c>
      <c r="AE862" t="s">
        <v>67</v>
      </c>
      <c r="AF862" t="s">
        <v>73</v>
      </c>
      <c r="AG862" t="s">
        <v>17</v>
      </c>
      <c r="AH862">
        <v>7.9249999999999998</v>
      </c>
      <c r="AI862">
        <v>-4.1399999999999997</v>
      </c>
      <c r="AJ862">
        <v>99.9</v>
      </c>
      <c r="AK862">
        <v>0</v>
      </c>
      <c r="AL862">
        <v>-0.11600000000000001</v>
      </c>
      <c r="AM862">
        <v>1E-3</v>
      </c>
      <c r="AN862">
        <v>-121.181</v>
      </c>
    </row>
    <row r="863" spans="30:40">
      <c r="AD863" t="str">
        <f t="shared" si="56"/>
        <v>T6B270.225GIOX</v>
      </c>
      <c r="AE863" t="s">
        <v>67</v>
      </c>
      <c r="AF863" t="s">
        <v>73</v>
      </c>
      <c r="AG863" t="s">
        <v>60</v>
      </c>
      <c r="AH863">
        <v>0.22500000000000001</v>
      </c>
      <c r="AI863">
        <v>0.57999999999999996</v>
      </c>
      <c r="AJ863">
        <v>0.16</v>
      </c>
      <c r="AK863">
        <v>0.2</v>
      </c>
      <c r="AL863">
        <v>-2.1659999999999999</v>
      </c>
      <c r="AM863">
        <v>0.05</v>
      </c>
      <c r="AN863">
        <v>0.748</v>
      </c>
    </row>
    <row r="864" spans="30:40">
      <c r="AD864" t="str">
        <f t="shared" si="56"/>
        <v>T6B270.82GIOX</v>
      </c>
      <c r="AE864" t="s">
        <v>67</v>
      </c>
      <c r="AF864" t="s">
        <v>73</v>
      </c>
      <c r="AG864" t="s">
        <v>60</v>
      </c>
      <c r="AH864">
        <v>0.82</v>
      </c>
      <c r="AI864">
        <v>0.57999999999999996</v>
      </c>
      <c r="AJ864">
        <v>0.16</v>
      </c>
      <c r="AK864">
        <v>0.2</v>
      </c>
      <c r="AL864">
        <v>-2.1659999999999999</v>
      </c>
      <c r="AM864">
        <v>-7.0999999999999994E-2</v>
      </c>
      <c r="AN864">
        <v>0.65500000000000003</v>
      </c>
    </row>
    <row r="865" spans="30:40">
      <c r="AD865" t="str">
        <f t="shared" si="56"/>
        <v>T6B270.82GIOX</v>
      </c>
      <c r="AE865" t="s">
        <v>67</v>
      </c>
      <c r="AF865" t="s">
        <v>73</v>
      </c>
      <c r="AG865" t="s">
        <v>60</v>
      </c>
      <c r="AH865">
        <v>0.82</v>
      </c>
      <c r="AI865">
        <v>0.93</v>
      </c>
      <c r="AJ865">
        <v>0.15</v>
      </c>
      <c r="AK865">
        <v>0.03</v>
      </c>
      <c r="AL865">
        <v>-1.6910000000000001</v>
      </c>
      <c r="AM865">
        <v>-8.9999999999999993E-3</v>
      </c>
      <c r="AN865">
        <v>0.65200000000000002</v>
      </c>
    </row>
    <row r="866" spans="30:40">
      <c r="AD866" t="str">
        <f t="shared" si="56"/>
        <v>T6B271.64GIOX</v>
      </c>
      <c r="AE866" t="s">
        <v>67</v>
      </c>
      <c r="AF866" t="s">
        <v>73</v>
      </c>
      <c r="AG866" t="s">
        <v>60</v>
      </c>
      <c r="AH866">
        <v>1.64</v>
      </c>
      <c r="AI866">
        <v>0.93</v>
      </c>
      <c r="AJ866">
        <v>0.15</v>
      </c>
      <c r="AK866">
        <v>0.03</v>
      </c>
      <c r="AL866">
        <v>-1.6910000000000001</v>
      </c>
      <c r="AM866">
        <v>-3.1E-2</v>
      </c>
      <c r="AN866">
        <v>0.52700000000000002</v>
      </c>
    </row>
    <row r="867" spans="30:40">
      <c r="AD867" t="str">
        <f t="shared" si="56"/>
        <v>T6B271.64GIOX</v>
      </c>
      <c r="AE867" t="s">
        <v>67</v>
      </c>
      <c r="AF867" t="s">
        <v>73</v>
      </c>
      <c r="AG867" t="s">
        <v>60</v>
      </c>
      <c r="AH867">
        <v>1.64</v>
      </c>
      <c r="AI867">
        <v>1.19</v>
      </c>
      <c r="AJ867">
        <v>0.15</v>
      </c>
      <c r="AK867">
        <v>0.06</v>
      </c>
      <c r="AL867">
        <v>-1.375</v>
      </c>
      <c r="AM867">
        <v>2.1999999999999999E-2</v>
      </c>
      <c r="AN867">
        <v>0.52400000000000002</v>
      </c>
    </row>
    <row r="868" spans="30:40">
      <c r="AD868" t="str">
        <f t="shared" si="56"/>
        <v>T6B272.46GIOX</v>
      </c>
      <c r="AE868" t="s">
        <v>67</v>
      </c>
      <c r="AF868" t="s">
        <v>73</v>
      </c>
      <c r="AG868" t="s">
        <v>60</v>
      </c>
      <c r="AH868">
        <v>2.46</v>
      </c>
      <c r="AI868">
        <v>1.19</v>
      </c>
      <c r="AJ868">
        <v>0.15</v>
      </c>
      <c r="AK868">
        <v>0.06</v>
      </c>
      <c r="AL868">
        <v>-1.375</v>
      </c>
      <c r="AM868">
        <v>-2.4E-2</v>
      </c>
      <c r="AN868">
        <v>0.39800000000000002</v>
      </c>
    </row>
    <row r="869" spans="30:40">
      <c r="AD869" t="str">
        <f t="shared" si="56"/>
        <v>T6B272.46GIOX</v>
      </c>
      <c r="AE869" t="s">
        <v>67</v>
      </c>
      <c r="AF869" t="s">
        <v>73</v>
      </c>
      <c r="AG869" t="s">
        <v>60</v>
      </c>
      <c r="AH869">
        <v>2.46</v>
      </c>
      <c r="AI869">
        <v>1.37</v>
      </c>
      <c r="AJ869">
        <v>0.15</v>
      </c>
      <c r="AK869">
        <v>0.04</v>
      </c>
      <c r="AL869">
        <v>-1.1180000000000001</v>
      </c>
      <c r="AM869">
        <v>1.2999999999999999E-2</v>
      </c>
      <c r="AN869">
        <v>0.39500000000000002</v>
      </c>
    </row>
    <row r="870" spans="30:40">
      <c r="AD870" t="str">
        <f t="shared" si="56"/>
        <v>T6B273.28GIOX</v>
      </c>
      <c r="AE870" t="s">
        <v>67</v>
      </c>
      <c r="AF870" t="s">
        <v>73</v>
      </c>
      <c r="AG870" t="s">
        <v>60</v>
      </c>
      <c r="AH870">
        <v>3.28</v>
      </c>
      <c r="AI870">
        <v>1.37</v>
      </c>
      <c r="AJ870">
        <v>0.15</v>
      </c>
      <c r="AK870">
        <v>0.04</v>
      </c>
      <c r="AL870">
        <v>-1.1180000000000001</v>
      </c>
      <c r="AM870">
        <v>-2.1999999999999999E-2</v>
      </c>
      <c r="AN870">
        <v>0.27100000000000002</v>
      </c>
    </row>
    <row r="871" spans="30:40">
      <c r="AD871" t="str">
        <f t="shared" si="56"/>
        <v>T6B273.28GIOX</v>
      </c>
      <c r="AE871" t="s">
        <v>67</v>
      </c>
      <c r="AF871" t="s">
        <v>73</v>
      </c>
      <c r="AG871" t="s">
        <v>60</v>
      </c>
      <c r="AH871">
        <v>3.28</v>
      </c>
      <c r="AI871">
        <v>1.51</v>
      </c>
      <c r="AJ871">
        <v>0.15</v>
      </c>
      <c r="AK871">
        <v>0.05</v>
      </c>
      <c r="AL871">
        <v>-0.92</v>
      </c>
      <c r="AM871">
        <v>0.01</v>
      </c>
      <c r="AN871">
        <v>0.26900000000000002</v>
      </c>
    </row>
    <row r="872" spans="30:40">
      <c r="AD872" t="str">
        <f t="shared" si="56"/>
        <v>T6B274.075GIOX</v>
      </c>
      <c r="AE872" t="s">
        <v>67</v>
      </c>
      <c r="AF872" t="s">
        <v>73</v>
      </c>
      <c r="AG872" t="s">
        <v>60</v>
      </c>
      <c r="AH872">
        <v>4.0750000000000002</v>
      </c>
      <c r="AI872">
        <v>1.51</v>
      </c>
      <c r="AJ872">
        <v>0.15</v>
      </c>
      <c r="AK872">
        <v>0.05</v>
      </c>
      <c r="AL872">
        <v>-0.92</v>
      </c>
      <c r="AM872">
        <v>-2.5999999999999999E-2</v>
      </c>
      <c r="AN872">
        <v>0.152</v>
      </c>
    </row>
    <row r="873" spans="30:40">
      <c r="AD873" t="str">
        <f t="shared" si="56"/>
        <v>T6B274.1GIOX</v>
      </c>
      <c r="AE873" t="s">
        <v>67</v>
      </c>
      <c r="AF873" t="s">
        <v>73</v>
      </c>
      <c r="AG873" t="s">
        <v>60</v>
      </c>
      <c r="AH873">
        <v>4.0999999999999996</v>
      </c>
      <c r="AI873">
        <v>1.51</v>
      </c>
      <c r="AJ873">
        <v>0.15</v>
      </c>
      <c r="AK873">
        <v>0.05</v>
      </c>
      <c r="AL873">
        <v>-0.92</v>
      </c>
      <c r="AM873">
        <v>-2.7E-2</v>
      </c>
      <c r="AN873">
        <v>0.14799999999999999</v>
      </c>
    </row>
    <row r="874" spans="30:40">
      <c r="AD874" t="str">
        <f t="shared" si="56"/>
        <v>T6B274.1GIOX</v>
      </c>
      <c r="AE874" t="s">
        <v>67</v>
      </c>
      <c r="AF874" t="s">
        <v>73</v>
      </c>
      <c r="AG874" t="s">
        <v>60</v>
      </c>
      <c r="AH874">
        <v>4.0999999999999996</v>
      </c>
      <c r="AI874">
        <v>1.59</v>
      </c>
      <c r="AJ874">
        <v>0.28000000000000003</v>
      </c>
      <c r="AK874">
        <v>0</v>
      </c>
      <c r="AL874">
        <v>1.1140000000000001</v>
      </c>
      <c r="AM874">
        <v>-8.9999999999999993E-3</v>
      </c>
      <c r="AN874">
        <v>0.14399999999999999</v>
      </c>
    </row>
    <row r="875" spans="30:40">
      <c r="AD875" t="str">
        <f t="shared" si="56"/>
        <v>T6B274.92GIOX</v>
      </c>
      <c r="AE875" t="s">
        <v>67</v>
      </c>
      <c r="AF875" t="s">
        <v>73</v>
      </c>
      <c r="AG875" t="s">
        <v>60</v>
      </c>
      <c r="AH875">
        <v>4.92</v>
      </c>
      <c r="AI875">
        <v>1.59</v>
      </c>
      <c r="AJ875">
        <v>0.28000000000000003</v>
      </c>
      <c r="AK875">
        <v>0</v>
      </c>
      <c r="AL875">
        <v>1.1140000000000001</v>
      </c>
      <c r="AM875">
        <v>-5.0000000000000001E-3</v>
      </c>
      <c r="AN875">
        <v>-0.09</v>
      </c>
    </row>
    <row r="876" spans="30:40">
      <c r="AD876" t="str">
        <f t="shared" si="56"/>
        <v>T6B274.92GIOX</v>
      </c>
      <c r="AE876" t="s">
        <v>67</v>
      </c>
      <c r="AF876" t="s">
        <v>73</v>
      </c>
      <c r="AG876" t="s">
        <v>60</v>
      </c>
      <c r="AH876">
        <v>4.92</v>
      </c>
      <c r="AI876">
        <v>1.6</v>
      </c>
      <c r="AJ876">
        <v>0.28999999999999998</v>
      </c>
      <c r="AK876">
        <v>-0.01</v>
      </c>
      <c r="AL876">
        <v>1.331</v>
      </c>
      <c r="AM876">
        <v>-0.01</v>
      </c>
      <c r="AN876">
        <v>-9.5000000000000001E-2</v>
      </c>
    </row>
    <row r="877" spans="30:40">
      <c r="AD877" t="str">
        <f t="shared" si="56"/>
        <v>T6B275.74GIOX</v>
      </c>
      <c r="AE877" t="s">
        <v>67</v>
      </c>
      <c r="AF877" t="s">
        <v>73</v>
      </c>
      <c r="AG877" t="s">
        <v>60</v>
      </c>
      <c r="AH877">
        <v>5.74</v>
      </c>
      <c r="AI877">
        <v>1.6</v>
      </c>
      <c r="AJ877">
        <v>0.28999999999999998</v>
      </c>
      <c r="AK877">
        <v>-0.01</v>
      </c>
      <c r="AL877">
        <v>1.331</v>
      </c>
      <c r="AM877">
        <v>0</v>
      </c>
      <c r="AN877">
        <v>-0.33100000000000002</v>
      </c>
    </row>
    <row r="878" spans="30:40">
      <c r="AD878" t="str">
        <f t="shared" si="56"/>
        <v>T6B275.74GIOX</v>
      </c>
      <c r="AE878" t="s">
        <v>67</v>
      </c>
      <c r="AF878" t="s">
        <v>73</v>
      </c>
      <c r="AG878" t="s">
        <v>60</v>
      </c>
      <c r="AH878">
        <v>5.74</v>
      </c>
      <c r="AI878">
        <v>1.57</v>
      </c>
      <c r="AJ878">
        <v>0.3</v>
      </c>
      <c r="AK878">
        <v>-0.03</v>
      </c>
      <c r="AL878">
        <v>1.615</v>
      </c>
      <c r="AM878">
        <v>-1.4999999999999999E-2</v>
      </c>
      <c r="AN878">
        <v>-0.33600000000000002</v>
      </c>
    </row>
    <row r="879" spans="30:40">
      <c r="AD879" t="str">
        <f t="shared" si="56"/>
        <v>T6B276.56GIOX</v>
      </c>
      <c r="AE879" t="s">
        <v>67</v>
      </c>
      <c r="AF879" t="s">
        <v>73</v>
      </c>
      <c r="AG879" t="s">
        <v>60</v>
      </c>
      <c r="AH879">
        <v>6.56</v>
      </c>
      <c r="AI879">
        <v>1.57</v>
      </c>
      <c r="AJ879">
        <v>0.3</v>
      </c>
      <c r="AK879">
        <v>-0.03</v>
      </c>
      <c r="AL879">
        <v>1.615</v>
      </c>
      <c r="AM879">
        <v>0.01</v>
      </c>
      <c r="AN879">
        <v>-0.58099999999999996</v>
      </c>
    </row>
    <row r="880" spans="30:40">
      <c r="AD880" t="str">
        <f t="shared" si="56"/>
        <v>T6B276.56GIOX</v>
      </c>
      <c r="AE880" t="s">
        <v>67</v>
      </c>
      <c r="AF880" t="s">
        <v>73</v>
      </c>
      <c r="AG880" t="s">
        <v>60</v>
      </c>
      <c r="AH880">
        <v>6.56</v>
      </c>
      <c r="AI880">
        <v>1.5</v>
      </c>
      <c r="AJ880">
        <v>0.33</v>
      </c>
      <c r="AK880">
        <v>-0.01</v>
      </c>
      <c r="AL880">
        <v>1.966</v>
      </c>
      <c r="AM880">
        <v>-2.5999999999999999E-2</v>
      </c>
      <c r="AN880">
        <v>-0.58599999999999997</v>
      </c>
    </row>
    <row r="881" spans="30:40">
      <c r="AD881" t="str">
        <f t="shared" si="56"/>
        <v>T6B277.38GIOX</v>
      </c>
      <c r="AE881" t="s">
        <v>67</v>
      </c>
      <c r="AF881" t="s">
        <v>73</v>
      </c>
      <c r="AG881" t="s">
        <v>60</v>
      </c>
      <c r="AH881">
        <v>7.38</v>
      </c>
      <c r="AI881">
        <v>1.5</v>
      </c>
      <c r="AJ881">
        <v>0.33</v>
      </c>
      <c r="AK881">
        <v>-0.01</v>
      </c>
      <c r="AL881">
        <v>1.966</v>
      </c>
      <c r="AM881">
        <v>-0.02</v>
      </c>
      <c r="AN881">
        <v>-0.85399999999999998</v>
      </c>
    </row>
    <row r="882" spans="30:40">
      <c r="AD882" t="str">
        <f t="shared" si="56"/>
        <v>T6B277.38GIOX</v>
      </c>
      <c r="AE882" t="s">
        <v>67</v>
      </c>
      <c r="AF882" t="s">
        <v>73</v>
      </c>
      <c r="AG882" t="s">
        <v>60</v>
      </c>
      <c r="AH882">
        <v>7.38</v>
      </c>
      <c r="AI882">
        <v>1.4</v>
      </c>
      <c r="AJ882">
        <v>0.38</v>
      </c>
      <c r="AK882">
        <v>-0.22</v>
      </c>
      <c r="AL882">
        <v>2.5</v>
      </c>
      <c r="AM882">
        <v>-6.7000000000000004E-2</v>
      </c>
      <c r="AN882">
        <v>-0.86</v>
      </c>
    </row>
    <row r="883" spans="30:40">
      <c r="AD883" t="str">
        <f t="shared" si="56"/>
        <v>T6B277.925GIOX</v>
      </c>
      <c r="AE883" t="s">
        <v>67</v>
      </c>
      <c r="AF883" t="s">
        <v>73</v>
      </c>
      <c r="AG883" t="s">
        <v>60</v>
      </c>
      <c r="AH883">
        <v>7.9249999999999998</v>
      </c>
      <c r="AI883">
        <v>1.4</v>
      </c>
      <c r="AJ883">
        <v>0.38</v>
      </c>
      <c r="AK883">
        <v>-0.22</v>
      </c>
      <c r="AL883">
        <v>2.5</v>
      </c>
      <c r="AM883">
        <v>5.3999999999999999E-2</v>
      </c>
      <c r="AN883">
        <v>-1.069</v>
      </c>
    </row>
    <row r="884" spans="30:40">
      <c r="AD884" t="str">
        <f t="shared" si="56"/>
        <v>T6B270.225GIOY</v>
      </c>
      <c r="AE884" t="s">
        <v>67</v>
      </c>
      <c r="AF884" t="s">
        <v>73</v>
      </c>
      <c r="AG884" t="s">
        <v>61</v>
      </c>
      <c r="AH884">
        <v>0.22500000000000001</v>
      </c>
      <c r="AI884">
        <v>3.29</v>
      </c>
      <c r="AJ884">
        <v>28.57</v>
      </c>
      <c r="AK884">
        <v>0.04</v>
      </c>
      <c r="AL884">
        <v>-4.1000000000000002E-2</v>
      </c>
      <c r="AM884">
        <v>1.2999999999999999E-2</v>
      </c>
      <c r="AN884">
        <v>103.97799999999999</v>
      </c>
    </row>
    <row r="885" spans="30:40">
      <c r="AD885" t="str">
        <f t="shared" si="56"/>
        <v>T6B270.82GIOY</v>
      </c>
      <c r="AE885" t="s">
        <v>67</v>
      </c>
      <c r="AF885" t="s">
        <v>73</v>
      </c>
      <c r="AG885" t="s">
        <v>61</v>
      </c>
      <c r="AH885">
        <v>0.82</v>
      </c>
      <c r="AI885">
        <v>3.29</v>
      </c>
      <c r="AJ885">
        <v>28.57</v>
      </c>
      <c r="AK885">
        <v>0.04</v>
      </c>
      <c r="AL885">
        <v>-4.1000000000000002E-2</v>
      </c>
      <c r="AM885">
        <v>-0.01</v>
      </c>
      <c r="AN885">
        <v>86.978999999999999</v>
      </c>
    </row>
    <row r="886" spans="30:40">
      <c r="AD886" t="str">
        <f t="shared" si="56"/>
        <v>T6B270.82GIOY</v>
      </c>
      <c r="AE886" t="s">
        <v>67</v>
      </c>
      <c r="AF886" t="s">
        <v>73</v>
      </c>
      <c r="AG886" t="s">
        <v>61</v>
      </c>
      <c r="AH886">
        <v>0.82</v>
      </c>
      <c r="AI886">
        <v>-1.44</v>
      </c>
      <c r="AJ886">
        <v>27.05</v>
      </c>
      <c r="AK886">
        <v>0.04</v>
      </c>
      <c r="AL886">
        <v>-3.6999999999999998E-2</v>
      </c>
      <c r="AM886">
        <v>2.1999999999999999E-2</v>
      </c>
      <c r="AN886">
        <v>86.506</v>
      </c>
    </row>
    <row r="887" spans="30:40">
      <c r="AD887" t="str">
        <f t="shared" si="56"/>
        <v>T6B271.64GIOY</v>
      </c>
      <c r="AE887" t="s">
        <v>67</v>
      </c>
      <c r="AF887" t="s">
        <v>73</v>
      </c>
      <c r="AG887" t="s">
        <v>61</v>
      </c>
      <c r="AH887">
        <v>1.64</v>
      </c>
      <c r="AI887">
        <v>-1.44</v>
      </c>
      <c r="AJ887">
        <v>27.05</v>
      </c>
      <c r="AK887">
        <v>0.04</v>
      </c>
      <c r="AL887">
        <v>-3.6999999999999998E-2</v>
      </c>
      <c r="AM887">
        <v>-1.4999999999999999E-2</v>
      </c>
      <c r="AN887">
        <v>64.322000000000003</v>
      </c>
    </row>
    <row r="888" spans="30:40">
      <c r="AD888" t="str">
        <f t="shared" si="56"/>
        <v>T6B271.64GIOY</v>
      </c>
      <c r="AE888" t="s">
        <v>67</v>
      </c>
      <c r="AF888" t="s">
        <v>73</v>
      </c>
      <c r="AG888" t="s">
        <v>61</v>
      </c>
      <c r="AH888">
        <v>1.64</v>
      </c>
      <c r="AI888">
        <v>-4.22</v>
      </c>
      <c r="AJ888">
        <v>26.24</v>
      </c>
      <c r="AK888">
        <v>0.06</v>
      </c>
      <c r="AL888">
        <v>-2.9000000000000001E-2</v>
      </c>
      <c r="AM888">
        <v>0.03</v>
      </c>
      <c r="AN888">
        <v>63.856999999999999</v>
      </c>
    </row>
    <row r="889" spans="30:40">
      <c r="AD889" t="str">
        <f t="shared" si="56"/>
        <v>T6B272.46GIOY</v>
      </c>
      <c r="AE889" t="s">
        <v>67</v>
      </c>
      <c r="AF889" t="s">
        <v>73</v>
      </c>
      <c r="AG889" t="s">
        <v>61</v>
      </c>
      <c r="AH889">
        <v>2.46</v>
      </c>
      <c r="AI889">
        <v>-4.22</v>
      </c>
      <c r="AJ889">
        <v>26.24</v>
      </c>
      <c r="AK889">
        <v>0.06</v>
      </c>
      <c r="AL889">
        <v>-2.9000000000000001E-2</v>
      </c>
      <c r="AM889">
        <v>-1.9E-2</v>
      </c>
      <c r="AN889">
        <v>42.344000000000001</v>
      </c>
    </row>
    <row r="890" spans="30:40">
      <c r="AD890" t="str">
        <f t="shared" si="56"/>
        <v>T6B272.46GIOY</v>
      </c>
      <c r="AE890" t="s">
        <v>67</v>
      </c>
      <c r="AF890" t="s">
        <v>73</v>
      </c>
      <c r="AG890" t="s">
        <v>61</v>
      </c>
      <c r="AH890">
        <v>2.46</v>
      </c>
      <c r="AI890">
        <v>-5.98</v>
      </c>
      <c r="AJ890">
        <v>25.79</v>
      </c>
      <c r="AK890">
        <v>0.08</v>
      </c>
      <c r="AL890">
        <v>-2.3E-2</v>
      </c>
      <c r="AM890">
        <v>3.4000000000000002E-2</v>
      </c>
      <c r="AN890">
        <v>41.887999999999998</v>
      </c>
    </row>
    <row r="891" spans="30:40">
      <c r="AD891" t="str">
        <f t="shared" si="56"/>
        <v>T6B273.28GIOY</v>
      </c>
      <c r="AE891" t="s">
        <v>67</v>
      </c>
      <c r="AF891" t="s">
        <v>73</v>
      </c>
      <c r="AG891" t="s">
        <v>61</v>
      </c>
      <c r="AH891">
        <v>3.28</v>
      </c>
      <c r="AI891">
        <v>-5.98</v>
      </c>
      <c r="AJ891">
        <v>25.79</v>
      </c>
      <c r="AK891">
        <v>0.08</v>
      </c>
      <c r="AL891">
        <v>-2.3E-2</v>
      </c>
      <c r="AM891">
        <v>-3.1E-2</v>
      </c>
      <c r="AN891">
        <v>20.742000000000001</v>
      </c>
    </row>
    <row r="892" spans="30:40">
      <c r="AD892" t="str">
        <f t="shared" si="56"/>
        <v>T6B273.28GIOY</v>
      </c>
      <c r="AE892" t="s">
        <v>67</v>
      </c>
      <c r="AF892" t="s">
        <v>73</v>
      </c>
      <c r="AG892" t="s">
        <v>61</v>
      </c>
      <c r="AH892">
        <v>3.28</v>
      </c>
      <c r="AI892">
        <v>-7.24</v>
      </c>
      <c r="AJ892">
        <v>25.33</v>
      </c>
      <c r="AK892">
        <v>0.09</v>
      </c>
      <c r="AL892">
        <v>-2.4E-2</v>
      </c>
      <c r="AM892">
        <v>4.4999999999999998E-2</v>
      </c>
      <c r="AN892">
        <v>20.285</v>
      </c>
    </row>
    <row r="893" spans="30:40">
      <c r="AD893" t="str">
        <f t="shared" si="56"/>
        <v>T6B274.075GIOY</v>
      </c>
      <c r="AE893" t="s">
        <v>67</v>
      </c>
      <c r="AF893" t="s">
        <v>73</v>
      </c>
      <c r="AG893" t="s">
        <v>61</v>
      </c>
      <c r="AH893">
        <v>4.0750000000000002</v>
      </c>
      <c r="AI893">
        <v>-7.24</v>
      </c>
      <c r="AJ893">
        <v>25.33</v>
      </c>
      <c r="AK893">
        <v>0.09</v>
      </c>
      <c r="AL893">
        <v>-2.4E-2</v>
      </c>
      <c r="AM893">
        <v>-2.9000000000000001E-2</v>
      </c>
      <c r="AN893">
        <v>0.14699999999999999</v>
      </c>
    </row>
    <row r="894" spans="30:40">
      <c r="AD894" t="str">
        <f t="shared" si="56"/>
        <v>T6B274.1GIOY</v>
      </c>
      <c r="AE894" t="s">
        <v>67</v>
      </c>
      <c r="AF894" t="s">
        <v>73</v>
      </c>
      <c r="AG894" t="s">
        <v>61</v>
      </c>
      <c r="AH894">
        <v>4.0999999999999996</v>
      </c>
      <c r="AI894">
        <v>-7.24</v>
      </c>
      <c r="AJ894">
        <v>25.33</v>
      </c>
      <c r="AK894">
        <v>0.09</v>
      </c>
      <c r="AL894">
        <v>-2.4E-2</v>
      </c>
      <c r="AM894">
        <v>-3.1E-2</v>
      </c>
      <c r="AN894">
        <v>-0.48599999999999999</v>
      </c>
    </row>
    <row r="895" spans="30:40">
      <c r="AD895" t="str">
        <f t="shared" si="56"/>
        <v>T6B274.1GIOY</v>
      </c>
      <c r="AE895" t="s">
        <v>67</v>
      </c>
      <c r="AF895" t="s">
        <v>73</v>
      </c>
      <c r="AG895" t="s">
        <v>61</v>
      </c>
      <c r="AH895">
        <v>4.0999999999999996</v>
      </c>
      <c r="AI895">
        <v>-8.27</v>
      </c>
      <c r="AJ895">
        <v>26.26</v>
      </c>
      <c r="AK895">
        <v>0.15</v>
      </c>
      <c r="AL895">
        <v>5.6000000000000001E-2</v>
      </c>
      <c r="AM895">
        <v>6.8000000000000005E-2</v>
      </c>
      <c r="AN895">
        <v>-0.436</v>
      </c>
    </row>
    <row r="896" spans="30:40">
      <c r="AD896" t="str">
        <f t="shared" si="56"/>
        <v>T6B274.92GIOY</v>
      </c>
      <c r="AE896" t="s">
        <v>67</v>
      </c>
      <c r="AF896" t="s">
        <v>73</v>
      </c>
      <c r="AG896" t="s">
        <v>61</v>
      </c>
      <c r="AH896">
        <v>4.92</v>
      </c>
      <c r="AI896">
        <v>-8.27</v>
      </c>
      <c r="AJ896">
        <v>26.26</v>
      </c>
      <c r="AK896">
        <v>0.15</v>
      </c>
      <c r="AL896">
        <v>5.6000000000000001E-2</v>
      </c>
      <c r="AM896">
        <v>-5.1999999999999998E-2</v>
      </c>
      <c r="AN896">
        <v>-21.969000000000001</v>
      </c>
    </row>
    <row r="897" spans="30:40">
      <c r="AD897" t="str">
        <f t="shared" si="56"/>
        <v>T6B274.92GIOY</v>
      </c>
      <c r="AE897" t="s">
        <v>67</v>
      </c>
      <c r="AF897" t="s">
        <v>73</v>
      </c>
      <c r="AG897" t="s">
        <v>61</v>
      </c>
      <c r="AH897">
        <v>4.92</v>
      </c>
      <c r="AI897">
        <v>-9.19</v>
      </c>
      <c r="AJ897">
        <v>26.75</v>
      </c>
      <c r="AK897">
        <v>0.14000000000000001</v>
      </c>
      <c r="AL897">
        <v>8.1000000000000003E-2</v>
      </c>
      <c r="AM897">
        <v>6.3E-2</v>
      </c>
      <c r="AN897">
        <v>-22.454000000000001</v>
      </c>
    </row>
    <row r="898" spans="30:40">
      <c r="AD898" t="str">
        <f t="shared" si="56"/>
        <v>T6B275.74GIOY</v>
      </c>
      <c r="AE898" t="s">
        <v>67</v>
      </c>
      <c r="AF898" t="s">
        <v>73</v>
      </c>
      <c r="AG898" t="s">
        <v>61</v>
      </c>
      <c r="AH898">
        <v>5.74</v>
      </c>
      <c r="AI898">
        <v>-9.19</v>
      </c>
      <c r="AJ898">
        <v>26.75</v>
      </c>
      <c r="AK898">
        <v>0.14000000000000001</v>
      </c>
      <c r="AL898">
        <v>8.1000000000000003E-2</v>
      </c>
      <c r="AM898">
        <v>-5.2999999999999999E-2</v>
      </c>
      <c r="AN898">
        <v>-44.387999999999998</v>
      </c>
    </row>
    <row r="899" spans="30:40">
      <c r="AD899" t="str">
        <f t="shared" ref="AD899:AD962" si="57">AE899&amp;AF899&amp;AH899&amp;AG899</f>
        <v>T6B275.74GIOY</v>
      </c>
      <c r="AE899" t="s">
        <v>67</v>
      </c>
      <c r="AF899" t="s">
        <v>73</v>
      </c>
      <c r="AG899" t="s">
        <v>61</v>
      </c>
      <c r="AH899">
        <v>5.74</v>
      </c>
      <c r="AI899">
        <v>-10.33</v>
      </c>
      <c r="AJ899">
        <v>27.56</v>
      </c>
      <c r="AK899">
        <v>0.15</v>
      </c>
      <c r="AL899">
        <v>0.127</v>
      </c>
      <c r="AM899">
        <v>6.3E-2</v>
      </c>
      <c r="AN899">
        <v>-44.875</v>
      </c>
    </row>
    <row r="900" spans="30:40">
      <c r="AD900" t="str">
        <f t="shared" si="57"/>
        <v>T6B276.56GIOY</v>
      </c>
      <c r="AE900" t="s">
        <v>67</v>
      </c>
      <c r="AF900" t="s">
        <v>73</v>
      </c>
      <c r="AG900" t="s">
        <v>61</v>
      </c>
      <c r="AH900">
        <v>6.56</v>
      </c>
      <c r="AI900">
        <v>-10.33</v>
      </c>
      <c r="AJ900">
        <v>27.56</v>
      </c>
      <c r="AK900">
        <v>0.15</v>
      </c>
      <c r="AL900">
        <v>0.127</v>
      </c>
      <c r="AM900">
        <v>-0.06</v>
      </c>
      <c r="AN900">
        <v>-67.472999999999999</v>
      </c>
    </row>
    <row r="901" spans="30:40">
      <c r="AD901" t="str">
        <f t="shared" si="57"/>
        <v>T6B276.56GIOY</v>
      </c>
      <c r="AE901" t="s">
        <v>67</v>
      </c>
      <c r="AF901" t="s">
        <v>73</v>
      </c>
      <c r="AG901" t="s">
        <v>61</v>
      </c>
      <c r="AH901">
        <v>6.56</v>
      </c>
      <c r="AI901">
        <v>-12.05</v>
      </c>
      <c r="AJ901">
        <v>29.41</v>
      </c>
      <c r="AK901">
        <v>0.15</v>
      </c>
      <c r="AL901">
        <v>0.20399999999999999</v>
      </c>
      <c r="AM901">
        <v>6.7000000000000004E-2</v>
      </c>
      <c r="AN901">
        <v>-67.977000000000004</v>
      </c>
    </row>
    <row r="902" spans="30:40">
      <c r="AD902" t="str">
        <f t="shared" si="57"/>
        <v>T6B277.38GIOY</v>
      </c>
      <c r="AE902" t="s">
        <v>67</v>
      </c>
      <c r="AF902" t="s">
        <v>73</v>
      </c>
      <c r="AG902" t="s">
        <v>61</v>
      </c>
      <c r="AH902">
        <v>7.38</v>
      </c>
      <c r="AI902">
        <v>-12.05</v>
      </c>
      <c r="AJ902">
        <v>29.41</v>
      </c>
      <c r="AK902">
        <v>0.15</v>
      </c>
      <c r="AL902">
        <v>0.20399999999999999</v>
      </c>
      <c r="AM902">
        <v>-5.7000000000000002E-2</v>
      </c>
      <c r="AN902">
        <v>-92.094999999999999</v>
      </c>
    </row>
    <row r="903" spans="30:40">
      <c r="AD903" t="str">
        <f t="shared" si="57"/>
        <v>T6B277.38GIOY</v>
      </c>
      <c r="AE903" t="s">
        <v>67</v>
      </c>
      <c r="AF903" t="s">
        <v>73</v>
      </c>
      <c r="AG903" t="s">
        <v>61</v>
      </c>
      <c r="AH903">
        <v>7.38</v>
      </c>
      <c r="AI903">
        <v>-15.17</v>
      </c>
      <c r="AJ903">
        <v>33.200000000000003</v>
      </c>
      <c r="AK903">
        <v>0.23</v>
      </c>
      <c r="AL903">
        <v>0.27300000000000002</v>
      </c>
      <c r="AM903">
        <v>7.0999999999999994E-2</v>
      </c>
      <c r="AN903">
        <v>-92.613</v>
      </c>
    </row>
    <row r="904" spans="30:40">
      <c r="AD904" t="str">
        <f t="shared" si="57"/>
        <v>T6B277.925GIOY</v>
      </c>
      <c r="AE904" t="s">
        <v>67</v>
      </c>
      <c r="AF904" t="s">
        <v>73</v>
      </c>
      <c r="AG904" t="s">
        <v>61</v>
      </c>
      <c r="AH904">
        <v>7.9249999999999998</v>
      </c>
      <c r="AI904">
        <v>-15.17</v>
      </c>
      <c r="AJ904">
        <v>33.200000000000003</v>
      </c>
      <c r="AK904">
        <v>0.23</v>
      </c>
      <c r="AL904">
        <v>0.27300000000000002</v>
      </c>
      <c r="AM904">
        <v>-5.3999999999999999E-2</v>
      </c>
      <c r="AN904">
        <v>-110.708</v>
      </c>
    </row>
    <row r="905" spans="30:40">
      <c r="AD905" t="str">
        <f t="shared" si="57"/>
        <v>T6B270.225GIOYY</v>
      </c>
      <c r="AE905" t="s">
        <v>67</v>
      </c>
      <c r="AF905" t="s">
        <v>73</v>
      </c>
      <c r="AG905" t="s">
        <v>62</v>
      </c>
      <c r="AH905">
        <v>0.22500000000000001</v>
      </c>
      <c r="AI905">
        <v>-5.37</v>
      </c>
      <c r="AJ905">
        <v>-28.57</v>
      </c>
      <c r="AK905">
        <v>-0.05</v>
      </c>
      <c r="AL905">
        <v>4.1000000000000002E-2</v>
      </c>
      <c r="AM905">
        <v>-1.6E-2</v>
      </c>
      <c r="AN905">
        <v>-103.98399999999999</v>
      </c>
    </row>
    <row r="906" spans="30:40">
      <c r="AD906" t="str">
        <f t="shared" si="57"/>
        <v>T6B270.82GIOYY</v>
      </c>
      <c r="AE906" t="s">
        <v>67</v>
      </c>
      <c r="AF906" t="s">
        <v>73</v>
      </c>
      <c r="AG906" t="s">
        <v>62</v>
      </c>
      <c r="AH906">
        <v>0.82</v>
      </c>
      <c r="AI906">
        <v>-5.37</v>
      </c>
      <c r="AJ906">
        <v>-28.57</v>
      </c>
      <c r="AK906">
        <v>-0.05</v>
      </c>
      <c r="AL906">
        <v>4.1000000000000002E-2</v>
      </c>
      <c r="AM906">
        <v>1.2999999999999999E-2</v>
      </c>
      <c r="AN906">
        <v>-86.983999999999995</v>
      </c>
    </row>
    <row r="907" spans="30:40">
      <c r="AD907" t="str">
        <f t="shared" si="57"/>
        <v>T6B270.82GIOYY</v>
      </c>
      <c r="AE907" t="s">
        <v>67</v>
      </c>
      <c r="AF907" t="s">
        <v>73</v>
      </c>
      <c r="AG907" t="s">
        <v>62</v>
      </c>
      <c r="AH907">
        <v>0.82</v>
      </c>
      <c r="AI907">
        <v>-1.41</v>
      </c>
      <c r="AJ907">
        <v>-27.06</v>
      </c>
      <c r="AK907">
        <v>-0.05</v>
      </c>
      <c r="AL907">
        <v>3.6999999999999998E-2</v>
      </c>
      <c r="AM907">
        <v>-2.5000000000000001E-2</v>
      </c>
      <c r="AN907">
        <v>-86.510999999999996</v>
      </c>
    </row>
    <row r="908" spans="30:40">
      <c r="AD908" t="str">
        <f t="shared" si="57"/>
        <v>T6B271.64GIOYY</v>
      </c>
      <c r="AE908" t="s">
        <v>67</v>
      </c>
      <c r="AF908" t="s">
        <v>73</v>
      </c>
      <c r="AG908" t="s">
        <v>62</v>
      </c>
      <c r="AH908">
        <v>1.64</v>
      </c>
      <c r="AI908">
        <v>-1.41</v>
      </c>
      <c r="AJ908">
        <v>-27.06</v>
      </c>
      <c r="AK908">
        <v>-0.05</v>
      </c>
      <c r="AL908">
        <v>3.6999999999999998E-2</v>
      </c>
      <c r="AM908">
        <v>1.7999999999999999E-2</v>
      </c>
      <c r="AN908">
        <v>-64.325999999999993</v>
      </c>
    </row>
    <row r="909" spans="30:40">
      <c r="AD909" t="str">
        <f t="shared" si="57"/>
        <v>T6B271.64GIOYY</v>
      </c>
      <c r="AE909" t="s">
        <v>67</v>
      </c>
      <c r="AF909" t="s">
        <v>73</v>
      </c>
      <c r="AG909" t="s">
        <v>62</v>
      </c>
      <c r="AH909">
        <v>1.64</v>
      </c>
      <c r="AI909">
        <v>0.94</v>
      </c>
      <c r="AJ909">
        <v>-26.24</v>
      </c>
      <c r="AK909">
        <v>-7.0000000000000007E-2</v>
      </c>
      <c r="AL909">
        <v>2.9000000000000001E-2</v>
      </c>
      <c r="AM909">
        <v>-3.3000000000000002E-2</v>
      </c>
      <c r="AN909">
        <v>-63.860999999999997</v>
      </c>
    </row>
    <row r="910" spans="30:40">
      <c r="AD910" t="str">
        <f t="shared" si="57"/>
        <v>T6B272.46GIOYY</v>
      </c>
      <c r="AE910" t="s">
        <v>67</v>
      </c>
      <c r="AF910" t="s">
        <v>73</v>
      </c>
      <c r="AG910" t="s">
        <v>62</v>
      </c>
      <c r="AH910">
        <v>2.46</v>
      </c>
      <c r="AI910">
        <v>0.94</v>
      </c>
      <c r="AJ910">
        <v>-26.24</v>
      </c>
      <c r="AK910">
        <v>-7.0000000000000007E-2</v>
      </c>
      <c r="AL910">
        <v>2.9000000000000001E-2</v>
      </c>
      <c r="AM910">
        <v>2.3E-2</v>
      </c>
      <c r="AN910">
        <v>-42.347000000000001</v>
      </c>
    </row>
    <row r="911" spans="30:40">
      <c r="AD911" t="str">
        <f t="shared" si="57"/>
        <v>T6B272.46GIOYY</v>
      </c>
      <c r="AE911" t="s">
        <v>67</v>
      </c>
      <c r="AF911" t="s">
        <v>73</v>
      </c>
      <c r="AG911" t="s">
        <v>62</v>
      </c>
      <c r="AH911">
        <v>2.46</v>
      </c>
      <c r="AI911">
        <v>2.44</v>
      </c>
      <c r="AJ911">
        <v>-25.79</v>
      </c>
      <c r="AK911">
        <v>-0.09</v>
      </c>
      <c r="AL911">
        <v>2.3E-2</v>
      </c>
      <c r="AM911">
        <v>-3.7999999999999999E-2</v>
      </c>
      <c r="AN911">
        <v>-41.890999999999998</v>
      </c>
    </row>
    <row r="912" spans="30:40">
      <c r="AD912" t="str">
        <f t="shared" si="57"/>
        <v>T6B273.28GIOYY</v>
      </c>
      <c r="AE912" t="s">
        <v>67</v>
      </c>
      <c r="AF912" t="s">
        <v>73</v>
      </c>
      <c r="AG912" t="s">
        <v>62</v>
      </c>
      <c r="AH912">
        <v>3.28</v>
      </c>
      <c r="AI912">
        <v>2.44</v>
      </c>
      <c r="AJ912">
        <v>-25.79</v>
      </c>
      <c r="AK912">
        <v>-0.09</v>
      </c>
      <c r="AL912">
        <v>2.3E-2</v>
      </c>
      <c r="AM912">
        <v>3.3000000000000002E-2</v>
      </c>
      <c r="AN912">
        <v>-20.744</v>
      </c>
    </row>
    <row r="913" spans="30:40">
      <c r="AD913" t="str">
        <f t="shared" si="57"/>
        <v>T6B273.28GIOYY</v>
      </c>
      <c r="AE913" t="s">
        <v>67</v>
      </c>
      <c r="AF913" t="s">
        <v>73</v>
      </c>
      <c r="AG913" t="s">
        <v>62</v>
      </c>
      <c r="AH913">
        <v>3.28</v>
      </c>
      <c r="AI913">
        <v>3.53</v>
      </c>
      <c r="AJ913">
        <v>-25.33</v>
      </c>
      <c r="AK913">
        <v>-0.11</v>
      </c>
      <c r="AL913">
        <v>2.4E-2</v>
      </c>
      <c r="AM913">
        <v>-4.8000000000000001E-2</v>
      </c>
      <c r="AN913">
        <v>-20.286999999999999</v>
      </c>
    </row>
    <row r="914" spans="30:40">
      <c r="AD914" t="str">
        <f t="shared" si="57"/>
        <v>T6B274.075GIOYY</v>
      </c>
      <c r="AE914" t="s">
        <v>67</v>
      </c>
      <c r="AF914" t="s">
        <v>73</v>
      </c>
      <c r="AG914" t="s">
        <v>62</v>
      </c>
      <c r="AH914">
        <v>4.0750000000000002</v>
      </c>
      <c r="AI914">
        <v>3.53</v>
      </c>
      <c r="AJ914">
        <v>-25.33</v>
      </c>
      <c r="AK914">
        <v>-0.11</v>
      </c>
      <c r="AL914">
        <v>2.4E-2</v>
      </c>
      <c r="AM914">
        <v>3.7999999999999999E-2</v>
      </c>
      <c r="AN914">
        <v>-0.14799999999999999</v>
      </c>
    </row>
    <row r="915" spans="30:40">
      <c r="AD915" t="str">
        <f t="shared" si="57"/>
        <v>T6B274.1GIOYY</v>
      </c>
      <c r="AE915" t="s">
        <v>67</v>
      </c>
      <c r="AF915" t="s">
        <v>73</v>
      </c>
      <c r="AG915" t="s">
        <v>62</v>
      </c>
      <c r="AH915">
        <v>4.0999999999999996</v>
      </c>
      <c r="AI915">
        <v>3.53</v>
      </c>
      <c r="AJ915">
        <v>-25.33</v>
      </c>
      <c r="AK915">
        <v>-0.11</v>
      </c>
      <c r="AL915">
        <v>2.4E-2</v>
      </c>
      <c r="AM915">
        <v>4.1000000000000002E-2</v>
      </c>
      <c r="AN915">
        <v>0.48499999999999999</v>
      </c>
    </row>
    <row r="916" spans="30:40">
      <c r="AD916" t="str">
        <f t="shared" si="57"/>
        <v>T6B274.1GIOYY</v>
      </c>
      <c r="AE916" t="s">
        <v>67</v>
      </c>
      <c r="AF916" t="s">
        <v>73</v>
      </c>
      <c r="AG916" t="s">
        <v>62</v>
      </c>
      <c r="AH916">
        <v>4.0999999999999996</v>
      </c>
      <c r="AI916">
        <v>4.4800000000000004</v>
      </c>
      <c r="AJ916">
        <v>-26.26</v>
      </c>
      <c r="AK916">
        <v>-0.16</v>
      </c>
      <c r="AL916">
        <v>-5.6000000000000001E-2</v>
      </c>
      <c r="AM916">
        <v>-7.4999999999999997E-2</v>
      </c>
      <c r="AN916">
        <v>0.435</v>
      </c>
    </row>
    <row r="917" spans="30:40">
      <c r="AD917" t="str">
        <f t="shared" si="57"/>
        <v>T6B274.92GIOYY</v>
      </c>
      <c r="AE917" t="s">
        <v>67</v>
      </c>
      <c r="AF917" t="s">
        <v>73</v>
      </c>
      <c r="AG917" t="s">
        <v>62</v>
      </c>
      <c r="AH917">
        <v>4.92</v>
      </c>
      <c r="AI917">
        <v>4.4800000000000004</v>
      </c>
      <c r="AJ917">
        <v>-26.26</v>
      </c>
      <c r="AK917">
        <v>-0.16</v>
      </c>
      <c r="AL917">
        <v>-5.6000000000000001E-2</v>
      </c>
      <c r="AM917">
        <v>5.3999999999999999E-2</v>
      </c>
      <c r="AN917">
        <v>21.968</v>
      </c>
    </row>
    <row r="918" spans="30:40">
      <c r="AD918" t="str">
        <f t="shared" si="57"/>
        <v>T6B274.92GIOYY</v>
      </c>
      <c r="AE918" t="s">
        <v>67</v>
      </c>
      <c r="AF918" t="s">
        <v>73</v>
      </c>
      <c r="AG918" t="s">
        <v>62</v>
      </c>
      <c r="AH918">
        <v>4.92</v>
      </c>
      <c r="AI918">
        <v>5.39</v>
      </c>
      <c r="AJ918">
        <v>-26.75</v>
      </c>
      <c r="AK918">
        <v>-0.14000000000000001</v>
      </c>
      <c r="AL918">
        <v>-0.08</v>
      </c>
      <c r="AM918">
        <v>-6.2E-2</v>
      </c>
      <c r="AN918">
        <v>22.452999999999999</v>
      </c>
    </row>
    <row r="919" spans="30:40">
      <c r="AD919" t="str">
        <f t="shared" si="57"/>
        <v>T6B275.74GIOYY</v>
      </c>
      <c r="AE919" t="s">
        <v>67</v>
      </c>
      <c r="AF919" t="s">
        <v>73</v>
      </c>
      <c r="AG919" t="s">
        <v>62</v>
      </c>
      <c r="AH919">
        <v>5.74</v>
      </c>
      <c r="AI919">
        <v>5.39</v>
      </c>
      <c r="AJ919">
        <v>-26.75</v>
      </c>
      <c r="AK919">
        <v>-0.14000000000000001</v>
      </c>
      <c r="AL919">
        <v>-0.08</v>
      </c>
      <c r="AM919">
        <v>5.5E-2</v>
      </c>
      <c r="AN919">
        <v>44.387999999999998</v>
      </c>
    </row>
    <row r="920" spans="30:40">
      <c r="AD920" t="str">
        <f t="shared" si="57"/>
        <v>T6B275.74GIOYY</v>
      </c>
      <c r="AE920" t="s">
        <v>67</v>
      </c>
      <c r="AF920" t="s">
        <v>73</v>
      </c>
      <c r="AG920" t="s">
        <v>62</v>
      </c>
      <c r="AH920">
        <v>5.74</v>
      </c>
      <c r="AI920">
        <v>6.56</v>
      </c>
      <c r="AJ920">
        <v>-27.56</v>
      </c>
      <c r="AK920">
        <v>-0.15</v>
      </c>
      <c r="AL920">
        <v>-0.127</v>
      </c>
      <c r="AM920">
        <v>-6.3E-2</v>
      </c>
      <c r="AN920">
        <v>44.875999999999998</v>
      </c>
    </row>
    <row r="921" spans="30:40">
      <c r="AD921" t="str">
        <f t="shared" si="57"/>
        <v>T6B276.56GIOYY</v>
      </c>
      <c r="AE921" t="s">
        <v>67</v>
      </c>
      <c r="AF921" t="s">
        <v>73</v>
      </c>
      <c r="AG921" t="s">
        <v>62</v>
      </c>
      <c r="AH921">
        <v>6.56</v>
      </c>
      <c r="AI921">
        <v>6.56</v>
      </c>
      <c r="AJ921">
        <v>-27.56</v>
      </c>
      <c r="AK921">
        <v>-0.15</v>
      </c>
      <c r="AL921">
        <v>-0.127</v>
      </c>
      <c r="AM921">
        <v>5.8999999999999997E-2</v>
      </c>
      <c r="AN921">
        <v>67.474999999999994</v>
      </c>
    </row>
    <row r="922" spans="30:40">
      <c r="AD922" t="str">
        <f t="shared" si="57"/>
        <v>T6B276.56GIOYY</v>
      </c>
      <c r="AE922" t="s">
        <v>67</v>
      </c>
      <c r="AF922" t="s">
        <v>73</v>
      </c>
      <c r="AG922" t="s">
        <v>62</v>
      </c>
      <c r="AH922">
        <v>6.56</v>
      </c>
      <c r="AI922">
        <v>8.41</v>
      </c>
      <c r="AJ922">
        <v>-29.41</v>
      </c>
      <c r="AK922">
        <v>-0.15</v>
      </c>
      <c r="AL922">
        <v>-0.20300000000000001</v>
      </c>
      <c r="AM922">
        <v>-6.6000000000000003E-2</v>
      </c>
      <c r="AN922">
        <v>67.978999999999999</v>
      </c>
    </row>
    <row r="923" spans="30:40">
      <c r="AD923" t="str">
        <f t="shared" si="57"/>
        <v>T6B277.38GIOYY</v>
      </c>
      <c r="AE923" t="s">
        <v>67</v>
      </c>
      <c r="AF923" t="s">
        <v>73</v>
      </c>
      <c r="AG923" t="s">
        <v>62</v>
      </c>
      <c r="AH923">
        <v>7.38</v>
      </c>
      <c r="AI923">
        <v>8.41</v>
      </c>
      <c r="AJ923">
        <v>-29.41</v>
      </c>
      <c r="AK923">
        <v>-0.15</v>
      </c>
      <c r="AL923">
        <v>-0.20300000000000001</v>
      </c>
      <c r="AM923">
        <v>5.6000000000000001E-2</v>
      </c>
      <c r="AN923">
        <v>92.096999999999994</v>
      </c>
    </row>
    <row r="924" spans="30:40">
      <c r="AD924" t="str">
        <f t="shared" si="57"/>
        <v>T6B277.38GIOYY</v>
      </c>
      <c r="AE924" t="s">
        <v>67</v>
      </c>
      <c r="AF924" t="s">
        <v>73</v>
      </c>
      <c r="AG924" t="s">
        <v>62</v>
      </c>
      <c r="AH924">
        <v>7.38</v>
      </c>
      <c r="AI924">
        <v>11.74</v>
      </c>
      <c r="AJ924">
        <v>-33.200000000000003</v>
      </c>
      <c r="AK924">
        <v>-0.23</v>
      </c>
      <c r="AL924">
        <v>-0.27300000000000002</v>
      </c>
      <c r="AM924">
        <v>-7.0000000000000007E-2</v>
      </c>
      <c r="AN924">
        <v>92.614999999999995</v>
      </c>
    </row>
    <row r="925" spans="30:40">
      <c r="AD925" t="str">
        <f t="shared" si="57"/>
        <v>T6B277.925GIOYY</v>
      </c>
      <c r="AE925" t="s">
        <v>67</v>
      </c>
      <c r="AF925" t="s">
        <v>73</v>
      </c>
      <c r="AG925" t="s">
        <v>62</v>
      </c>
      <c r="AH925">
        <v>7.9249999999999998</v>
      </c>
      <c r="AI925">
        <v>11.74</v>
      </c>
      <c r="AJ925">
        <v>-33.200000000000003</v>
      </c>
      <c r="AK925">
        <v>-0.23</v>
      </c>
      <c r="AL925">
        <v>-0.27300000000000002</v>
      </c>
      <c r="AM925">
        <v>5.6000000000000001E-2</v>
      </c>
      <c r="AN925">
        <v>110.711</v>
      </c>
    </row>
    <row r="926" spans="30:40">
      <c r="AD926" t="str">
        <f t="shared" si="57"/>
        <v>T6B270.225GIOXX</v>
      </c>
      <c r="AE926" t="s">
        <v>67</v>
      </c>
      <c r="AF926" t="s">
        <v>73</v>
      </c>
      <c r="AG926" t="s">
        <v>63</v>
      </c>
      <c r="AH926">
        <v>0.22500000000000001</v>
      </c>
      <c r="AI926">
        <v>0.04</v>
      </c>
      <c r="AJ926">
        <v>-0.16</v>
      </c>
      <c r="AK926">
        <v>-0.18</v>
      </c>
      <c r="AL926">
        <v>2.1669999999999998</v>
      </c>
      <c r="AM926">
        <v>-4.2000000000000003E-2</v>
      </c>
      <c r="AN926">
        <v>-0.747</v>
      </c>
    </row>
    <row r="927" spans="30:40">
      <c r="AD927" t="str">
        <f t="shared" si="57"/>
        <v>T6B270.82GIOXX</v>
      </c>
      <c r="AE927" t="s">
        <v>67</v>
      </c>
      <c r="AF927" t="s">
        <v>73</v>
      </c>
      <c r="AG927" t="s">
        <v>63</v>
      </c>
      <c r="AH927">
        <v>0.82</v>
      </c>
      <c r="AI927">
        <v>0.04</v>
      </c>
      <c r="AJ927">
        <v>-0.16</v>
      </c>
      <c r="AK927">
        <v>-0.18</v>
      </c>
      <c r="AL927">
        <v>2.1669999999999998</v>
      </c>
      <c r="AM927">
        <v>6.5000000000000002E-2</v>
      </c>
      <c r="AN927">
        <v>-0.65400000000000003</v>
      </c>
    </row>
    <row r="928" spans="30:40">
      <c r="AD928" t="str">
        <f t="shared" si="57"/>
        <v>T6B270.82GIOXX</v>
      </c>
      <c r="AE928" t="s">
        <v>67</v>
      </c>
      <c r="AF928" t="s">
        <v>73</v>
      </c>
      <c r="AG928" t="s">
        <v>63</v>
      </c>
      <c r="AH928">
        <v>0.82</v>
      </c>
      <c r="AI928">
        <v>-0.03</v>
      </c>
      <c r="AJ928">
        <v>-0.15</v>
      </c>
      <c r="AK928">
        <v>-0.01</v>
      </c>
      <c r="AL928">
        <v>1.6910000000000001</v>
      </c>
      <c r="AM928">
        <v>1.7999999999999999E-2</v>
      </c>
      <c r="AN928">
        <v>-0.65200000000000002</v>
      </c>
    </row>
    <row r="929" spans="30:40">
      <c r="AD929" t="str">
        <f t="shared" si="57"/>
        <v>T6B271.64GIOXX</v>
      </c>
      <c r="AE929" t="s">
        <v>67</v>
      </c>
      <c r="AF929" t="s">
        <v>73</v>
      </c>
      <c r="AG929" t="s">
        <v>63</v>
      </c>
      <c r="AH929">
        <v>1.64</v>
      </c>
      <c r="AI929">
        <v>-0.03</v>
      </c>
      <c r="AJ929">
        <v>-0.15</v>
      </c>
      <c r="AK929">
        <v>-0.01</v>
      </c>
      <c r="AL929">
        <v>1.6910000000000001</v>
      </c>
      <c r="AM929">
        <v>2.3E-2</v>
      </c>
      <c r="AN929">
        <v>-0.52600000000000002</v>
      </c>
    </row>
    <row r="930" spans="30:40">
      <c r="AD930" t="str">
        <f t="shared" si="57"/>
        <v>T6B271.64GIOXX</v>
      </c>
      <c r="AE930" t="s">
        <v>67</v>
      </c>
      <c r="AF930" t="s">
        <v>73</v>
      </c>
      <c r="AG930" t="s">
        <v>63</v>
      </c>
      <c r="AH930">
        <v>1.64</v>
      </c>
      <c r="AI930">
        <v>-0.1</v>
      </c>
      <c r="AJ930">
        <v>-0.15</v>
      </c>
      <c r="AK930">
        <v>-0.03</v>
      </c>
      <c r="AL930">
        <v>1.375</v>
      </c>
      <c r="AM930">
        <v>-1.2E-2</v>
      </c>
      <c r="AN930">
        <v>-0.52400000000000002</v>
      </c>
    </row>
    <row r="931" spans="30:40">
      <c r="AD931" t="str">
        <f t="shared" si="57"/>
        <v>T6B272.46GIOXX</v>
      </c>
      <c r="AE931" t="s">
        <v>67</v>
      </c>
      <c r="AF931" t="s">
        <v>73</v>
      </c>
      <c r="AG931" t="s">
        <v>63</v>
      </c>
      <c r="AH931">
        <v>2.46</v>
      </c>
      <c r="AI931">
        <v>-0.1</v>
      </c>
      <c r="AJ931">
        <v>-0.15</v>
      </c>
      <c r="AK931">
        <v>-0.03</v>
      </c>
      <c r="AL931">
        <v>1.375</v>
      </c>
      <c r="AM931">
        <v>1.6E-2</v>
      </c>
      <c r="AN931">
        <v>-0.39800000000000002</v>
      </c>
    </row>
    <row r="932" spans="30:40">
      <c r="AD932" t="str">
        <f t="shared" si="57"/>
        <v>T6B272.46GIOXX</v>
      </c>
      <c r="AE932" t="s">
        <v>67</v>
      </c>
      <c r="AF932" t="s">
        <v>73</v>
      </c>
      <c r="AG932" t="s">
        <v>63</v>
      </c>
      <c r="AH932">
        <v>2.46</v>
      </c>
      <c r="AI932">
        <v>-0.15</v>
      </c>
      <c r="AJ932">
        <v>-0.15</v>
      </c>
      <c r="AK932">
        <v>-0.02</v>
      </c>
      <c r="AL932">
        <v>1.119</v>
      </c>
      <c r="AM932">
        <v>-4.0000000000000001E-3</v>
      </c>
      <c r="AN932">
        <v>-0.39500000000000002</v>
      </c>
    </row>
    <row r="933" spans="30:40">
      <c r="AD933" t="str">
        <f t="shared" si="57"/>
        <v>T6B273.28GIOXX</v>
      </c>
      <c r="AE933" t="s">
        <v>67</v>
      </c>
      <c r="AF933" t="s">
        <v>73</v>
      </c>
      <c r="AG933" t="s">
        <v>63</v>
      </c>
      <c r="AH933">
        <v>3.28</v>
      </c>
      <c r="AI933">
        <v>-0.15</v>
      </c>
      <c r="AJ933">
        <v>-0.15</v>
      </c>
      <c r="AK933">
        <v>-0.02</v>
      </c>
      <c r="AL933">
        <v>1.119</v>
      </c>
      <c r="AM933">
        <v>1.2999999999999999E-2</v>
      </c>
      <c r="AN933">
        <v>-0.27100000000000002</v>
      </c>
    </row>
    <row r="934" spans="30:40">
      <c r="AD934" t="str">
        <f t="shared" si="57"/>
        <v>T6B273.28GIOXX</v>
      </c>
      <c r="AE934" t="s">
        <v>67</v>
      </c>
      <c r="AF934" t="s">
        <v>73</v>
      </c>
      <c r="AG934" t="s">
        <v>63</v>
      </c>
      <c r="AH934">
        <v>3.28</v>
      </c>
      <c r="AI934">
        <v>-0.19</v>
      </c>
      <c r="AJ934">
        <v>-0.15</v>
      </c>
      <c r="AK934">
        <v>-0.02</v>
      </c>
      <c r="AL934">
        <v>0.92</v>
      </c>
      <c r="AM934">
        <v>-2E-3</v>
      </c>
      <c r="AN934">
        <v>-0.26800000000000002</v>
      </c>
    </row>
    <row r="935" spans="30:40">
      <c r="AD935" t="str">
        <f t="shared" si="57"/>
        <v>T6B274.075GIOXX</v>
      </c>
      <c r="AE935" t="s">
        <v>67</v>
      </c>
      <c r="AF935" t="s">
        <v>73</v>
      </c>
      <c r="AG935" t="s">
        <v>63</v>
      </c>
      <c r="AH935">
        <v>4.0750000000000002</v>
      </c>
      <c r="AI935">
        <v>-0.19</v>
      </c>
      <c r="AJ935">
        <v>-0.15</v>
      </c>
      <c r="AK935">
        <v>-0.02</v>
      </c>
      <c r="AL935">
        <v>0.92</v>
      </c>
      <c r="AM935">
        <v>1.4E-2</v>
      </c>
      <c r="AN935">
        <v>-0.152</v>
      </c>
    </row>
    <row r="936" spans="30:40">
      <c r="AD936" t="str">
        <f t="shared" si="57"/>
        <v>T6B274.1GIOXX</v>
      </c>
      <c r="AE936" t="s">
        <v>67</v>
      </c>
      <c r="AF936" t="s">
        <v>73</v>
      </c>
      <c r="AG936" t="s">
        <v>63</v>
      </c>
      <c r="AH936">
        <v>4.0999999999999996</v>
      </c>
      <c r="AI936">
        <v>-0.19</v>
      </c>
      <c r="AJ936">
        <v>-0.15</v>
      </c>
      <c r="AK936">
        <v>-0.02</v>
      </c>
      <c r="AL936">
        <v>0.92</v>
      </c>
      <c r="AM936">
        <v>1.4999999999999999E-2</v>
      </c>
      <c r="AN936">
        <v>-0.14799999999999999</v>
      </c>
    </row>
    <row r="937" spans="30:40">
      <c r="AD937" t="str">
        <f t="shared" si="57"/>
        <v>T6B274.1GIOXX</v>
      </c>
      <c r="AE937" t="s">
        <v>67</v>
      </c>
      <c r="AF937" t="s">
        <v>73</v>
      </c>
      <c r="AG937" t="s">
        <v>63</v>
      </c>
      <c r="AH937">
        <v>4.0999999999999996</v>
      </c>
      <c r="AI937">
        <v>-0.22</v>
      </c>
      <c r="AJ937">
        <v>-0.28000000000000003</v>
      </c>
      <c r="AK937">
        <v>0.02</v>
      </c>
      <c r="AL937">
        <v>-1.1140000000000001</v>
      </c>
      <c r="AM937">
        <v>1.2999999999999999E-2</v>
      </c>
      <c r="AN937">
        <v>-0.14399999999999999</v>
      </c>
    </row>
    <row r="938" spans="30:40">
      <c r="AD938" t="str">
        <f t="shared" si="57"/>
        <v>T6B274.92GIOXX</v>
      </c>
      <c r="AE938" t="s">
        <v>67</v>
      </c>
      <c r="AF938" t="s">
        <v>73</v>
      </c>
      <c r="AG938" t="s">
        <v>63</v>
      </c>
      <c r="AH938">
        <v>4.92</v>
      </c>
      <c r="AI938">
        <v>-0.22</v>
      </c>
      <c r="AJ938">
        <v>-0.28000000000000003</v>
      </c>
      <c r="AK938">
        <v>0.02</v>
      </c>
      <c r="AL938">
        <v>-1.1140000000000001</v>
      </c>
      <c r="AM938">
        <v>-1E-3</v>
      </c>
      <c r="AN938">
        <v>0.09</v>
      </c>
    </row>
    <row r="939" spans="30:40">
      <c r="AD939" t="str">
        <f t="shared" si="57"/>
        <v>T6B274.92GIOXX</v>
      </c>
      <c r="AE939" t="s">
        <v>67</v>
      </c>
      <c r="AF939" t="s">
        <v>73</v>
      </c>
      <c r="AG939" t="s">
        <v>63</v>
      </c>
      <c r="AH939">
        <v>4.92</v>
      </c>
      <c r="AI939">
        <v>-0.22</v>
      </c>
      <c r="AJ939">
        <v>-0.28999999999999998</v>
      </c>
      <c r="AK939">
        <v>0.02</v>
      </c>
      <c r="AL939">
        <v>-1.331</v>
      </c>
      <c r="AM939">
        <v>1.2999999999999999E-2</v>
      </c>
      <c r="AN939">
        <v>9.5000000000000001E-2</v>
      </c>
    </row>
    <row r="940" spans="30:40">
      <c r="AD940" t="str">
        <f t="shared" si="57"/>
        <v>T6B275.74GIOXX</v>
      </c>
      <c r="AE940" t="s">
        <v>67</v>
      </c>
      <c r="AF940" t="s">
        <v>73</v>
      </c>
      <c r="AG940" t="s">
        <v>63</v>
      </c>
      <c r="AH940">
        <v>5.74</v>
      </c>
      <c r="AI940">
        <v>-0.22</v>
      </c>
      <c r="AJ940">
        <v>-0.28999999999999998</v>
      </c>
      <c r="AK940">
        <v>0.02</v>
      </c>
      <c r="AL940">
        <v>-1.331</v>
      </c>
      <c r="AM940">
        <v>-4.0000000000000001E-3</v>
      </c>
      <c r="AN940">
        <v>0.33100000000000002</v>
      </c>
    </row>
    <row r="941" spans="30:40">
      <c r="AD941" t="str">
        <f t="shared" si="57"/>
        <v>T6B275.74GIOXX</v>
      </c>
      <c r="AE941" t="s">
        <v>67</v>
      </c>
      <c r="AF941" t="s">
        <v>73</v>
      </c>
      <c r="AG941" t="s">
        <v>63</v>
      </c>
      <c r="AH941">
        <v>5.74</v>
      </c>
      <c r="AI941">
        <v>-0.21</v>
      </c>
      <c r="AJ941">
        <v>-0.3</v>
      </c>
      <c r="AK941">
        <v>0.04</v>
      </c>
      <c r="AL941">
        <v>-1.6160000000000001</v>
      </c>
      <c r="AM941">
        <v>1.7000000000000001E-2</v>
      </c>
      <c r="AN941">
        <v>0.33600000000000002</v>
      </c>
    </row>
    <row r="942" spans="30:40">
      <c r="AD942" t="str">
        <f t="shared" si="57"/>
        <v>T6B276.56GIOXX</v>
      </c>
      <c r="AE942" t="s">
        <v>67</v>
      </c>
      <c r="AF942" t="s">
        <v>73</v>
      </c>
      <c r="AG942" t="s">
        <v>63</v>
      </c>
      <c r="AH942">
        <v>6.56</v>
      </c>
      <c r="AI942">
        <v>-0.21</v>
      </c>
      <c r="AJ942">
        <v>-0.3</v>
      </c>
      <c r="AK942">
        <v>0.04</v>
      </c>
      <c r="AL942">
        <v>-1.6160000000000001</v>
      </c>
      <c r="AM942">
        <v>-1.2999999999999999E-2</v>
      </c>
      <c r="AN942">
        <v>0.58099999999999996</v>
      </c>
    </row>
    <row r="943" spans="30:40">
      <c r="AD943" t="str">
        <f t="shared" si="57"/>
        <v>T6B276.56GIOXX</v>
      </c>
      <c r="AE943" t="s">
        <v>67</v>
      </c>
      <c r="AF943" t="s">
        <v>73</v>
      </c>
      <c r="AG943" t="s">
        <v>63</v>
      </c>
      <c r="AH943">
        <v>6.56</v>
      </c>
      <c r="AI943">
        <v>-0.2</v>
      </c>
      <c r="AJ943">
        <v>-0.33</v>
      </c>
      <c r="AK943">
        <v>0.01</v>
      </c>
      <c r="AL943">
        <v>-1.966</v>
      </c>
      <c r="AM943">
        <v>2.7E-2</v>
      </c>
      <c r="AN943">
        <v>0.58699999999999997</v>
      </c>
    </row>
    <row r="944" spans="30:40">
      <c r="AD944" t="str">
        <f t="shared" si="57"/>
        <v>T6B277.38GIOXX</v>
      </c>
      <c r="AE944" t="s">
        <v>67</v>
      </c>
      <c r="AF944" t="s">
        <v>73</v>
      </c>
      <c r="AG944" t="s">
        <v>63</v>
      </c>
      <c r="AH944">
        <v>7.38</v>
      </c>
      <c r="AI944">
        <v>-0.2</v>
      </c>
      <c r="AJ944">
        <v>-0.33</v>
      </c>
      <c r="AK944">
        <v>0.01</v>
      </c>
      <c r="AL944">
        <v>-1.966</v>
      </c>
      <c r="AM944">
        <v>1.9E-2</v>
      </c>
      <c r="AN944">
        <v>0.85399999999999998</v>
      </c>
    </row>
    <row r="945" spans="30:40">
      <c r="AD945" t="str">
        <f t="shared" si="57"/>
        <v>T6B277.38GIOXX</v>
      </c>
      <c r="AE945" t="s">
        <v>67</v>
      </c>
      <c r="AF945" t="s">
        <v>73</v>
      </c>
      <c r="AG945" t="s">
        <v>63</v>
      </c>
      <c r="AH945">
        <v>7.38</v>
      </c>
      <c r="AI945">
        <v>-0.19</v>
      </c>
      <c r="AJ945">
        <v>-0.38</v>
      </c>
      <c r="AK945">
        <v>0.22</v>
      </c>
      <c r="AL945">
        <v>-2.5</v>
      </c>
      <c r="AM945">
        <v>6.7000000000000004E-2</v>
      </c>
      <c r="AN945">
        <v>0.86</v>
      </c>
    </row>
    <row r="946" spans="30:40">
      <c r="AD946" t="str">
        <f t="shared" si="57"/>
        <v>T6B277.925GIOXX</v>
      </c>
      <c r="AE946" t="s">
        <v>67</v>
      </c>
      <c r="AF946" t="s">
        <v>73</v>
      </c>
      <c r="AG946" t="s">
        <v>63</v>
      </c>
      <c r="AH946">
        <v>7.9249999999999998</v>
      </c>
      <c r="AI946">
        <v>-0.19</v>
      </c>
      <c r="AJ946">
        <v>-0.38</v>
      </c>
      <c r="AK946">
        <v>0.22</v>
      </c>
      <c r="AL946">
        <v>-2.5</v>
      </c>
      <c r="AM946">
        <v>-5.5E-2</v>
      </c>
      <c r="AN946">
        <v>1.069</v>
      </c>
    </row>
    <row r="947" spans="30:40">
      <c r="AD947" t="str">
        <f t="shared" si="57"/>
        <v>T6B270.225TT</v>
      </c>
      <c r="AE947" t="s">
        <v>67</v>
      </c>
      <c r="AF947" t="s">
        <v>73</v>
      </c>
      <c r="AG947" t="s">
        <v>0</v>
      </c>
      <c r="AH947">
        <v>0.22500000000000001</v>
      </c>
      <c r="AI947">
        <v>33.979999999999997</v>
      </c>
      <c r="AJ947">
        <v>-156.04</v>
      </c>
      <c r="AK947">
        <v>-0.04</v>
      </c>
      <c r="AL947">
        <v>-1.111</v>
      </c>
      <c r="AM947">
        <v>-1.0999999999999999E-2</v>
      </c>
      <c r="AN947">
        <v>-196.70599999999999</v>
      </c>
    </row>
    <row r="948" spans="30:40">
      <c r="AD948" t="str">
        <f t="shared" si="57"/>
        <v>T6B270.82TT</v>
      </c>
      <c r="AE948" t="s">
        <v>67</v>
      </c>
      <c r="AF948" t="s">
        <v>73</v>
      </c>
      <c r="AG948" t="s">
        <v>0</v>
      </c>
      <c r="AH948">
        <v>0.82</v>
      </c>
      <c r="AI948">
        <v>33.979999999999997</v>
      </c>
      <c r="AJ948">
        <v>-149.38999999999999</v>
      </c>
      <c r="AK948">
        <v>-0.04</v>
      </c>
      <c r="AL948">
        <v>-1.111</v>
      </c>
      <c r="AM948">
        <v>1.4E-2</v>
      </c>
      <c r="AN948">
        <v>-105.84099999999999</v>
      </c>
    </row>
    <row r="949" spans="30:40">
      <c r="AD949" t="str">
        <f t="shared" si="57"/>
        <v>T6B270.82TT</v>
      </c>
      <c r="AE949" t="s">
        <v>67</v>
      </c>
      <c r="AF949" t="s">
        <v>73</v>
      </c>
      <c r="AG949" t="s">
        <v>0</v>
      </c>
      <c r="AH949">
        <v>0.82</v>
      </c>
      <c r="AI949">
        <v>24.69</v>
      </c>
      <c r="AJ949">
        <v>-137.4</v>
      </c>
      <c r="AK949">
        <v>0.01</v>
      </c>
      <c r="AL949">
        <v>-1.343</v>
      </c>
      <c r="AM949">
        <v>0.01</v>
      </c>
      <c r="AN949">
        <v>-103.319</v>
      </c>
    </row>
    <row r="950" spans="30:40">
      <c r="AD950" t="str">
        <f t="shared" si="57"/>
        <v>T6B271.64TT</v>
      </c>
      <c r="AE950" t="s">
        <v>67</v>
      </c>
      <c r="AF950" t="s">
        <v>73</v>
      </c>
      <c r="AG950" t="s">
        <v>0</v>
      </c>
      <c r="AH950">
        <v>1.64</v>
      </c>
      <c r="AI950">
        <v>24.69</v>
      </c>
      <c r="AJ950">
        <v>-128.22999999999999</v>
      </c>
      <c r="AK950">
        <v>0.01</v>
      </c>
      <c r="AL950">
        <v>-1.343</v>
      </c>
      <c r="AM950">
        <v>3.0000000000000001E-3</v>
      </c>
      <c r="AN950">
        <v>5.5910000000000002</v>
      </c>
    </row>
    <row r="951" spans="30:40">
      <c r="AD951" t="str">
        <f t="shared" si="57"/>
        <v>T6B271.64TT</v>
      </c>
      <c r="AE951" t="s">
        <v>67</v>
      </c>
      <c r="AF951" t="s">
        <v>73</v>
      </c>
      <c r="AG951" t="s">
        <v>0</v>
      </c>
      <c r="AH951">
        <v>1.64</v>
      </c>
      <c r="AI951">
        <v>19.52</v>
      </c>
      <c r="AJ951">
        <v>-114.31</v>
      </c>
      <c r="AK951">
        <v>0</v>
      </c>
      <c r="AL951">
        <v>-1.544</v>
      </c>
      <c r="AM951">
        <v>0</v>
      </c>
      <c r="AN951">
        <v>7.7229999999999999</v>
      </c>
    </row>
    <row r="952" spans="30:40">
      <c r="AD952" t="str">
        <f t="shared" si="57"/>
        <v>T6B272.46TT</v>
      </c>
      <c r="AE952" t="s">
        <v>67</v>
      </c>
      <c r="AF952" t="s">
        <v>73</v>
      </c>
      <c r="AG952" t="s">
        <v>0</v>
      </c>
      <c r="AH952">
        <v>2.46</v>
      </c>
      <c r="AI952">
        <v>19.52</v>
      </c>
      <c r="AJ952">
        <v>-105.14</v>
      </c>
      <c r="AK952">
        <v>0</v>
      </c>
      <c r="AL952">
        <v>-1.544</v>
      </c>
      <c r="AM952">
        <v>-1E-3</v>
      </c>
      <c r="AN952">
        <v>97.697000000000003</v>
      </c>
    </row>
    <row r="953" spans="30:40">
      <c r="AD953" t="str">
        <f t="shared" si="57"/>
        <v>T6B272.46TT</v>
      </c>
      <c r="AE953" t="s">
        <v>67</v>
      </c>
      <c r="AF953" t="s">
        <v>73</v>
      </c>
      <c r="AG953" t="s">
        <v>0</v>
      </c>
      <c r="AH953">
        <v>2.46</v>
      </c>
      <c r="AI953">
        <v>16.57</v>
      </c>
      <c r="AJ953">
        <v>-92.11</v>
      </c>
      <c r="AK953">
        <v>0</v>
      </c>
      <c r="AL953">
        <v>-1.631</v>
      </c>
      <c r="AM953">
        <v>3.0000000000000001E-3</v>
      </c>
      <c r="AN953">
        <v>99.415000000000006</v>
      </c>
    </row>
    <row r="954" spans="30:40">
      <c r="AD954" t="str">
        <f t="shared" si="57"/>
        <v>T6B273.28TT</v>
      </c>
      <c r="AE954" t="s">
        <v>67</v>
      </c>
      <c r="AF954" t="s">
        <v>73</v>
      </c>
      <c r="AG954" t="s">
        <v>0</v>
      </c>
      <c r="AH954">
        <v>3.28</v>
      </c>
      <c r="AI954">
        <v>16.57</v>
      </c>
      <c r="AJ954">
        <v>-82.94</v>
      </c>
      <c r="AK954">
        <v>0</v>
      </c>
      <c r="AL954">
        <v>-1.631</v>
      </c>
      <c r="AM954">
        <v>6.0000000000000001E-3</v>
      </c>
      <c r="AN954">
        <v>171.185</v>
      </c>
    </row>
    <row r="955" spans="30:40">
      <c r="AD955" t="str">
        <f t="shared" si="57"/>
        <v>T6B273.28TT</v>
      </c>
      <c r="AE955" t="s">
        <v>67</v>
      </c>
      <c r="AF955" t="s">
        <v>73</v>
      </c>
      <c r="AG955" t="s">
        <v>0</v>
      </c>
      <c r="AH955">
        <v>3.28</v>
      </c>
      <c r="AI955">
        <v>14.82</v>
      </c>
      <c r="AJ955">
        <v>-73.33</v>
      </c>
      <c r="AK955">
        <v>0.02</v>
      </c>
      <c r="AL955">
        <v>-1.587</v>
      </c>
      <c r="AM955">
        <v>-3.0000000000000001E-3</v>
      </c>
      <c r="AN955">
        <v>172.53399999999999</v>
      </c>
    </row>
    <row r="956" spans="30:40">
      <c r="AD956" t="str">
        <f t="shared" si="57"/>
        <v>T6B274.075TT</v>
      </c>
      <c r="AE956" t="s">
        <v>67</v>
      </c>
      <c r="AF956" t="s">
        <v>73</v>
      </c>
      <c r="AG956" t="s">
        <v>0</v>
      </c>
      <c r="AH956">
        <v>4.0750000000000002</v>
      </c>
      <c r="AI956">
        <v>14.82</v>
      </c>
      <c r="AJ956">
        <v>-64.44</v>
      </c>
      <c r="AK956">
        <v>0.02</v>
      </c>
      <c r="AL956">
        <v>-1.587</v>
      </c>
      <c r="AM956">
        <v>-1.6E-2</v>
      </c>
      <c r="AN956">
        <v>227.29599999999999</v>
      </c>
    </row>
    <row r="957" spans="30:40">
      <c r="AD957" t="str">
        <f t="shared" si="57"/>
        <v>T6B274.1TT</v>
      </c>
      <c r="AE957" t="s">
        <v>67</v>
      </c>
      <c r="AF957" t="s">
        <v>73</v>
      </c>
      <c r="AG957" t="s">
        <v>0</v>
      </c>
      <c r="AH957">
        <v>4.0999999999999996</v>
      </c>
      <c r="AI957">
        <v>14.82</v>
      </c>
      <c r="AJ957">
        <v>-64.16</v>
      </c>
      <c r="AK957">
        <v>0.02</v>
      </c>
      <c r="AL957">
        <v>-1.587</v>
      </c>
      <c r="AM957">
        <v>-1.7000000000000001E-2</v>
      </c>
      <c r="AN957">
        <v>228.90299999999999</v>
      </c>
    </row>
    <row r="958" spans="30:40">
      <c r="AD958" t="str">
        <f t="shared" si="57"/>
        <v>T6B274.1TT</v>
      </c>
      <c r="AE958" t="s">
        <v>67</v>
      </c>
      <c r="AF958" t="s">
        <v>73</v>
      </c>
      <c r="AG958" t="s">
        <v>0</v>
      </c>
      <c r="AH958">
        <v>4.0999999999999996</v>
      </c>
      <c r="AI958">
        <v>14.07</v>
      </c>
      <c r="AJ958">
        <v>69.010000000000005</v>
      </c>
      <c r="AK958">
        <v>0.01</v>
      </c>
      <c r="AL958">
        <v>-7.8E-2</v>
      </c>
      <c r="AM958">
        <v>1.2999999999999999E-2</v>
      </c>
      <c r="AN958">
        <v>228.95</v>
      </c>
    </row>
    <row r="959" spans="30:40">
      <c r="AD959" t="str">
        <f t="shared" si="57"/>
        <v>T6B274.92TT</v>
      </c>
      <c r="AE959" t="s">
        <v>67</v>
      </c>
      <c r="AF959" t="s">
        <v>73</v>
      </c>
      <c r="AG959" t="s">
        <v>0</v>
      </c>
      <c r="AH959">
        <v>4.92</v>
      </c>
      <c r="AI959">
        <v>14.07</v>
      </c>
      <c r="AJ959">
        <v>78.19</v>
      </c>
      <c r="AK959">
        <v>0.01</v>
      </c>
      <c r="AL959">
        <v>-7.8E-2</v>
      </c>
      <c r="AM959">
        <v>5.0000000000000001E-3</v>
      </c>
      <c r="AN959">
        <v>168.59800000000001</v>
      </c>
    </row>
    <row r="960" spans="30:40">
      <c r="AD960" t="str">
        <f t="shared" si="57"/>
        <v>T6B274.92TT</v>
      </c>
      <c r="AE960" t="s">
        <v>67</v>
      </c>
      <c r="AF960" t="s">
        <v>73</v>
      </c>
      <c r="AG960" t="s">
        <v>0</v>
      </c>
      <c r="AH960">
        <v>4.92</v>
      </c>
      <c r="AI960">
        <v>14.29</v>
      </c>
      <c r="AJ960">
        <v>87.92</v>
      </c>
      <c r="AK960">
        <v>-0.01</v>
      </c>
      <c r="AL960">
        <v>0.14599999999999999</v>
      </c>
      <c r="AM960">
        <v>-7.0000000000000001E-3</v>
      </c>
      <c r="AN960">
        <v>167.12200000000001</v>
      </c>
    </row>
    <row r="961" spans="30:40">
      <c r="AD961" t="str">
        <f t="shared" si="57"/>
        <v>T6B275.74TT</v>
      </c>
      <c r="AE961" t="s">
        <v>67</v>
      </c>
      <c r="AF961" t="s">
        <v>73</v>
      </c>
      <c r="AG961" t="s">
        <v>0</v>
      </c>
      <c r="AH961">
        <v>5.74</v>
      </c>
      <c r="AI961">
        <v>14.29</v>
      </c>
      <c r="AJ961">
        <v>97.09</v>
      </c>
      <c r="AK961">
        <v>-0.01</v>
      </c>
      <c r="AL961">
        <v>0.14599999999999999</v>
      </c>
      <c r="AM961">
        <v>1E-3</v>
      </c>
      <c r="AN961">
        <v>91.266000000000005</v>
      </c>
    </row>
    <row r="962" spans="30:40">
      <c r="AD962" t="str">
        <f t="shared" si="57"/>
        <v>T6B275.74TT</v>
      </c>
      <c r="AE962" t="s">
        <v>67</v>
      </c>
      <c r="AF962" t="s">
        <v>73</v>
      </c>
      <c r="AG962" t="s">
        <v>0</v>
      </c>
      <c r="AH962">
        <v>5.74</v>
      </c>
      <c r="AI962">
        <v>15.39</v>
      </c>
      <c r="AJ962">
        <v>109.79</v>
      </c>
      <c r="AK962">
        <v>0</v>
      </c>
      <c r="AL962">
        <v>0.29799999999999999</v>
      </c>
      <c r="AM962">
        <v>1E-3</v>
      </c>
      <c r="AN962">
        <v>89.412999999999997</v>
      </c>
    </row>
    <row r="963" spans="30:40">
      <c r="AD963" t="str">
        <f t="shared" ref="AD963:AD1026" si="58">AE963&amp;AF963&amp;AH963&amp;AG963</f>
        <v>T6B276.56TT</v>
      </c>
      <c r="AE963" t="s">
        <v>67</v>
      </c>
      <c r="AF963" t="s">
        <v>73</v>
      </c>
      <c r="AG963" t="s">
        <v>0</v>
      </c>
      <c r="AH963">
        <v>6.56</v>
      </c>
      <c r="AI963">
        <v>15.39</v>
      </c>
      <c r="AJ963">
        <v>118.96</v>
      </c>
      <c r="AK963">
        <v>0</v>
      </c>
      <c r="AL963">
        <v>0.29799999999999999</v>
      </c>
      <c r="AM963">
        <v>2E-3</v>
      </c>
      <c r="AN963">
        <v>-4.3739999999999997</v>
      </c>
    </row>
    <row r="964" spans="30:40">
      <c r="AD964" t="str">
        <f t="shared" si="58"/>
        <v>T6B276.56TT</v>
      </c>
      <c r="AE964" t="s">
        <v>67</v>
      </c>
      <c r="AF964" t="s">
        <v>73</v>
      </c>
      <c r="AG964" t="s">
        <v>0</v>
      </c>
      <c r="AH964">
        <v>6.56</v>
      </c>
      <c r="AI964">
        <v>18</v>
      </c>
      <c r="AJ964">
        <v>131.72999999999999</v>
      </c>
      <c r="AK964">
        <v>0</v>
      </c>
      <c r="AL964">
        <v>0.30099999999999999</v>
      </c>
      <c r="AM964">
        <v>3.0000000000000001E-3</v>
      </c>
      <c r="AN964">
        <v>-6.6429999999999998</v>
      </c>
    </row>
    <row r="965" spans="30:40">
      <c r="AD965" t="str">
        <f t="shared" si="58"/>
        <v>T6B277.38TT</v>
      </c>
      <c r="AE965" t="s">
        <v>67</v>
      </c>
      <c r="AF965" t="s">
        <v>73</v>
      </c>
      <c r="AG965" t="s">
        <v>0</v>
      </c>
      <c r="AH965">
        <v>7.38</v>
      </c>
      <c r="AI965">
        <v>18</v>
      </c>
      <c r="AJ965">
        <v>140.9</v>
      </c>
      <c r="AK965">
        <v>0</v>
      </c>
      <c r="AL965">
        <v>0.30099999999999999</v>
      </c>
      <c r="AM965">
        <v>6.0000000000000001E-3</v>
      </c>
      <c r="AN965">
        <v>-118.419</v>
      </c>
    </row>
    <row r="966" spans="30:40">
      <c r="AD966" t="str">
        <f t="shared" si="58"/>
        <v>T6B277.38TT</v>
      </c>
      <c r="AE966" t="s">
        <v>67</v>
      </c>
      <c r="AF966" t="s">
        <v>73</v>
      </c>
      <c r="AG966" t="s">
        <v>0</v>
      </c>
      <c r="AH966">
        <v>7.38</v>
      </c>
      <c r="AI966">
        <v>23.76</v>
      </c>
      <c r="AJ966">
        <v>150.47</v>
      </c>
      <c r="AK966">
        <v>0.04</v>
      </c>
      <c r="AL966">
        <v>0.25</v>
      </c>
      <c r="AM966">
        <v>1.9E-2</v>
      </c>
      <c r="AN966">
        <v>-121.083</v>
      </c>
    </row>
    <row r="967" spans="30:40">
      <c r="AD967" t="str">
        <f t="shared" si="58"/>
        <v>T6B277.925TT</v>
      </c>
      <c r="AE967" t="s">
        <v>67</v>
      </c>
      <c r="AF967" t="s">
        <v>73</v>
      </c>
      <c r="AG967" t="s">
        <v>0</v>
      </c>
      <c r="AH967">
        <v>7.9249999999999998</v>
      </c>
      <c r="AI967">
        <v>23.76</v>
      </c>
      <c r="AJ967">
        <v>156.57</v>
      </c>
      <c r="AK967">
        <v>0.04</v>
      </c>
      <c r="AL967">
        <v>0.25</v>
      </c>
      <c r="AM967">
        <v>-2E-3</v>
      </c>
      <c r="AN967">
        <v>-204.75200000000001</v>
      </c>
    </row>
    <row r="968" spans="30:40">
      <c r="AD968" t="str">
        <f t="shared" si="58"/>
        <v>T5B270.225HT</v>
      </c>
      <c r="AE968" t="s">
        <v>68</v>
      </c>
      <c r="AF968" t="s">
        <v>73</v>
      </c>
      <c r="AG968" t="s">
        <v>17</v>
      </c>
      <c r="AH968">
        <v>0.22500000000000001</v>
      </c>
      <c r="AI968">
        <v>0.64</v>
      </c>
      <c r="AJ968">
        <v>-98.28</v>
      </c>
      <c r="AK968">
        <v>0.01</v>
      </c>
      <c r="AL968">
        <v>-0.189</v>
      </c>
      <c r="AM968">
        <v>2E-3</v>
      </c>
      <c r="AN968">
        <v>-112.393</v>
      </c>
    </row>
    <row r="969" spans="30:40">
      <c r="AD969" t="str">
        <f t="shared" si="58"/>
        <v>T5B270.82HT</v>
      </c>
      <c r="AE969" t="s">
        <v>68</v>
      </c>
      <c r="AF969" t="s">
        <v>73</v>
      </c>
      <c r="AG969" t="s">
        <v>17</v>
      </c>
      <c r="AH969">
        <v>0.82</v>
      </c>
      <c r="AI969">
        <v>0.64</v>
      </c>
      <c r="AJ969">
        <v>-98.28</v>
      </c>
      <c r="AK969">
        <v>0.01</v>
      </c>
      <c r="AL969">
        <v>-0.189</v>
      </c>
      <c r="AM969">
        <v>-1E-3</v>
      </c>
      <c r="AN969">
        <v>-53.915999999999997</v>
      </c>
    </row>
    <row r="970" spans="30:40">
      <c r="AD970" t="str">
        <f t="shared" si="58"/>
        <v>T5B270.82HT</v>
      </c>
      <c r="AE970" t="s">
        <v>68</v>
      </c>
      <c r="AF970" t="s">
        <v>73</v>
      </c>
      <c r="AG970" t="s">
        <v>17</v>
      </c>
      <c r="AH970">
        <v>0.82</v>
      </c>
      <c r="AI970">
        <v>0.46</v>
      </c>
      <c r="AJ970">
        <v>-86.47</v>
      </c>
      <c r="AK970">
        <v>0</v>
      </c>
      <c r="AL970">
        <v>-0.29799999999999999</v>
      </c>
      <c r="AM970">
        <v>0</v>
      </c>
      <c r="AN970">
        <v>-52.264000000000003</v>
      </c>
    </row>
    <row r="971" spans="30:40">
      <c r="AD971" t="str">
        <f t="shared" si="58"/>
        <v>T5B271.64HT</v>
      </c>
      <c r="AE971" t="s">
        <v>68</v>
      </c>
      <c r="AF971" t="s">
        <v>73</v>
      </c>
      <c r="AG971" t="s">
        <v>17</v>
      </c>
      <c r="AH971">
        <v>1.64</v>
      </c>
      <c r="AI971">
        <v>0.46</v>
      </c>
      <c r="AJ971">
        <v>-86.47</v>
      </c>
      <c r="AK971">
        <v>0</v>
      </c>
      <c r="AL971">
        <v>-0.29799999999999999</v>
      </c>
      <c r="AM971">
        <v>-1E-3</v>
      </c>
      <c r="AN971">
        <v>18.638999999999999</v>
      </c>
    </row>
    <row r="972" spans="30:40">
      <c r="AD972" t="str">
        <f t="shared" si="58"/>
        <v>T5B271.64HT</v>
      </c>
      <c r="AE972" t="s">
        <v>68</v>
      </c>
      <c r="AF972" t="s">
        <v>73</v>
      </c>
      <c r="AG972" t="s">
        <v>17</v>
      </c>
      <c r="AH972">
        <v>1.64</v>
      </c>
      <c r="AI972">
        <v>0.37</v>
      </c>
      <c r="AJ972">
        <v>-70</v>
      </c>
      <c r="AK972">
        <v>0</v>
      </c>
      <c r="AL972">
        <v>-0.39300000000000002</v>
      </c>
      <c r="AM972">
        <v>1E-3</v>
      </c>
      <c r="AN972">
        <v>20.02</v>
      </c>
    </row>
    <row r="973" spans="30:40">
      <c r="AD973" t="str">
        <f t="shared" si="58"/>
        <v>T5B272.46HT</v>
      </c>
      <c r="AE973" t="s">
        <v>68</v>
      </c>
      <c r="AF973" t="s">
        <v>73</v>
      </c>
      <c r="AG973" t="s">
        <v>17</v>
      </c>
      <c r="AH973">
        <v>2.46</v>
      </c>
      <c r="AI973">
        <v>0.37</v>
      </c>
      <c r="AJ973">
        <v>-70</v>
      </c>
      <c r="AK973">
        <v>0</v>
      </c>
      <c r="AL973">
        <v>-0.39300000000000002</v>
      </c>
      <c r="AM973">
        <v>-1E-3</v>
      </c>
      <c r="AN973">
        <v>77.418999999999997</v>
      </c>
    </row>
    <row r="974" spans="30:40">
      <c r="AD974" t="str">
        <f t="shared" si="58"/>
        <v>T5B272.46HT</v>
      </c>
      <c r="AE974" t="s">
        <v>68</v>
      </c>
      <c r="AF974" t="s">
        <v>73</v>
      </c>
      <c r="AG974" t="s">
        <v>17</v>
      </c>
      <c r="AH974">
        <v>2.46</v>
      </c>
      <c r="AI974">
        <v>0.32</v>
      </c>
      <c r="AJ974">
        <v>-54.09</v>
      </c>
      <c r="AK974">
        <v>0</v>
      </c>
      <c r="AL974">
        <v>-0.41299999999999998</v>
      </c>
      <c r="AM974">
        <v>1E-3</v>
      </c>
      <c r="AN974">
        <v>78.492000000000004</v>
      </c>
    </row>
    <row r="975" spans="30:40">
      <c r="AD975" t="str">
        <f t="shared" si="58"/>
        <v>T5B273.28HT</v>
      </c>
      <c r="AE975" t="s">
        <v>68</v>
      </c>
      <c r="AF975" t="s">
        <v>73</v>
      </c>
      <c r="AG975" t="s">
        <v>17</v>
      </c>
      <c r="AH975">
        <v>3.28</v>
      </c>
      <c r="AI975">
        <v>0.32</v>
      </c>
      <c r="AJ975">
        <v>-54.09</v>
      </c>
      <c r="AK975">
        <v>0</v>
      </c>
      <c r="AL975">
        <v>-0.41299999999999998</v>
      </c>
      <c r="AM975">
        <v>0</v>
      </c>
      <c r="AN975">
        <v>122.848</v>
      </c>
    </row>
    <row r="976" spans="30:40">
      <c r="AD976" t="str">
        <f t="shared" si="58"/>
        <v>T5B273.28HT</v>
      </c>
      <c r="AE976" t="s">
        <v>68</v>
      </c>
      <c r="AF976" t="s">
        <v>73</v>
      </c>
      <c r="AG976" t="s">
        <v>17</v>
      </c>
      <c r="AH976">
        <v>3.28</v>
      </c>
      <c r="AI976">
        <v>0.28999999999999998</v>
      </c>
      <c r="AJ976">
        <v>-43.73</v>
      </c>
      <c r="AK976">
        <v>0</v>
      </c>
      <c r="AL976">
        <v>-0.35899999999999999</v>
      </c>
      <c r="AM976">
        <v>0</v>
      </c>
      <c r="AN976">
        <v>123.655</v>
      </c>
    </row>
    <row r="977" spans="30:40">
      <c r="AD977" t="str">
        <f t="shared" si="58"/>
        <v>T5B274.075HT</v>
      </c>
      <c r="AE977" t="s">
        <v>68</v>
      </c>
      <c r="AF977" t="s">
        <v>73</v>
      </c>
      <c r="AG977" t="s">
        <v>17</v>
      </c>
      <c r="AH977">
        <v>4.0750000000000002</v>
      </c>
      <c r="AI977">
        <v>0.28999999999999998</v>
      </c>
      <c r="AJ977">
        <v>-43.73</v>
      </c>
      <c r="AK977">
        <v>0</v>
      </c>
      <c r="AL977">
        <v>-0.35899999999999999</v>
      </c>
      <c r="AM977">
        <v>-1E-3</v>
      </c>
      <c r="AN977">
        <v>158.42400000000001</v>
      </c>
    </row>
    <row r="978" spans="30:40">
      <c r="AD978" t="str">
        <f t="shared" si="58"/>
        <v>T5B274.1HT</v>
      </c>
      <c r="AE978" t="s">
        <v>68</v>
      </c>
      <c r="AF978" t="s">
        <v>73</v>
      </c>
      <c r="AG978" t="s">
        <v>17</v>
      </c>
      <c r="AH978">
        <v>4.0999999999999996</v>
      </c>
      <c r="AI978">
        <v>0.28999999999999998</v>
      </c>
      <c r="AJ978">
        <v>-43.73</v>
      </c>
      <c r="AK978">
        <v>0</v>
      </c>
      <c r="AL978">
        <v>-0.35899999999999999</v>
      </c>
      <c r="AM978">
        <v>-1E-3</v>
      </c>
      <c r="AN978">
        <v>159.517</v>
      </c>
    </row>
    <row r="979" spans="30:40">
      <c r="AD979" t="str">
        <f t="shared" si="58"/>
        <v>T5B274.1HT</v>
      </c>
      <c r="AE979" t="s">
        <v>68</v>
      </c>
      <c r="AF979" t="s">
        <v>73</v>
      </c>
      <c r="AG979" t="s">
        <v>17</v>
      </c>
      <c r="AH979">
        <v>4.0999999999999996</v>
      </c>
      <c r="AI979">
        <v>0.28000000000000003</v>
      </c>
      <c r="AJ979">
        <v>48.8</v>
      </c>
      <c r="AK979">
        <v>0</v>
      </c>
      <c r="AL979">
        <v>0.28799999999999998</v>
      </c>
      <c r="AM979">
        <v>1E-3</v>
      </c>
      <c r="AN979">
        <v>159.232</v>
      </c>
    </row>
    <row r="980" spans="30:40">
      <c r="AD980" t="str">
        <f t="shared" si="58"/>
        <v>T5B274.92HT</v>
      </c>
      <c r="AE980" t="s">
        <v>68</v>
      </c>
      <c r="AF980" t="s">
        <v>73</v>
      </c>
      <c r="AG980" t="s">
        <v>17</v>
      </c>
      <c r="AH980">
        <v>4.92</v>
      </c>
      <c r="AI980">
        <v>0.28000000000000003</v>
      </c>
      <c r="AJ980">
        <v>48.8</v>
      </c>
      <c r="AK980">
        <v>0</v>
      </c>
      <c r="AL980">
        <v>0.28799999999999998</v>
      </c>
      <c r="AM980">
        <v>0</v>
      </c>
      <c r="AN980">
        <v>119.21299999999999</v>
      </c>
    </row>
    <row r="981" spans="30:40">
      <c r="AD981" t="str">
        <f t="shared" si="58"/>
        <v>T5B274.92HT</v>
      </c>
      <c r="AE981" t="s">
        <v>68</v>
      </c>
      <c r="AF981" t="s">
        <v>73</v>
      </c>
      <c r="AG981" t="s">
        <v>17</v>
      </c>
      <c r="AH981">
        <v>4.92</v>
      </c>
      <c r="AI981">
        <v>0.28000000000000003</v>
      </c>
      <c r="AJ981">
        <v>58.96</v>
      </c>
      <c r="AK981">
        <v>0</v>
      </c>
      <c r="AL981">
        <v>0.314</v>
      </c>
      <c r="AM981">
        <v>0</v>
      </c>
      <c r="AN981">
        <v>118.29600000000001</v>
      </c>
    </row>
    <row r="982" spans="30:40">
      <c r="AD982" t="str">
        <f t="shared" si="58"/>
        <v>T5B275.74HT</v>
      </c>
      <c r="AE982" t="s">
        <v>68</v>
      </c>
      <c r="AF982" t="s">
        <v>73</v>
      </c>
      <c r="AG982" t="s">
        <v>17</v>
      </c>
      <c r="AH982">
        <v>5.74</v>
      </c>
      <c r="AI982">
        <v>0.28000000000000003</v>
      </c>
      <c r="AJ982">
        <v>58.96</v>
      </c>
      <c r="AK982">
        <v>0</v>
      </c>
      <c r="AL982">
        <v>0.314</v>
      </c>
      <c r="AM982">
        <v>0</v>
      </c>
      <c r="AN982">
        <v>69.945999999999998</v>
      </c>
    </row>
    <row r="983" spans="30:40">
      <c r="AD983" t="str">
        <f t="shared" si="58"/>
        <v>T5B275.74HT</v>
      </c>
      <c r="AE983" t="s">
        <v>68</v>
      </c>
      <c r="AF983" t="s">
        <v>73</v>
      </c>
      <c r="AG983" t="s">
        <v>17</v>
      </c>
      <c r="AH983">
        <v>5.74</v>
      </c>
      <c r="AI983">
        <v>0.31</v>
      </c>
      <c r="AJ983">
        <v>74.430000000000007</v>
      </c>
      <c r="AK983">
        <v>0</v>
      </c>
      <c r="AL983">
        <v>0.26300000000000001</v>
      </c>
      <c r="AM983">
        <v>0</v>
      </c>
      <c r="AN983">
        <v>68.760000000000005</v>
      </c>
    </row>
    <row r="984" spans="30:40">
      <c r="AD984" t="str">
        <f t="shared" si="58"/>
        <v>T5B276.56HT</v>
      </c>
      <c r="AE984" t="s">
        <v>68</v>
      </c>
      <c r="AF984" t="s">
        <v>73</v>
      </c>
      <c r="AG984" t="s">
        <v>17</v>
      </c>
      <c r="AH984">
        <v>6.56</v>
      </c>
      <c r="AI984">
        <v>0.31</v>
      </c>
      <c r="AJ984">
        <v>74.430000000000007</v>
      </c>
      <c r="AK984">
        <v>0</v>
      </c>
      <c r="AL984">
        <v>0.26300000000000001</v>
      </c>
      <c r="AM984">
        <v>0</v>
      </c>
      <c r="AN984">
        <v>7.7240000000000002</v>
      </c>
    </row>
    <row r="985" spans="30:40">
      <c r="AD985" t="str">
        <f t="shared" si="58"/>
        <v>T5B276.56HT</v>
      </c>
      <c r="AE985" t="s">
        <v>68</v>
      </c>
      <c r="AF985" t="s">
        <v>73</v>
      </c>
      <c r="AG985" t="s">
        <v>17</v>
      </c>
      <c r="AH985">
        <v>6.56</v>
      </c>
      <c r="AI985">
        <v>0.35</v>
      </c>
      <c r="AJ985">
        <v>89.97</v>
      </c>
      <c r="AK985">
        <v>0</v>
      </c>
      <c r="AL985">
        <v>0.121</v>
      </c>
      <c r="AM985">
        <v>0</v>
      </c>
      <c r="AN985">
        <v>6.23</v>
      </c>
    </row>
    <row r="986" spans="30:40">
      <c r="AD986" t="str">
        <f t="shared" si="58"/>
        <v>T5B277.38HT</v>
      </c>
      <c r="AE986" t="s">
        <v>68</v>
      </c>
      <c r="AF986" t="s">
        <v>73</v>
      </c>
      <c r="AG986" t="s">
        <v>17</v>
      </c>
      <c r="AH986">
        <v>7.38</v>
      </c>
      <c r="AI986">
        <v>0.35</v>
      </c>
      <c r="AJ986">
        <v>89.97</v>
      </c>
      <c r="AK986">
        <v>0</v>
      </c>
      <c r="AL986">
        <v>0.121</v>
      </c>
      <c r="AM986">
        <v>-1E-3</v>
      </c>
      <c r="AN986">
        <v>-67.543999999999997</v>
      </c>
    </row>
    <row r="987" spans="30:40">
      <c r="AD987" t="str">
        <f t="shared" si="58"/>
        <v>T5B277.38HT</v>
      </c>
      <c r="AE987" t="s">
        <v>68</v>
      </c>
      <c r="AF987" t="s">
        <v>73</v>
      </c>
      <c r="AG987" t="s">
        <v>17</v>
      </c>
      <c r="AH987">
        <v>7.38</v>
      </c>
      <c r="AI987">
        <v>0.45</v>
      </c>
      <c r="AJ987">
        <v>100.07</v>
      </c>
      <c r="AK987">
        <v>0</v>
      </c>
      <c r="AL987">
        <v>-3.5000000000000003E-2</v>
      </c>
      <c r="AM987">
        <v>-1E-3</v>
      </c>
      <c r="AN987">
        <v>-69.31</v>
      </c>
    </row>
    <row r="988" spans="30:40">
      <c r="AD988" t="str">
        <f t="shared" si="58"/>
        <v>T5B277.925HT</v>
      </c>
      <c r="AE988" t="s">
        <v>68</v>
      </c>
      <c r="AF988" t="s">
        <v>73</v>
      </c>
      <c r="AG988" t="s">
        <v>17</v>
      </c>
      <c r="AH988">
        <v>7.9249999999999998</v>
      </c>
      <c r="AI988">
        <v>0.45</v>
      </c>
      <c r="AJ988">
        <v>100.07</v>
      </c>
      <c r="AK988">
        <v>0</v>
      </c>
      <c r="AL988">
        <v>-3.5000000000000003E-2</v>
      </c>
      <c r="AM988">
        <v>0</v>
      </c>
      <c r="AN988">
        <v>-123.84699999999999</v>
      </c>
    </row>
    <row r="989" spans="30:40">
      <c r="AD989" t="str">
        <f t="shared" si="58"/>
        <v>T5B270.225GIOX</v>
      </c>
      <c r="AE989" t="s">
        <v>68</v>
      </c>
      <c r="AF989" t="s">
        <v>73</v>
      </c>
      <c r="AG989" t="s">
        <v>60</v>
      </c>
      <c r="AH989">
        <v>0.22500000000000001</v>
      </c>
      <c r="AI989">
        <v>0.53</v>
      </c>
      <c r="AJ989">
        <v>-0.08</v>
      </c>
      <c r="AK989">
        <v>0.19</v>
      </c>
      <c r="AL989">
        <v>-3.2130000000000001</v>
      </c>
      <c r="AM989">
        <v>4.7E-2</v>
      </c>
      <c r="AN989">
        <v>0.32300000000000001</v>
      </c>
    </row>
    <row r="990" spans="30:40">
      <c r="AD990" t="str">
        <f t="shared" si="58"/>
        <v>T5B270.82GIOX</v>
      </c>
      <c r="AE990" t="s">
        <v>68</v>
      </c>
      <c r="AF990" t="s">
        <v>73</v>
      </c>
      <c r="AG990" t="s">
        <v>60</v>
      </c>
      <c r="AH990">
        <v>0.82</v>
      </c>
      <c r="AI990">
        <v>0.53</v>
      </c>
      <c r="AJ990">
        <v>-0.08</v>
      </c>
      <c r="AK990">
        <v>0.19</v>
      </c>
      <c r="AL990">
        <v>-3.2130000000000001</v>
      </c>
      <c r="AM990">
        <v>-6.7000000000000004E-2</v>
      </c>
      <c r="AN990">
        <v>0.36799999999999999</v>
      </c>
    </row>
    <row r="991" spans="30:40">
      <c r="AD991" t="str">
        <f t="shared" si="58"/>
        <v>T5B270.82GIOX</v>
      </c>
      <c r="AE991" t="s">
        <v>68</v>
      </c>
      <c r="AF991" t="s">
        <v>73</v>
      </c>
      <c r="AG991" t="s">
        <v>60</v>
      </c>
      <c r="AH991">
        <v>0.82</v>
      </c>
      <c r="AI991">
        <v>0.86</v>
      </c>
      <c r="AJ991">
        <v>-0.06</v>
      </c>
      <c r="AK991">
        <v>0.03</v>
      </c>
      <c r="AL991">
        <v>-2.508</v>
      </c>
      <c r="AM991">
        <v>-8.9999999999999993E-3</v>
      </c>
      <c r="AN991">
        <v>0.36899999999999999</v>
      </c>
    </row>
    <row r="992" spans="30:40">
      <c r="AD992" t="str">
        <f t="shared" si="58"/>
        <v>T5B271.64GIOX</v>
      </c>
      <c r="AE992" t="s">
        <v>68</v>
      </c>
      <c r="AF992" t="s">
        <v>73</v>
      </c>
      <c r="AG992" t="s">
        <v>60</v>
      </c>
      <c r="AH992">
        <v>1.64</v>
      </c>
      <c r="AI992">
        <v>0.86</v>
      </c>
      <c r="AJ992">
        <v>-0.06</v>
      </c>
      <c r="AK992">
        <v>0.03</v>
      </c>
      <c r="AL992">
        <v>-2.508</v>
      </c>
      <c r="AM992">
        <v>-2.9000000000000001E-2</v>
      </c>
      <c r="AN992">
        <v>0.41599999999999998</v>
      </c>
    </row>
    <row r="993" spans="30:40">
      <c r="AD993" t="str">
        <f t="shared" si="58"/>
        <v>T5B271.64GIOX</v>
      </c>
      <c r="AE993" t="s">
        <v>68</v>
      </c>
      <c r="AF993" t="s">
        <v>73</v>
      </c>
      <c r="AG993" t="s">
        <v>60</v>
      </c>
      <c r="AH993">
        <v>1.64</v>
      </c>
      <c r="AI993">
        <v>1.0900000000000001</v>
      </c>
      <c r="AJ993">
        <v>-0.04</v>
      </c>
      <c r="AK993">
        <v>0.05</v>
      </c>
      <c r="AL993">
        <v>-2.04</v>
      </c>
      <c r="AM993">
        <v>2.1000000000000001E-2</v>
      </c>
      <c r="AN993">
        <v>0.41699999999999998</v>
      </c>
    </row>
    <row r="994" spans="30:40">
      <c r="AD994" t="str">
        <f t="shared" si="58"/>
        <v>T5B272.46GIOX</v>
      </c>
      <c r="AE994" t="s">
        <v>68</v>
      </c>
      <c r="AF994" t="s">
        <v>73</v>
      </c>
      <c r="AG994" t="s">
        <v>60</v>
      </c>
      <c r="AH994">
        <v>2.46</v>
      </c>
      <c r="AI994">
        <v>1.0900000000000001</v>
      </c>
      <c r="AJ994">
        <v>-0.04</v>
      </c>
      <c r="AK994">
        <v>0.05</v>
      </c>
      <c r="AL994">
        <v>-2.04</v>
      </c>
      <c r="AM994">
        <v>-2.3E-2</v>
      </c>
      <c r="AN994">
        <v>0.45300000000000001</v>
      </c>
    </row>
    <row r="995" spans="30:40">
      <c r="AD995" t="str">
        <f t="shared" si="58"/>
        <v>T5B272.46GIOX</v>
      </c>
      <c r="AE995" t="s">
        <v>68</v>
      </c>
      <c r="AF995" t="s">
        <v>73</v>
      </c>
      <c r="AG995" t="s">
        <v>60</v>
      </c>
      <c r="AH995">
        <v>2.46</v>
      </c>
      <c r="AI995">
        <v>1.26</v>
      </c>
      <c r="AJ995">
        <v>-0.04</v>
      </c>
      <c r="AK995">
        <v>0.04</v>
      </c>
      <c r="AL995">
        <v>-1.66</v>
      </c>
      <c r="AM995">
        <v>1.2999999999999999E-2</v>
      </c>
      <c r="AN995">
        <v>0.45300000000000001</v>
      </c>
    </row>
    <row r="996" spans="30:40">
      <c r="AD996" t="str">
        <f t="shared" si="58"/>
        <v>T5B273.28GIOX</v>
      </c>
      <c r="AE996" t="s">
        <v>68</v>
      </c>
      <c r="AF996" t="s">
        <v>73</v>
      </c>
      <c r="AG996" t="s">
        <v>60</v>
      </c>
      <c r="AH996">
        <v>3.28</v>
      </c>
      <c r="AI996">
        <v>1.26</v>
      </c>
      <c r="AJ996">
        <v>-0.04</v>
      </c>
      <c r="AK996">
        <v>0.04</v>
      </c>
      <c r="AL996">
        <v>-1.66</v>
      </c>
      <c r="AM996">
        <v>-2.1000000000000001E-2</v>
      </c>
      <c r="AN996">
        <v>0.48499999999999999</v>
      </c>
    </row>
    <row r="997" spans="30:40">
      <c r="AD997" t="str">
        <f t="shared" si="58"/>
        <v>T5B273.28GIOX</v>
      </c>
      <c r="AE997" t="s">
        <v>68</v>
      </c>
      <c r="AF997" t="s">
        <v>73</v>
      </c>
      <c r="AG997" t="s">
        <v>60</v>
      </c>
      <c r="AH997">
        <v>3.28</v>
      </c>
      <c r="AI997">
        <v>1.39</v>
      </c>
      <c r="AJ997">
        <v>-0.04</v>
      </c>
      <c r="AK997">
        <v>0.04</v>
      </c>
      <c r="AL997">
        <v>-1.3660000000000001</v>
      </c>
      <c r="AM997">
        <v>0.01</v>
      </c>
      <c r="AN997">
        <v>0.48599999999999999</v>
      </c>
    </row>
    <row r="998" spans="30:40">
      <c r="AD998" t="str">
        <f t="shared" si="58"/>
        <v>T5B274.075GIOX</v>
      </c>
      <c r="AE998" t="s">
        <v>68</v>
      </c>
      <c r="AF998" t="s">
        <v>73</v>
      </c>
      <c r="AG998" t="s">
        <v>60</v>
      </c>
      <c r="AH998">
        <v>4.0750000000000002</v>
      </c>
      <c r="AI998">
        <v>1.39</v>
      </c>
      <c r="AJ998">
        <v>-0.04</v>
      </c>
      <c r="AK998">
        <v>0.04</v>
      </c>
      <c r="AL998">
        <v>-1.3660000000000001</v>
      </c>
      <c r="AM998">
        <v>-2.5000000000000001E-2</v>
      </c>
      <c r="AN998">
        <v>0.51600000000000001</v>
      </c>
    </row>
    <row r="999" spans="30:40">
      <c r="AD999" t="str">
        <f t="shared" si="58"/>
        <v>T5B274.1GIOX</v>
      </c>
      <c r="AE999" t="s">
        <v>68</v>
      </c>
      <c r="AF999" t="s">
        <v>73</v>
      </c>
      <c r="AG999" t="s">
        <v>60</v>
      </c>
      <c r="AH999">
        <v>4.0999999999999996</v>
      </c>
      <c r="AI999">
        <v>1.39</v>
      </c>
      <c r="AJ999">
        <v>-0.04</v>
      </c>
      <c r="AK999">
        <v>0.04</v>
      </c>
      <c r="AL999">
        <v>-1.3660000000000001</v>
      </c>
      <c r="AM999">
        <v>-2.5999999999999999E-2</v>
      </c>
      <c r="AN999">
        <v>0.51700000000000002</v>
      </c>
    </row>
    <row r="1000" spans="30:40">
      <c r="AD1000" t="str">
        <f t="shared" si="58"/>
        <v>T5B274.1GIOX</v>
      </c>
      <c r="AE1000" t="s">
        <v>68</v>
      </c>
      <c r="AF1000" t="s">
        <v>73</v>
      </c>
      <c r="AG1000" t="s">
        <v>60</v>
      </c>
      <c r="AH1000">
        <v>4.0999999999999996</v>
      </c>
      <c r="AI1000">
        <v>1.46</v>
      </c>
      <c r="AJ1000">
        <v>0.39</v>
      </c>
      <c r="AK1000">
        <v>0</v>
      </c>
      <c r="AL1000">
        <v>1.6539999999999999</v>
      </c>
      <c r="AM1000">
        <v>-6.0000000000000001E-3</v>
      </c>
      <c r="AN1000">
        <v>0.51700000000000002</v>
      </c>
    </row>
    <row r="1001" spans="30:40">
      <c r="AD1001" t="str">
        <f t="shared" si="58"/>
        <v>T5B274.92GIOX</v>
      </c>
      <c r="AE1001" t="s">
        <v>68</v>
      </c>
      <c r="AF1001" t="s">
        <v>73</v>
      </c>
      <c r="AG1001" t="s">
        <v>60</v>
      </c>
      <c r="AH1001">
        <v>4.92</v>
      </c>
      <c r="AI1001">
        <v>1.46</v>
      </c>
      <c r="AJ1001">
        <v>0.39</v>
      </c>
      <c r="AK1001">
        <v>0</v>
      </c>
      <c r="AL1001">
        <v>1.6539999999999999</v>
      </c>
      <c r="AM1001">
        <v>-6.0000000000000001E-3</v>
      </c>
      <c r="AN1001">
        <v>0.2</v>
      </c>
    </row>
    <row r="1002" spans="30:40">
      <c r="AD1002" t="str">
        <f t="shared" si="58"/>
        <v>T5B274.92GIOX</v>
      </c>
      <c r="AE1002" t="s">
        <v>68</v>
      </c>
      <c r="AF1002" t="s">
        <v>73</v>
      </c>
      <c r="AG1002" t="s">
        <v>60</v>
      </c>
      <c r="AH1002">
        <v>4.92</v>
      </c>
      <c r="AI1002">
        <v>1.47</v>
      </c>
      <c r="AJ1002">
        <v>0.4</v>
      </c>
      <c r="AK1002">
        <v>-0.01</v>
      </c>
      <c r="AL1002">
        <v>1.9770000000000001</v>
      </c>
      <c r="AM1002">
        <v>-8.0000000000000002E-3</v>
      </c>
      <c r="AN1002">
        <v>0.193</v>
      </c>
    </row>
    <row r="1003" spans="30:40">
      <c r="AD1003" t="str">
        <f t="shared" si="58"/>
        <v>T5B275.74GIOX</v>
      </c>
      <c r="AE1003" t="s">
        <v>68</v>
      </c>
      <c r="AF1003" t="s">
        <v>73</v>
      </c>
      <c r="AG1003" t="s">
        <v>60</v>
      </c>
      <c r="AH1003">
        <v>5.74</v>
      </c>
      <c r="AI1003">
        <v>1.47</v>
      </c>
      <c r="AJ1003">
        <v>0.4</v>
      </c>
      <c r="AK1003">
        <v>-0.01</v>
      </c>
      <c r="AL1003">
        <v>1.9770000000000001</v>
      </c>
      <c r="AM1003">
        <v>-1E-3</v>
      </c>
      <c r="AN1003">
        <v>-0.13300000000000001</v>
      </c>
    </row>
    <row r="1004" spans="30:40">
      <c r="AD1004" t="str">
        <f t="shared" si="58"/>
        <v>T5B275.74GIOX</v>
      </c>
      <c r="AE1004" t="s">
        <v>68</v>
      </c>
      <c r="AF1004" t="s">
        <v>73</v>
      </c>
      <c r="AG1004" t="s">
        <v>60</v>
      </c>
      <c r="AH1004">
        <v>5.74</v>
      </c>
      <c r="AI1004">
        <v>1.45</v>
      </c>
      <c r="AJ1004">
        <v>0.42</v>
      </c>
      <c r="AK1004">
        <v>-0.03</v>
      </c>
      <c r="AL1004">
        <v>2.4</v>
      </c>
      <c r="AM1004">
        <v>-1.2999999999999999E-2</v>
      </c>
      <c r="AN1004">
        <v>-0.14000000000000001</v>
      </c>
    </row>
    <row r="1005" spans="30:40">
      <c r="AD1005" t="str">
        <f t="shared" si="58"/>
        <v>T5B276.56GIOX</v>
      </c>
      <c r="AE1005" t="s">
        <v>68</v>
      </c>
      <c r="AF1005" t="s">
        <v>73</v>
      </c>
      <c r="AG1005" t="s">
        <v>60</v>
      </c>
      <c r="AH1005">
        <v>6.56</v>
      </c>
      <c r="AI1005">
        <v>1.45</v>
      </c>
      <c r="AJ1005">
        <v>0.42</v>
      </c>
      <c r="AK1005">
        <v>-0.03</v>
      </c>
      <c r="AL1005">
        <v>2.4</v>
      </c>
      <c r="AM1005">
        <v>8.0000000000000002E-3</v>
      </c>
      <c r="AN1005">
        <v>-0.48099999999999998</v>
      </c>
    </row>
    <row r="1006" spans="30:40">
      <c r="AD1006" t="str">
        <f t="shared" si="58"/>
        <v>T5B276.56GIOX</v>
      </c>
      <c r="AE1006" t="s">
        <v>68</v>
      </c>
      <c r="AF1006" t="s">
        <v>73</v>
      </c>
      <c r="AG1006" t="s">
        <v>60</v>
      </c>
      <c r="AH1006">
        <v>6.56</v>
      </c>
      <c r="AI1006">
        <v>1.39</v>
      </c>
      <c r="AJ1006">
        <v>0.46</v>
      </c>
      <c r="AK1006">
        <v>0</v>
      </c>
      <c r="AL1006">
        <v>2.923</v>
      </c>
      <c r="AM1006">
        <v>-2.3E-2</v>
      </c>
      <c r="AN1006">
        <v>-0.48899999999999999</v>
      </c>
    </row>
    <row r="1007" spans="30:40">
      <c r="AD1007" t="str">
        <f t="shared" si="58"/>
        <v>T5B277.38GIOX</v>
      </c>
      <c r="AE1007" t="s">
        <v>68</v>
      </c>
      <c r="AF1007" t="s">
        <v>73</v>
      </c>
      <c r="AG1007" t="s">
        <v>60</v>
      </c>
      <c r="AH1007">
        <v>7.38</v>
      </c>
      <c r="AI1007">
        <v>1.39</v>
      </c>
      <c r="AJ1007">
        <v>0.46</v>
      </c>
      <c r="AK1007">
        <v>0</v>
      </c>
      <c r="AL1007">
        <v>2.923</v>
      </c>
      <c r="AM1007">
        <v>-1.9E-2</v>
      </c>
      <c r="AN1007">
        <v>-0.86399999999999999</v>
      </c>
    </row>
    <row r="1008" spans="30:40">
      <c r="AD1008" t="str">
        <f t="shared" si="58"/>
        <v>T5B277.38GIOX</v>
      </c>
      <c r="AE1008" t="s">
        <v>68</v>
      </c>
      <c r="AF1008" t="s">
        <v>73</v>
      </c>
      <c r="AG1008" t="s">
        <v>60</v>
      </c>
      <c r="AH1008">
        <v>7.38</v>
      </c>
      <c r="AI1008">
        <v>1.29</v>
      </c>
      <c r="AJ1008">
        <v>0.53</v>
      </c>
      <c r="AK1008">
        <v>-0.2</v>
      </c>
      <c r="AL1008">
        <v>3.718</v>
      </c>
      <c r="AM1008">
        <v>-0.06</v>
      </c>
      <c r="AN1008">
        <v>-0.872</v>
      </c>
    </row>
    <row r="1009" spans="30:40">
      <c r="AD1009" t="str">
        <f t="shared" si="58"/>
        <v>T5B277.925GIOX</v>
      </c>
      <c r="AE1009" t="s">
        <v>68</v>
      </c>
      <c r="AF1009" t="s">
        <v>73</v>
      </c>
      <c r="AG1009" t="s">
        <v>60</v>
      </c>
      <c r="AH1009">
        <v>7.9249999999999998</v>
      </c>
      <c r="AI1009">
        <v>1.29</v>
      </c>
      <c r="AJ1009">
        <v>0.53</v>
      </c>
      <c r="AK1009">
        <v>-0.2</v>
      </c>
      <c r="AL1009">
        <v>3.718</v>
      </c>
      <c r="AM1009">
        <v>4.8000000000000001E-2</v>
      </c>
      <c r="AN1009">
        <v>-1.1619999999999999</v>
      </c>
    </row>
    <row r="1010" spans="30:40">
      <c r="AD1010" t="str">
        <f t="shared" si="58"/>
        <v>T5B270.225GIOY</v>
      </c>
      <c r="AE1010" t="s">
        <v>68</v>
      </c>
      <c r="AF1010" t="s">
        <v>73</v>
      </c>
      <c r="AG1010" t="s">
        <v>61</v>
      </c>
      <c r="AH1010">
        <v>0.22500000000000001</v>
      </c>
      <c r="AI1010">
        <v>4.97</v>
      </c>
      <c r="AJ1010">
        <v>44.23</v>
      </c>
      <c r="AK1010">
        <v>0.03</v>
      </c>
      <c r="AL1010">
        <v>-3.2000000000000001E-2</v>
      </c>
      <c r="AM1010">
        <v>1.0999999999999999E-2</v>
      </c>
      <c r="AN1010">
        <v>160.31200000000001</v>
      </c>
    </row>
    <row r="1011" spans="30:40">
      <c r="AD1011" t="str">
        <f t="shared" si="58"/>
        <v>T5B270.82GIOY</v>
      </c>
      <c r="AE1011" t="s">
        <v>68</v>
      </c>
      <c r="AF1011" t="s">
        <v>73</v>
      </c>
      <c r="AG1011" t="s">
        <v>61</v>
      </c>
      <c r="AH1011">
        <v>0.82</v>
      </c>
      <c r="AI1011">
        <v>4.97</v>
      </c>
      <c r="AJ1011">
        <v>44.23</v>
      </c>
      <c r="AK1011">
        <v>0.03</v>
      </c>
      <c r="AL1011">
        <v>-3.2000000000000001E-2</v>
      </c>
      <c r="AM1011">
        <v>-5.0000000000000001E-3</v>
      </c>
      <c r="AN1011">
        <v>133.99600000000001</v>
      </c>
    </row>
    <row r="1012" spans="30:40">
      <c r="AD1012" t="str">
        <f t="shared" si="58"/>
        <v>T5B270.82GIOY</v>
      </c>
      <c r="AE1012" t="s">
        <v>68</v>
      </c>
      <c r="AF1012" t="s">
        <v>73</v>
      </c>
      <c r="AG1012" t="s">
        <v>61</v>
      </c>
      <c r="AH1012">
        <v>0.82</v>
      </c>
      <c r="AI1012">
        <v>-0.22</v>
      </c>
      <c r="AJ1012">
        <v>41.89</v>
      </c>
      <c r="AK1012">
        <v>0.03</v>
      </c>
      <c r="AL1012">
        <v>-2.7E-2</v>
      </c>
      <c r="AM1012">
        <v>1.4999999999999999E-2</v>
      </c>
      <c r="AN1012">
        <v>133.26300000000001</v>
      </c>
    </row>
    <row r="1013" spans="30:40">
      <c r="AD1013" t="str">
        <f t="shared" si="58"/>
        <v>T5B271.64GIOY</v>
      </c>
      <c r="AE1013" t="s">
        <v>68</v>
      </c>
      <c r="AF1013" t="s">
        <v>73</v>
      </c>
      <c r="AG1013" t="s">
        <v>61</v>
      </c>
      <c r="AH1013">
        <v>1.64</v>
      </c>
      <c r="AI1013">
        <v>-0.22</v>
      </c>
      <c r="AJ1013">
        <v>41.89</v>
      </c>
      <c r="AK1013">
        <v>0.03</v>
      </c>
      <c r="AL1013">
        <v>-2.7E-2</v>
      </c>
      <c r="AM1013">
        <v>-0.01</v>
      </c>
      <c r="AN1013">
        <v>98.914000000000001</v>
      </c>
    </row>
    <row r="1014" spans="30:40">
      <c r="AD1014" t="str">
        <f t="shared" si="58"/>
        <v>T5B271.64GIOY</v>
      </c>
      <c r="AE1014" t="s">
        <v>68</v>
      </c>
      <c r="AF1014" t="s">
        <v>73</v>
      </c>
      <c r="AG1014" t="s">
        <v>61</v>
      </c>
      <c r="AH1014">
        <v>1.64</v>
      </c>
      <c r="AI1014">
        <v>-3.25</v>
      </c>
      <c r="AJ1014">
        <v>40.630000000000003</v>
      </c>
      <c r="AK1014">
        <v>0.04</v>
      </c>
      <c r="AL1014">
        <v>-1.7000000000000001E-2</v>
      </c>
      <c r="AM1014">
        <v>2.3E-2</v>
      </c>
      <c r="AN1014">
        <v>98.194000000000003</v>
      </c>
    </row>
    <row r="1015" spans="30:40">
      <c r="AD1015" t="str">
        <f t="shared" si="58"/>
        <v>T5B272.46GIOY</v>
      </c>
      <c r="AE1015" t="s">
        <v>68</v>
      </c>
      <c r="AF1015" t="s">
        <v>73</v>
      </c>
      <c r="AG1015" t="s">
        <v>61</v>
      </c>
      <c r="AH1015">
        <v>2.46</v>
      </c>
      <c r="AI1015">
        <v>-3.25</v>
      </c>
      <c r="AJ1015">
        <v>40.630000000000003</v>
      </c>
      <c r="AK1015">
        <v>0.04</v>
      </c>
      <c r="AL1015">
        <v>-1.7000000000000001E-2</v>
      </c>
      <c r="AM1015">
        <v>-1.2999999999999999E-2</v>
      </c>
      <c r="AN1015">
        <v>64.881</v>
      </c>
    </row>
    <row r="1016" spans="30:40">
      <c r="AD1016" t="str">
        <f t="shared" si="58"/>
        <v>T5B272.46GIOY</v>
      </c>
      <c r="AE1016" t="s">
        <v>68</v>
      </c>
      <c r="AF1016" t="s">
        <v>73</v>
      </c>
      <c r="AG1016" t="s">
        <v>61</v>
      </c>
      <c r="AH1016">
        <v>2.46</v>
      </c>
      <c r="AI1016">
        <v>-5.14</v>
      </c>
      <c r="AJ1016">
        <v>39.93</v>
      </c>
      <c r="AK1016">
        <v>0.06</v>
      </c>
      <c r="AL1016">
        <v>-0.01</v>
      </c>
      <c r="AM1016">
        <v>2.7E-2</v>
      </c>
      <c r="AN1016">
        <v>64.174000000000007</v>
      </c>
    </row>
    <row r="1017" spans="30:40">
      <c r="AD1017" t="str">
        <f t="shared" si="58"/>
        <v>T5B273.28GIOY</v>
      </c>
      <c r="AE1017" t="s">
        <v>68</v>
      </c>
      <c r="AF1017" t="s">
        <v>73</v>
      </c>
      <c r="AG1017" t="s">
        <v>61</v>
      </c>
      <c r="AH1017">
        <v>3.28</v>
      </c>
      <c r="AI1017">
        <v>-5.14</v>
      </c>
      <c r="AJ1017">
        <v>39.93</v>
      </c>
      <c r="AK1017">
        <v>0.06</v>
      </c>
      <c r="AL1017">
        <v>-0.01</v>
      </c>
      <c r="AM1017">
        <v>-2.4E-2</v>
      </c>
      <c r="AN1017">
        <v>31.428000000000001</v>
      </c>
    </row>
    <row r="1018" spans="30:40">
      <c r="AD1018" t="str">
        <f t="shared" si="58"/>
        <v>T5B273.28GIOY</v>
      </c>
      <c r="AE1018" t="s">
        <v>68</v>
      </c>
      <c r="AF1018" t="s">
        <v>73</v>
      </c>
      <c r="AG1018" t="s">
        <v>61</v>
      </c>
      <c r="AH1018">
        <v>3.28</v>
      </c>
      <c r="AI1018">
        <v>-6.46</v>
      </c>
      <c r="AJ1018">
        <v>39.22</v>
      </c>
      <c r="AK1018">
        <v>7.0000000000000007E-2</v>
      </c>
      <c r="AL1018">
        <v>-1.2999999999999999E-2</v>
      </c>
      <c r="AM1018">
        <v>3.6999999999999998E-2</v>
      </c>
      <c r="AN1018">
        <v>30.721</v>
      </c>
    </row>
    <row r="1019" spans="30:40">
      <c r="AD1019" t="str">
        <f t="shared" si="58"/>
        <v>T5B274.075GIOY</v>
      </c>
      <c r="AE1019" t="s">
        <v>68</v>
      </c>
      <c r="AF1019" t="s">
        <v>73</v>
      </c>
      <c r="AG1019" t="s">
        <v>61</v>
      </c>
      <c r="AH1019">
        <v>4.0750000000000002</v>
      </c>
      <c r="AI1019">
        <v>-6.46</v>
      </c>
      <c r="AJ1019">
        <v>39.22</v>
      </c>
      <c r="AK1019">
        <v>7.0000000000000007E-2</v>
      </c>
      <c r="AL1019">
        <v>-1.2999999999999999E-2</v>
      </c>
      <c r="AM1019">
        <v>-0.02</v>
      </c>
      <c r="AN1019">
        <v>-0.46200000000000002</v>
      </c>
    </row>
    <row r="1020" spans="30:40">
      <c r="AD1020" t="str">
        <f t="shared" si="58"/>
        <v>T5B274.1GIOY</v>
      </c>
      <c r="AE1020" t="s">
        <v>68</v>
      </c>
      <c r="AF1020" t="s">
        <v>73</v>
      </c>
      <c r="AG1020" t="s">
        <v>61</v>
      </c>
      <c r="AH1020">
        <v>4.0999999999999996</v>
      </c>
      <c r="AI1020">
        <v>-6.46</v>
      </c>
      <c r="AJ1020">
        <v>39.22</v>
      </c>
      <c r="AK1020">
        <v>7.0000000000000007E-2</v>
      </c>
      <c r="AL1020">
        <v>-1.2999999999999999E-2</v>
      </c>
      <c r="AM1020">
        <v>-2.1999999999999999E-2</v>
      </c>
      <c r="AN1020">
        <v>-1.4430000000000001</v>
      </c>
    </row>
    <row r="1021" spans="30:40">
      <c r="AD1021" t="str">
        <f t="shared" si="58"/>
        <v>T5B274.1GIOY</v>
      </c>
      <c r="AE1021" t="s">
        <v>68</v>
      </c>
      <c r="AF1021" t="s">
        <v>73</v>
      </c>
      <c r="AG1021" t="s">
        <v>61</v>
      </c>
      <c r="AH1021">
        <v>4.0999999999999996</v>
      </c>
      <c r="AI1021">
        <v>-7.49</v>
      </c>
      <c r="AJ1021">
        <v>40.630000000000003</v>
      </c>
      <c r="AK1021">
        <v>0.13</v>
      </c>
      <c r="AL1021">
        <v>0.08</v>
      </c>
      <c r="AM1021">
        <v>5.8999999999999997E-2</v>
      </c>
      <c r="AN1021">
        <v>-1.3580000000000001</v>
      </c>
    </row>
    <row r="1022" spans="30:40">
      <c r="AD1022" t="str">
        <f t="shared" si="58"/>
        <v>T5B274.92GIOY</v>
      </c>
      <c r="AE1022" t="s">
        <v>68</v>
      </c>
      <c r="AF1022" t="s">
        <v>73</v>
      </c>
      <c r="AG1022" t="s">
        <v>61</v>
      </c>
      <c r="AH1022">
        <v>4.92</v>
      </c>
      <c r="AI1022">
        <v>-7.49</v>
      </c>
      <c r="AJ1022">
        <v>40.630000000000003</v>
      </c>
      <c r="AK1022">
        <v>0.13</v>
      </c>
      <c r="AL1022">
        <v>0.08</v>
      </c>
      <c r="AM1022">
        <v>-4.3999999999999997E-2</v>
      </c>
      <c r="AN1022">
        <v>-34.673999999999999</v>
      </c>
    </row>
    <row r="1023" spans="30:40">
      <c r="AD1023" t="str">
        <f t="shared" si="58"/>
        <v>T5B274.92GIOY</v>
      </c>
      <c r="AE1023" t="s">
        <v>68</v>
      </c>
      <c r="AF1023" t="s">
        <v>73</v>
      </c>
      <c r="AG1023" t="s">
        <v>61</v>
      </c>
      <c r="AH1023">
        <v>4.92</v>
      </c>
      <c r="AI1023">
        <v>-8.34</v>
      </c>
      <c r="AJ1023">
        <v>41.39</v>
      </c>
      <c r="AK1023">
        <v>0.12</v>
      </c>
      <c r="AL1023">
        <v>0.115</v>
      </c>
      <c r="AM1023">
        <v>5.5E-2</v>
      </c>
      <c r="AN1023">
        <v>-35.423999999999999</v>
      </c>
    </row>
    <row r="1024" spans="30:40">
      <c r="AD1024" t="str">
        <f t="shared" si="58"/>
        <v>T5B275.74GIOY</v>
      </c>
      <c r="AE1024" t="s">
        <v>68</v>
      </c>
      <c r="AF1024" t="s">
        <v>73</v>
      </c>
      <c r="AG1024" t="s">
        <v>61</v>
      </c>
      <c r="AH1024">
        <v>5.74</v>
      </c>
      <c r="AI1024">
        <v>-8.34</v>
      </c>
      <c r="AJ1024">
        <v>41.39</v>
      </c>
      <c r="AK1024">
        <v>0.12</v>
      </c>
      <c r="AL1024">
        <v>0.115</v>
      </c>
      <c r="AM1024">
        <v>-4.5999999999999999E-2</v>
      </c>
      <c r="AN1024">
        <v>-69.36</v>
      </c>
    </row>
    <row r="1025" spans="30:40">
      <c r="AD1025" t="str">
        <f t="shared" si="58"/>
        <v>T5B275.74GIOY</v>
      </c>
      <c r="AE1025" t="s">
        <v>68</v>
      </c>
      <c r="AF1025" t="s">
        <v>73</v>
      </c>
      <c r="AG1025" t="s">
        <v>61</v>
      </c>
      <c r="AH1025">
        <v>5.74</v>
      </c>
      <c r="AI1025">
        <v>-9.35</v>
      </c>
      <c r="AJ1025">
        <v>42.68</v>
      </c>
      <c r="AK1025">
        <v>0.13</v>
      </c>
      <c r="AL1025">
        <v>0.187</v>
      </c>
      <c r="AM1025">
        <v>5.6000000000000001E-2</v>
      </c>
      <c r="AN1025">
        <v>-70.114999999999995</v>
      </c>
    </row>
    <row r="1026" spans="30:40">
      <c r="AD1026" t="str">
        <f t="shared" si="58"/>
        <v>T5B276.56GIOY</v>
      </c>
      <c r="AE1026" t="s">
        <v>68</v>
      </c>
      <c r="AF1026" t="s">
        <v>73</v>
      </c>
      <c r="AG1026" t="s">
        <v>61</v>
      </c>
      <c r="AH1026">
        <v>6.56</v>
      </c>
      <c r="AI1026">
        <v>-9.35</v>
      </c>
      <c r="AJ1026">
        <v>42.68</v>
      </c>
      <c r="AK1026">
        <v>0.13</v>
      </c>
      <c r="AL1026">
        <v>0.187</v>
      </c>
      <c r="AM1026">
        <v>-5.2999999999999999E-2</v>
      </c>
      <c r="AN1026">
        <v>-105.11199999999999</v>
      </c>
    </row>
    <row r="1027" spans="30:40">
      <c r="AD1027" t="str">
        <f t="shared" ref="AD1027:AD1090" si="59">AE1027&amp;AF1027&amp;AH1027&amp;AG1027</f>
        <v>T5B276.56GIOY</v>
      </c>
      <c r="AE1027" t="s">
        <v>68</v>
      </c>
      <c r="AF1027" t="s">
        <v>73</v>
      </c>
      <c r="AG1027" t="s">
        <v>61</v>
      </c>
      <c r="AH1027">
        <v>6.56</v>
      </c>
      <c r="AI1027">
        <v>-10.85</v>
      </c>
      <c r="AJ1027">
        <v>45.68</v>
      </c>
      <c r="AK1027">
        <v>0.13</v>
      </c>
      <c r="AL1027">
        <v>0.311</v>
      </c>
      <c r="AM1027">
        <v>6.0999999999999999E-2</v>
      </c>
      <c r="AN1027">
        <v>-105.893</v>
      </c>
    </row>
    <row r="1028" spans="30:40">
      <c r="AD1028" t="str">
        <f t="shared" si="59"/>
        <v>T5B277.38GIOY</v>
      </c>
      <c r="AE1028" t="s">
        <v>68</v>
      </c>
      <c r="AF1028" t="s">
        <v>73</v>
      </c>
      <c r="AG1028" t="s">
        <v>61</v>
      </c>
      <c r="AH1028">
        <v>7.38</v>
      </c>
      <c r="AI1028">
        <v>-10.85</v>
      </c>
      <c r="AJ1028">
        <v>45.68</v>
      </c>
      <c r="AK1028">
        <v>0.13</v>
      </c>
      <c r="AL1028">
        <v>0.311</v>
      </c>
      <c r="AM1028">
        <v>-4.9000000000000002E-2</v>
      </c>
      <c r="AN1028">
        <v>-143.352</v>
      </c>
    </row>
    <row r="1029" spans="30:40">
      <c r="AD1029" t="str">
        <f t="shared" si="59"/>
        <v>T5B277.38GIOY</v>
      </c>
      <c r="AE1029" t="s">
        <v>68</v>
      </c>
      <c r="AF1029" t="s">
        <v>73</v>
      </c>
      <c r="AG1029" t="s">
        <v>61</v>
      </c>
      <c r="AH1029">
        <v>7.38</v>
      </c>
      <c r="AI1029">
        <v>-13.53</v>
      </c>
      <c r="AJ1029">
        <v>51.86</v>
      </c>
      <c r="AK1029">
        <v>0.22</v>
      </c>
      <c r="AL1029">
        <v>0.42599999999999999</v>
      </c>
      <c r="AM1029">
        <v>6.6000000000000003E-2</v>
      </c>
      <c r="AN1029">
        <v>-144.155</v>
      </c>
    </row>
    <row r="1030" spans="30:40">
      <c r="AD1030" t="str">
        <f t="shared" si="59"/>
        <v>T5B277.925GIOY</v>
      </c>
      <c r="AE1030" t="s">
        <v>68</v>
      </c>
      <c r="AF1030" t="s">
        <v>73</v>
      </c>
      <c r="AG1030" t="s">
        <v>61</v>
      </c>
      <c r="AH1030">
        <v>7.9249999999999998</v>
      </c>
      <c r="AI1030">
        <v>-13.53</v>
      </c>
      <c r="AJ1030">
        <v>51.86</v>
      </c>
      <c r="AK1030">
        <v>0.22</v>
      </c>
      <c r="AL1030">
        <v>0.42599999999999999</v>
      </c>
      <c r="AM1030">
        <v>-5.2999999999999999E-2</v>
      </c>
      <c r="AN1030">
        <v>-172.416</v>
      </c>
    </row>
    <row r="1031" spans="30:40">
      <c r="AD1031" t="str">
        <f t="shared" si="59"/>
        <v>T5B270.225GIOYY</v>
      </c>
      <c r="AE1031" t="s">
        <v>68</v>
      </c>
      <c r="AF1031" t="s">
        <v>73</v>
      </c>
      <c r="AG1031" t="s">
        <v>62</v>
      </c>
      <c r="AH1031">
        <v>0.22500000000000001</v>
      </c>
      <c r="AI1031">
        <v>-7.05</v>
      </c>
      <c r="AJ1031">
        <v>-44.23</v>
      </c>
      <c r="AK1031">
        <v>-0.04</v>
      </c>
      <c r="AL1031">
        <v>3.2000000000000001E-2</v>
      </c>
      <c r="AM1031">
        <v>-1.4E-2</v>
      </c>
      <c r="AN1031">
        <v>-160.31100000000001</v>
      </c>
    </row>
    <row r="1032" spans="30:40">
      <c r="AD1032" t="str">
        <f t="shared" si="59"/>
        <v>T5B270.82GIOYY</v>
      </c>
      <c r="AE1032" t="s">
        <v>68</v>
      </c>
      <c r="AF1032" t="s">
        <v>73</v>
      </c>
      <c r="AG1032" t="s">
        <v>62</v>
      </c>
      <c r="AH1032">
        <v>0.82</v>
      </c>
      <c r="AI1032">
        <v>-7.05</v>
      </c>
      <c r="AJ1032">
        <v>-44.23</v>
      </c>
      <c r="AK1032">
        <v>-0.04</v>
      </c>
      <c r="AL1032">
        <v>3.2000000000000001E-2</v>
      </c>
      <c r="AM1032">
        <v>8.0000000000000002E-3</v>
      </c>
      <c r="AN1032">
        <v>-133.995</v>
      </c>
    </row>
    <row r="1033" spans="30:40">
      <c r="AD1033" t="str">
        <f t="shared" si="59"/>
        <v>T5B270.82GIOYY</v>
      </c>
      <c r="AE1033" t="s">
        <v>68</v>
      </c>
      <c r="AF1033" t="s">
        <v>73</v>
      </c>
      <c r="AG1033" t="s">
        <v>62</v>
      </c>
      <c r="AH1033">
        <v>0.82</v>
      </c>
      <c r="AI1033">
        <v>-2.63</v>
      </c>
      <c r="AJ1033">
        <v>-41.89</v>
      </c>
      <c r="AK1033">
        <v>-0.04</v>
      </c>
      <c r="AL1033">
        <v>2.7E-2</v>
      </c>
      <c r="AM1033">
        <v>-1.9E-2</v>
      </c>
      <c r="AN1033">
        <v>-133.26300000000001</v>
      </c>
    </row>
    <row r="1034" spans="30:40">
      <c r="AD1034" t="str">
        <f t="shared" si="59"/>
        <v>T5B271.64GIOYY</v>
      </c>
      <c r="AE1034" t="s">
        <v>68</v>
      </c>
      <c r="AF1034" t="s">
        <v>73</v>
      </c>
      <c r="AG1034" t="s">
        <v>62</v>
      </c>
      <c r="AH1034">
        <v>1.64</v>
      </c>
      <c r="AI1034">
        <v>-2.63</v>
      </c>
      <c r="AJ1034">
        <v>-41.89</v>
      </c>
      <c r="AK1034">
        <v>-0.04</v>
      </c>
      <c r="AL1034">
        <v>2.7E-2</v>
      </c>
      <c r="AM1034">
        <v>1.2999999999999999E-2</v>
      </c>
      <c r="AN1034">
        <v>-98.912999999999997</v>
      </c>
    </row>
    <row r="1035" spans="30:40">
      <c r="AD1035" t="str">
        <f t="shared" si="59"/>
        <v>T5B271.64GIOYY</v>
      </c>
      <c r="AE1035" t="s">
        <v>68</v>
      </c>
      <c r="AF1035" t="s">
        <v>73</v>
      </c>
      <c r="AG1035" t="s">
        <v>62</v>
      </c>
      <c r="AH1035">
        <v>1.64</v>
      </c>
      <c r="AI1035">
        <v>-0.04</v>
      </c>
      <c r="AJ1035">
        <v>-40.630000000000003</v>
      </c>
      <c r="AK1035">
        <v>-0.05</v>
      </c>
      <c r="AL1035">
        <v>1.7000000000000001E-2</v>
      </c>
      <c r="AM1035">
        <v>-2.5999999999999999E-2</v>
      </c>
      <c r="AN1035">
        <v>-98.194000000000003</v>
      </c>
    </row>
    <row r="1036" spans="30:40">
      <c r="AD1036" t="str">
        <f t="shared" si="59"/>
        <v>T5B272.46GIOYY</v>
      </c>
      <c r="AE1036" t="s">
        <v>68</v>
      </c>
      <c r="AF1036" t="s">
        <v>73</v>
      </c>
      <c r="AG1036" t="s">
        <v>62</v>
      </c>
      <c r="AH1036">
        <v>2.46</v>
      </c>
      <c r="AI1036">
        <v>-0.04</v>
      </c>
      <c r="AJ1036">
        <v>-40.630000000000003</v>
      </c>
      <c r="AK1036">
        <v>-0.05</v>
      </c>
      <c r="AL1036">
        <v>1.7000000000000001E-2</v>
      </c>
      <c r="AM1036">
        <v>1.7000000000000001E-2</v>
      </c>
      <c r="AN1036">
        <v>-64.88</v>
      </c>
    </row>
    <row r="1037" spans="30:40">
      <c r="AD1037" t="str">
        <f t="shared" si="59"/>
        <v>T5B272.46GIOYY</v>
      </c>
      <c r="AE1037" t="s">
        <v>68</v>
      </c>
      <c r="AF1037" t="s">
        <v>73</v>
      </c>
      <c r="AG1037" t="s">
        <v>62</v>
      </c>
      <c r="AH1037">
        <v>2.46</v>
      </c>
      <c r="AI1037">
        <v>1.59</v>
      </c>
      <c r="AJ1037">
        <v>-39.93</v>
      </c>
      <c r="AK1037">
        <v>-7.0000000000000007E-2</v>
      </c>
      <c r="AL1037">
        <v>0.01</v>
      </c>
      <c r="AM1037">
        <v>-3.1E-2</v>
      </c>
      <c r="AN1037">
        <v>-64.173000000000002</v>
      </c>
    </row>
    <row r="1038" spans="30:40">
      <c r="AD1038" t="str">
        <f t="shared" si="59"/>
        <v>T5B273.28GIOYY</v>
      </c>
      <c r="AE1038" t="s">
        <v>68</v>
      </c>
      <c r="AF1038" t="s">
        <v>73</v>
      </c>
      <c r="AG1038" t="s">
        <v>62</v>
      </c>
      <c r="AH1038">
        <v>3.28</v>
      </c>
      <c r="AI1038">
        <v>1.59</v>
      </c>
      <c r="AJ1038">
        <v>-39.93</v>
      </c>
      <c r="AK1038">
        <v>-7.0000000000000007E-2</v>
      </c>
      <c r="AL1038">
        <v>0.01</v>
      </c>
      <c r="AM1038">
        <v>2.5999999999999999E-2</v>
      </c>
      <c r="AN1038">
        <v>-31.428000000000001</v>
      </c>
    </row>
    <row r="1039" spans="30:40">
      <c r="AD1039" t="str">
        <f t="shared" si="59"/>
        <v>T5B273.28GIOYY</v>
      </c>
      <c r="AE1039" t="s">
        <v>68</v>
      </c>
      <c r="AF1039" t="s">
        <v>73</v>
      </c>
      <c r="AG1039" t="s">
        <v>62</v>
      </c>
      <c r="AH1039">
        <v>3.28</v>
      </c>
      <c r="AI1039">
        <v>2.75</v>
      </c>
      <c r="AJ1039">
        <v>-39.22</v>
      </c>
      <c r="AK1039">
        <v>-0.09</v>
      </c>
      <c r="AL1039">
        <v>1.2999999999999999E-2</v>
      </c>
      <c r="AM1039">
        <v>-0.04</v>
      </c>
      <c r="AN1039">
        <v>-30.72</v>
      </c>
    </row>
    <row r="1040" spans="30:40">
      <c r="AD1040" t="str">
        <f t="shared" si="59"/>
        <v>T5B274.075GIOYY</v>
      </c>
      <c r="AE1040" t="s">
        <v>68</v>
      </c>
      <c r="AF1040" t="s">
        <v>73</v>
      </c>
      <c r="AG1040" t="s">
        <v>62</v>
      </c>
      <c r="AH1040">
        <v>4.0750000000000002</v>
      </c>
      <c r="AI1040">
        <v>2.75</v>
      </c>
      <c r="AJ1040">
        <v>-39.22</v>
      </c>
      <c r="AK1040">
        <v>-0.09</v>
      </c>
      <c r="AL1040">
        <v>1.2999999999999999E-2</v>
      </c>
      <c r="AM1040">
        <v>0.03</v>
      </c>
      <c r="AN1040">
        <v>0.46200000000000002</v>
      </c>
    </row>
    <row r="1041" spans="30:40">
      <c r="AD1041" t="str">
        <f t="shared" si="59"/>
        <v>T5B274.1GIOYY</v>
      </c>
      <c r="AE1041" t="s">
        <v>68</v>
      </c>
      <c r="AF1041" t="s">
        <v>73</v>
      </c>
      <c r="AG1041" t="s">
        <v>62</v>
      </c>
      <c r="AH1041">
        <v>4.0999999999999996</v>
      </c>
      <c r="AI1041">
        <v>2.75</v>
      </c>
      <c r="AJ1041">
        <v>-39.22</v>
      </c>
      <c r="AK1041">
        <v>-0.09</v>
      </c>
      <c r="AL1041">
        <v>1.2999999999999999E-2</v>
      </c>
      <c r="AM1041">
        <v>3.2000000000000001E-2</v>
      </c>
      <c r="AN1041">
        <v>1.4430000000000001</v>
      </c>
    </row>
    <row r="1042" spans="30:40">
      <c r="AD1042" t="str">
        <f t="shared" si="59"/>
        <v>T5B274.1GIOYY</v>
      </c>
      <c r="AE1042" t="s">
        <v>68</v>
      </c>
      <c r="AF1042" t="s">
        <v>73</v>
      </c>
      <c r="AG1042" t="s">
        <v>62</v>
      </c>
      <c r="AH1042">
        <v>4.0999999999999996</v>
      </c>
      <c r="AI1042">
        <v>3.69</v>
      </c>
      <c r="AJ1042">
        <v>-40.630000000000003</v>
      </c>
      <c r="AK1042">
        <v>-0.14000000000000001</v>
      </c>
      <c r="AL1042">
        <v>-0.08</v>
      </c>
      <c r="AM1042">
        <v>-6.6000000000000003E-2</v>
      </c>
      <c r="AN1042">
        <v>1.3580000000000001</v>
      </c>
    </row>
    <row r="1043" spans="30:40">
      <c r="AD1043" t="str">
        <f t="shared" si="59"/>
        <v>T5B274.92GIOYY</v>
      </c>
      <c r="AE1043" t="s">
        <v>68</v>
      </c>
      <c r="AF1043" t="s">
        <v>73</v>
      </c>
      <c r="AG1043" t="s">
        <v>62</v>
      </c>
      <c r="AH1043">
        <v>4.92</v>
      </c>
      <c r="AI1043">
        <v>3.69</v>
      </c>
      <c r="AJ1043">
        <v>-40.630000000000003</v>
      </c>
      <c r="AK1043">
        <v>-0.14000000000000001</v>
      </c>
      <c r="AL1043">
        <v>-0.08</v>
      </c>
      <c r="AM1043">
        <v>4.5999999999999999E-2</v>
      </c>
      <c r="AN1043">
        <v>34.673999999999999</v>
      </c>
    </row>
    <row r="1044" spans="30:40">
      <c r="AD1044" t="str">
        <f t="shared" si="59"/>
        <v>T5B274.92GIOYY</v>
      </c>
      <c r="AE1044" t="s">
        <v>68</v>
      </c>
      <c r="AF1044" t="s">
        <v>73</v>
      </c>
      <c r="AG1044" t="s">
        <v>62</v>
      </c>
      <c r="AH1044">
        <v>4.92</v>
      </c>
      <c r="AI1044">
        <v>4.54</v>
      </c>
      <c r="AJ1044">
        <v>-41.39</v>
      </c>
      <c r="AK1044">
        <v>-0.12</v>
      </c>
      <c r="AL1044">
        <v>-0.115</v>
      </c>
      <c r="AM1044">
        <v>-5.3999999999999999E-2</v>
      </c>
      <c r="AN1044">
        <v>35.423999999999999</v>
      </c>
    </row>
    <row r="1045" spans="30:40">
      <c r="AD1045" t="str">
        <f t="shared" si="59"/>
        <v>T5B275.74GIOYY</v>
      </c>
      <c r="AE1045" t="s">
        <v>68</v>
      </c>
      <c r="AF1045" t="s">
        <v>73</v>
      </c>
      <c r="AG1045" t="s">
        <v>62</v>
      </c>
      <c r="AH1045">
        <v>5.74</v>
      </c>
      <c r="AI1045">
        <v>4.54</v>
      </c>
      <c r="AJ1045">
        <v>-41.39</v>
      </c>
      <c r="AK1045">
        <v>-0.12</v>
      </c>
      <c r="AL1045">
        <v>-0.115</v>
      </c>
      <c r="AM1045">
        <v>4.8000000000000001E-2</v>
      </c>
      <c r="AN1045">
        <v>69.36</v>
      </c>
    </row>
    <row r="1046" spans="30:40">
      <c r="AD1046" t="str">
        <f t="shared" si="59"/>
        <v>T5B275.74GIOYY</v>
      </c>
      <c r="AE1046" t="s">
        <v>68</v>
      </c>
      <c r="AF1046" t="s">
        <v>73</v>
      </c>
      <c r="AG1046" t="s">
        <v>62</v>
      </c>
      <c r="AH1046">
        <v>5.74</v>
      </c>
      <c r="AI1046">
        <v>5.58</v>
      </c>
      <c r="AJ1046">
        <v>-42.68</v>
      </c>
      <c r="AK1046">
        <v>-0.13</v>
      </c>
      <c r="AL1046">
        <v>-0.187</v>
      </c>
      <c r="AM1046">
        <v>-5.7000000000000002E-2</v>
      </c>
      <c r="AN1046">
        <v>70.114000000000004</v>
      </c>
    </row>
    <row r="1047" spans="30:40">
      <c r="AD1047" t="str">
        <f t="shared" si="59"/>
        <v>T5B276.56GIOYY</v>
      </c>
      <c r="AE1047" t="s">
        <v>68</v>
      </c>
      <c r="AF1047" t="s">
        <v>73</v>
      </c>
      <c r="AG1047" t="s">
        <v>62</v>
      </c>
      <c r="AH1047">
        <v>6.56</v>
      </c>
      <c r="AI1047">
        <v>5.58</v>
      </c>
      <c r="AJ1047">
        <v>-42.68</v>
      </c>
      <c r="AK1047">
        <v>-0.13</v>
      </c>
      <c r="AL1047">
        <v>-0.187</v>
      </c>
      <c r="AM1047">
        <v>5.1999999999999998E-2</v>
      </c>
      <c r="AN1047">
        <v>105.11199999999999</v>
      </c>
    </row>
    <row r="1048" spans="30:40">
      <c r="AD1048" t="str">
        <f t="shared" si="59"/>
        <v>T5B276.56GIOYY</v>
      </c>
      <c r="AE1048" t="s">
        <v>68</v>
      </c>
      <c r="AF1048" t="s">
        <v>73</v>
      </c>
      <c r="AG1048" t="s">
        <v>62</v>
      </c>
      <c r="AH1048">
        <v>6.56</v>
      </c>
      <c r="AI1048">
        <v>7.2</v>
      </c>
      <c r="AJ1048">
        <v>-45.68</v>
      </c>
      <c r="AK1048">
        <v>-0.13</v>
      </c>
      <c r="AL1048">
        <v>-0.311</v>
      </c>
      <c r="AM1048">
        <v>-6.0999999999999999E-2</v>
      </c>
      <c r="AN1048">
        <v>105.893</v>
      </c>
    </row>
    <row r="1049" spans="30:40">
      <c r="AD1049" t="str">
        <f t="shared" si="59"/>
        <v>T5B277.38GIOYY</v>
      </c>
      <c r="AE1049" t="s">
        <v>68</v>
      </c>
      <c r="AF1049" t="s">
        <v>73</v>
      </c>
      <c r="AG1049" t="s">
        <v>62</v>
      </c>
      <c r="AH1049">
        <v>7.38</v>
      </c>
      <c r="AI1049">
        <v>7.2</v>
      </c>
      <c r="AJ1049">
        <v>-45.68</v>
      </c>
      <c r="AK1049">
        <v>-0.13</v>
      </c>
      <c r="AL1049">
        <v>-0.311</v>
      </c>
      <c r="AM1049">
        <v>4.9000000000000002E-2</v>
      </c>
      <c r="AN1049">
        <v>143.351</v>
      </c>
    </row>
    <row r="1050" spans="30:40">
      <c r="AD1050" t="str">
        <f t="shared" si="59"/>
        <v>T5B277.38GIOYY</v>
      </c>
      <c r="AE1050" t="s">
        <v>68</v>
      </c>
      <c r="AF1050" t="s">
        <v>73</v>
      </c>
      <c r="AG1050" t="s">
        <v>62</v>
      </c>
      <c r="AH1050">
        <v>7.38</v>
      </c>
      <c r="AI1050">
        <v>10.1</v>
      </c>
      <c r="AJ1050">
        <v>-51.85</v>
      </c>
      <c r="AK1050">
        <v>-0.22</v>
      </c>
      <c r="AL1050">
        <v>-0.42599999999999999</v>
      </c>
      <c r="AM1050">
        <v>-6.5000000000000002E-2</v>
      </c>
      <c r="AN1050">
        <v>144.155</v>
      </c>
    </row>
    <row r="1051" spans="30:40">
      <c r="AD1051" t="str">
        <f t="shared" si="59"/>
        <v>T5B277.925GIOYY</v>
      </c>
      <c r="AE1051" t="s">
        <v>68</v>
      </c>
      <c r="AF1051" t="s">
        <v>73</v>
      </c>
      <c r="AG1051" t="s">
        <v>62</v>
      </c>
      <c r="AH1051">
        <v>7.9249999999999998</v>
      </c>
      <c r="AI1051">
        <v>10.1</v>
      </c>
      <c r="AJ1051">
        <v>-51.85</v>
      </c>
      <c r="AK1051">
        <v>-0.22</v>
      </c>
      <c r="AL1051">
        <v>-0.42599999999999999</v>
      </c>
      <c r="AM1051">
        <v>5.5E-2</v>
      </c>
      <c r="AN1051">
        <v>172.416</v>
      </c>
    </row>
    <row r="1052" spans="30:40">
      <c r="AD1052" t="str">
        <f t="shared" si="59"/>
        <v>T5B270.225GIOXX</v>
      </c>
      <c r="AE1052" t="s">
        <v>68</v>
      </c>
      <c r="AF1052" t="s">
        <v>73</v>
      </c>
      <c r="AG1052" t="s">
        <v>63</v>
      </c>
      <c r="AH1052">
        <v>0.22500000000000001</v>
      </c>
      <c r="AI1052">
        <v>0.04</v>
      </c>
      <c r="AJ1052">
        <v>0.08</v>
      </c>
      <c r="AK1052">
        <v>-0.17</v>
      </c>
      <c r="AL1052">
        <v>3.2120000000000002</v>
      </c>
      <c r="AM1052">
        <v>-0.04</v>
      </c>
      <c r="AN1052">
        <v>-0.32500000000000001</v>
      </c>
    </row>
    <row r="1053" spans="30:40">
      <c r="AD1053" t="str">
        <f t="shared" si="59"/>
        <v>T5B270.82GIOXX</v>
      </c>
      <c r="AE1053" t="s">
        <v>68</v>
      </c>
      <c r="AF1053" t="s">
        <v>73</v>
      </c>
      <c r="AG1053" t="s">
        <v>63</v>
      </c>
      <c r="AH1053">
        <v>0.82</v>
      </c>
      <c r="AI1053">
        <v>0.04</v>
      </c>
      <c r="AJ1053">
        <v>0.08</v>
      </c>
      <c r="AK1053">
        <v>-0.17</v>
      </c>
      <c r="AL1053">
        <v>3.2120000000000002</v>
      </c>
      <c r="AM1053">
        <v>6.2E-2</v>
      </c>
      <c r="AN1053">
        <v>-0.37</v>
      </c>
    </row>
    <row r="1054" spans="30:40">
      <c r="AD1054" t="str">
        <f t="shared" si="59"/>
        <v>T5B270.82GIOXX</v>
      </c>
      <c r="AE1054" t="s">
        <v>68</v>
      </c>
      <c r="AF1054" t="s">
        <v>73</v>
      </c>
      <c r="AG1054" t="s">
        <v>63</v>
      </c>
      <c r="AH1054">
        <v>0.82</v>
      </c>
      <c r="AI1054">
        <v>-0.03</v>
      </c>
      <c r="AJ1054">
        <v>0.06</v>
      </c>
      <c r="AK1054">
        <v>-0.01</v>
      </c>
      <c r="AL1054">
        <v>2.5070000000000001</v>
      </c>
      <c r="AM1054">
        <v>1.7000000000000001E-2</v>
      </c>
      <c r="AN1054">
        <v>-0.371</v>
      </c>
    </row>
    <row r="1055" spans="30:40">
      <c r="AD1055" t="str">
        <f t="shared" si="59"/>
        <v>T5B271.64GIOXX</v>
      </c>
      <c r="AE1055" t="s">
        <v>68</v>
      </c>
      <c r="AF1055" t="s">
        <v>73</v>
      </c>
      <c r="AG1055" t="s">
        <v>63</v>
      </c>
      <c r="AH1055">
        <v>1.64</v>
      </c>
      <c r="AI1055">
        <v>-0.03</v>
      </c>
      <c r="AJ1055">
        <v>0.06</v>
      </c>
      <c r="AK1055">
        <v>-0.01</v>
      </c>
      <c r="AL1055">
        <v>2.5070000000000001</v>
      </c>
      <c r="AM1055">
        <v>2.3E-2</v>
      </c>
      <c r="AN1055">
        <v>-0.41699999999999998</v>
      </c>
    </row>
    <row r="1056" spans="30:40">
      <c r="AD1056" t="str">
        <f t="shared" si="59"/>
        <v>T5B271.64GIOXX</v>
      </c>
      <c r="AE1056" t="s">
        <v>68</v>
      </c>
      <c r="AF1056" t="s">
        <v>73</v>
      </c>
      <c r="AG1056" t="s">
        <v>63</v>
      </c>
      <c r="AH1056">
        <v>1.64</v>
      </c>
      <c r="AI1056">
        <v>-0.09</v>
      </c>
      <c r="AJ1056">
        <v>0.04</v>
      </c>
      <c r="AK1056">
        <v>-0.03</v>
      </c>
      <c r="AL1056">
        <v>2.0390000000000001</v>
      </c>
      <c r="AM1056">
        <v>-1.2E-2</v>
      </c>
      <c r="AN1056">
        <v>-0.41799999999999998</v>
      </c>
    </row>
    <row r="1057" spans="30:40">
      <c r="AD1057" t="str">
        <f t="shared" si="59"/>
        <v>T5B272.46GIOXX</v>
      </c>
      <c r="AE1057" t="s">
        <v>68</v>
      </c>
      <c r="AF1057" t="s">
        <v>73</v>
      </c>
      <c r="AG1057" t="s">
        <v>63</v>
      </c>
      <c r="AH1057">
        <v>2.46</v>
      </c>
      <c r="AI1057">
        <v>-0.09</v>
      </c>
      <c r="AJ1057">
        <v>0.04</v>
      </c>
      <c r="AK1057">
        <v>-0.03</v>
      </c>
      <c r="AL1057">
        <v>2.0390000000000001</v>
      </c>
      <c r="AM1057">
        <v>1.4999999999999999E-2</v>
      </c>
      <c r="AN1057">
        <v>-0.45300000000000001</v>
      </c>
    </row>
    <row r="1058" spans="30:40">
      <c r="AD1058" t="str">
        <f t="shared" si="59"/>
        <v>T5B272.46GIOXX</v>
      </c>
      <c r="AE1058" t="s">
        <v>68</v>
      </c>
      <c r="AF1058" t="s">
        <v>73</v>
      </c>
      <c r="AG1058" t="s">
        <v>63</v>
      </c>
      <c r="AH1058">
        <v>2.46</v>
      </c>
      <c r="AI1058">
        <v>-0.14000000000000001</v>
      </c>
      <c r="AJ1058">
        <v>0.04</v>
      </c>
      <c r="AK1058">
        <v>-0.02</v>
      </c>
      <c r="AL1058">
        <v>1.66</v>
      </c>
      <c r="AM1058">
        <v>-5.0000000000000001E-3</v>
      </c>
      <c r="AN1058">
        <v>-0.45400000000000001</v>
      </c>
    </row>
    <row r="1059" spans="30:40">
      <c r="AD1059" t="str">
        <f t="shared" si="59"/>
        <v>T5B273.28GIOXX</v>
      </c>
      <c r="AE1059" t="s">
        <v>68</v>
      </c>
      <c r="AF1059" t="s">
        <v>73</v>
      </c>
      <c r="AG1059" t="s">
        <v>63</v>
      </c>
      <c r="AH1059">
        <v>3.28</v>
      </c>
      <c r="AI1059">
        <v>-0.14000000000000001</v>
      </c>
      <c r="AJ1059">
        <v>0.04</v>
      </c>
      <c r="AK1059">
        <v>-0.02</v>
      </c>
      <c r="AL1059">
        <v>1.66</v>
      </c>
      <c r="AM1059">
        <v>1.2999999999999999E-2</v>
      </c>
      <c r="AN1059">
        <v>-0.48499999999999999</v>
      </c>
    </row>
    <row r="1060" spans="30:40">
      <c r="AD1060" t="str">
        <f t="shared" si="59"/>
        <v>T5B273.28GIOXX</v>
      </c>
      <c r="AE1060" t="s">
        <v>68</v>
      </c>
      <c r="AF1060" t="s">
        <v>73</v>
      </c>
      <c r="AG1060" t="s">
        <v>63</v>
      </c>
      <c r="AH1060">
        <v>3.28</v>
      </c>
      <c r="AI1060">
        <v>-0.18</v>
      </c>
      <c r="AJ1060">
        <v>0.04</v>
      </c>
      <c r="AK1060">
        <v>-0.02</v>
      </c>
      <c r="AL1060">
        <v>1.3660000000000001</v>
      </c>
      <c r="AM1060">
        <v>-3.0000000000000001E-3</v>
      </c>
      <c r="AN1060">
        <v>-0.48599999999999999</v>
      </c>
    </row>
    <row r="1061" spans="30:40">
      <c r="AD1061" t="str">
        <f t="shared" si="59"/>
        <v>T5B274.075GIOXX</v>
      </c>
      <c r="AE1061" t="s">
        <v>68</v>
      </c>
      <c r="AF1061" t="s">
        <v>73</v>
      </c>
      <c r="AG1061" t="s">
        <v>63</v>
      </c>
      <c r="AH1061">
        <v>4.0750000000000002</v>
      </c>
      <c r="AI1061">
        <v>-0.18</v>
      </c>
      <c r="AJ1061">
        <v>0.04</v>
      </c>
      <c r="AK1061">
        <v>-0.02</v>
      </c>
      <c r="AL1061">
        <v>1.3660000000000001</v>
      </c>
      <c r="AM1061">
        <v>1.4E-2</v>
      </c>
      <c r="AN1061">
        <v>-0.51600000000000001</v>
      </c>
    </row>
    <row r="1062" spans="30:40">
      <c r="AD1062" t="str">
        <f t="shared" si="59"/>
        <v>T5B274.1GIOXX</v>
      </c>
      <c r="AE1062" t="s">
        <v>68</v>
      </c>
      <c r="AF1062" t="s">
        <v>73</v>
      </c>
      <c r="AG1062" t="s">
        <v>63</v>
      </c>
      <c r="AH1062">
        <v>4.0999999999999996</v>
      </c>
      <c r="AI1062">
        <v>-0.18</v>
      </c>
      <c r="AJ1062">
        <v>0.04</v>
      </c>
      <c r="AK1062">
        <v>-0.02</v>
      </c>
      <c r="AL1062">
        <v>1.3660000000000001</v>
      </c>
      <c r="AM1062">
        <v>1.4999999999999999E-2</v>
      </c>
      <c r="AN1062">
        <v>-0.51700000000000002</v>
      </c>
    </row>
    <row r="1063" spans="30:40">
      <c r="AD1063" t="str">
        <f t="shared" si="59"/>
        <v>T5B274.1GIOXX</v>
      </c>
      <c r="AE1063" t="s">
        <v>68</v>
      </c>
      <c r="AF1063" t="s">
        <v>73</v>
      </c>
      <c r="AG1063" t="s">
        <v>63</v>
      </c>
      <c r="AH1063">
        <v>4.0999999999999996</v>
      </c>
      <c r="AI1063">
        <v>-0.2</v>
      </c>
      <c r="AJ1063">
        <v>-0.39</v>
      </c>
      <c r="AK1063">
        <v>0.01</v>
      </c>
      <c r="AL1063">
        <v>-1.653</v>
      </c>
      <c r="AM1063">
        <v>1.0999999999999999E-2</v>
      </c>
      <c r="AN1063">
        <v>-0.51600000000000001</v>
      </c>
    </row>
    <row r="1064" spans="30:40">
      <c r="AD1064" t="str">
        <f t="shared" si="59"/>
        <v>T5B274.92GIOXX</v>
      </c>
      <c r="AE1064" t="s">
        <v>68</v>
      </c>
      <c r="AF1064" t="s">
        <v>73</v>
      </c>
      <c r="AG1064" t="s">
        <v>63</v>
      </c>
      <c r="AH1064">
        <v>4.92</v>
      </c>
      <c r="AI1064">
        <v>-0.2</v>
      </c>
      <c r="AJ1064">
        <v>-0.39</v>
      </c>
      <c r="AK1064">
        <v>0.01</v>
      </c>
      <c r="AL1064">
        <v>-1.653</v>
      </c>
      <c r="AM1064">
        <v>0</v>
      </c>
      <c r="AN1064">
        <v>-0.2</v>
      </c>
    </row>
    <row r="1065" spans="30:40">
      <c r="AD1065" t="str">
        <f t="shared" si="59"/>
        <v>T5B274.92GIOXX</v>
      </c>
      <c r="AE1065" t="s">
        <v>68</v>
      </c>
      <c r="AF1065" t="s">
        <v>73</v>
      </c>
      <c r="AG1065" t="s">
        <v>63</v>
      </c>
      <c r="AH1065">
        <v>4.92</v>
      </c>
      <c r="AI1065">
        <v>-0.21</v>
      </c>
      <c r="AJ1065">
        <v>-0.4</v>
      </c>
      <c r="AK1065">
        <v>0.02</v>
      </c>
      <c r="AL1065">
        <v>-1.976</v>
      </c>
      <c r="AM1065">
        <v>1.0999999999999999E-2</v>
      </c>
      <c r="AN1065">
        <v>-0.192</v>
      </c>
    </row>
    <row r="1066" spans="30:40">
      <c r="AD1066" t="str">
        <f t="shared" si="59"/>
        <v>T5B275.74GIOXX</v>
      </c>
      <c r="AE1066" t="s">
        <v>68</v>
      </c>
      <c r="AF1066" t="s">
        <v>73</v>
      </c>
      <c r="AG1066" t="s">
        <v>63</v>
      </c>
      <c r="AH1066">
        <v>5.74</v>
      </c>
      <c r="AI1066">
        <v>-0.21</v>
      </c>
      <c r="AJ1066">
        <v>-0.4</v>
      </c>
      <c r="AK1066">
        <v>0.02</v>
      </c>
      <c r="AL1066">
        <v>-1.976</v>
      </c>
      <c r="AM1066">
        <v>-2E-3</v>
      </c>
      <c r="AN1066">
        <v>0.13300000000000001</v>
      </c>
    </row>
    <row r="1067" spans="30:40">
      <c r="AD1067" t="str">
        <f t="shared" si="59"/>
        <v>T5B275.74GIOXX</v>
      </c>
      <c r="AE1067" t="s">
        <v>68</v>
      </c>
      <c r="AF1067" t="s">
        <v>73</v>
      </c>
      <c r="AG1067" t="s">
        <v>63</v>
      </c>
      <c r="AH1067">
        <v>5.74</v>
      </c>
      <c r="AI1067">
        <v>-0.21</v>
      </c>
      <c r="AJ1067">
        <v>-0.42</v>
      </c>
      <c r="AK1067">
        <v>0.03</v>
      </c>
      <c r="AL1067">
        <v>-2.4</v>
      </c>
      <c r="AM1067">
        <v>1.4E-2</v>
      </c>
      <c r="AN1067">
        <v>0.14099999999999999</v>
      </c>
    </row>
    <row r="1068" spans="30:40">
      <c r="AD1068" t="str">
        <f t="shared" si="59"/>
        <v>T5B276.56GIOXX</v>
      </c>
      <c r="AE1068" t="s">
        <v>68</v>
      </c>
      <c r="AF1068" t="s">
        <v>73</v>
      </c>
      <c r="AG1068" t="s">
        <v>63</v>
      </c>
      <c r="AH1068">
        <v>6.56</v>
      </c>
      <c r="AI1068">
        <v>-0.21</v>
      </c>
      <c r="AJ1068">
        <v>-0.42</v>
      </c>
      <c r="AK1068">
        <v>0.03</v>
      </c>
      <c r="AL1068">
        <v>-2.4</v>
      </c>
      <c r="AM1068">
        <v>-1.0999999999999999E-2</v>
      </c>
      <c r="AN1068">
        <v>0.48099999999999998</v>
      </c>
    </row>
    <row r="1069" spans="30:40">
      <c r="AD1069" t="str">
        <f t="shared" si="59"/>
        <v>T5B276.56GIOXX</v>
      </c>
      <c r="AE1069" t="s">
        <v>68</v>
      </c>
      <c r="AF1069" t="s">
        <v>73</v>
      </c>
      <c r="AG1069" t="s">
        <v>63</v>
      </c>
      <c r="AH1069">
        <v>6.56</v>
      </c>
      <c r="AI1069">
        <v>-0.19</v>
      </c>
      <c r="AJ1069">
        <v>-0.46</v>
      </c>
      <c r="AK1069">
        <v>0.01</v>
      </c>
      <c r="AL1069">
        <v>-2.9220000000000002</v>
      </c>
      <c r="AM1069">
        <v>2.3E-2</v>
      </c>
      <c r="AN1069">
        <v>0.48899999999999999</v>
      </c>
    </row>
    <row r="1070" spans="30:40">
      <c r="AD1070" t="str">
        <f t="shared" si="59"/>
        <v>T5B277.38GIOXX</v>
      </c>
      <c r="AE1070" t="s">
        <v>68</v>
      </c>
      <c r="AF1070" t="s">
        <v>73</v>
      </c>
      <c r="AG1070" t="s">
        <v>63</v>
      </c>
      <c r="AH1070">
        <v>7.38</v>
      </c>
      <c r="AI1070">
        <v>-0.19</v>
      </c>
      <c r="AJ1070">
        <v>-0.46</v>
      </c>
      <c r="AK1070">
        <v>0.01</v>
      </c>
      <c r="AL1070">
        <v>-2.9220000000000002</v>
      </c>
      <c r="AM1070">
        <v>1.7999999999999999E-2</v>
      </c>
      <c r="AN1070">
        <v>0.86399999999999999</v>
      </c>
    </row>
    <row r="1071" spans="30:40">
      <c r="AD1071" t="str">
        <f t="shared" si="59"/>
        <v>T5B277.38GIOXX</v>
      </c>
      <c r="AE1071" t="s">
        <v>68</v>
      </c>
      <c r="AF1071" t="s">
        <v>73</v>
      </c>
      <c r="AG1071" t="s">
        <v>63</v>
      </c>
      <c r="AH1071">
        <v>7.38</v>
      </c>
      <c r="AI1071">
        <v>-0.18</v>
      </c>
      <c r="AJ1071">
        <v>-0.53</v>
      </c>
      <c r="AK1071">
        <v>0.2</v>
      </c>
      <c r="AL1071">
        <v>-3.7170000000000001</v>
      </c>
      <c r="AM1071">
        <v>0.06</v>
      </c>
      <c r="AN1071">
        <v>0.872</v>
      </c>
    </row>
    <row r="1072" spans="30:40">
      <c r="AD1072" t="str">
        <f t="shared" si="59"/>
        <v>T5B277.925GIOXX</v>
      </c>
      <c r="AE1072" t="s">
        <v>68</v>
      </c>
      <c r="AF1072" t="s">
        <v>73</v>
      </c>
      <c r="AG1072" t="s">
        <v>63</v>
      </c>
      <c r="AH1072">
        <v>7.9249999999999998</v>
      </c>
      <c r="AI1072">
        <v>-0.18</v>
      </c>
      <c r="AJ1072">
        <v>-0.53</v>
      </c>
      <c r="AK1072">
        <v>0.2</v>
      </c>
      <c r="AL1072">
        <v>-3.7170000000000001</v>
      </c>
      <c r="AM1072">
        <v>-4.9000000000000002E-2</v>
      </c>
      <c r="AN1072">
        <v>1.1619999999999999</v>
      </c>
    </row>
    <row r="1073" spans="30:40">
      <c r="AD1073" t="str">
        <f t="shared" si="59"/>
        <v>T5B270.225TT</v>
      </c>
      <c r="AE1073" t="s">
        <v>68</v>
      </c>
      <c r="AF1073" t="s">
        <v>73</v>
      </c>
      <c r="AG1073" t="s">
        <v>0</v>
      </c>
      <c r="AH1073">
        <v>0.22500000000000001</v>
      </c>
      <c r="AI1073">
        <v>-5.63</v>
      </c>
      <c r="AJ1073">
        <v>-152.80000000000001</v>
      </c>
      <c r="AK1073">
        <v>0.03</v>
      </c>
      <c r="AL1073">
        <v>-0.66300000000000003</v>
      </c>
      <c r="AM1073">
        <v>7.0000000000000001E-3</v>
      </c>
      <c r="AN1073">
        <v>-169.34100000000001</v>
      </c>
    </row>
    <row r="1074" spans="30:40">
      <c r="AD1074" t="str">
        <f t="shared" si="59"/>
        <v>T5B270.82TT</v>
      </c>
      <c r="AE1074" t="s">
        <v>68</v>
      </c>
      <c r="AF1074" t="s">
        <v>73</v>
      </c>
      <c r="AG1074" t="s">
        <v>0</v>
      </c>
      <c r="AH1074">
        <v>0.82</v>
      </c>
      <c r="AI1074">
        <v>-5.63</v>
      </c>
      <c r="AJ1074">
        <v>-146.15</v>
      </c>
      <c r="AK1074">
        <v>0.03</v>
      </c>
      <c r="AL1074">
        <v>-0.66300000000000003</v>
      </c>
      <c r="AM1074">
        <v>-8.9999999999999993E-3</v>
      </c>
      <c r="AN1074">
        <v>-80.403000000000006</v>
      </c>
    </row>
    <row r="1075" spans="30:40">
      <c r="AD1075" t="str">
        <f t="shared" si="59"/>
        <v>T5B270.82TT</v>
      </c>
      <c r="AE1075" t="s">
        <v>68</v>
      </c>
      <c r="AF1075" t="s">
        <v>73</v>
      </c>
      <c r="AG1075" t="s">
        <v>0</v>
      </c>
      <c r="AH1075">
        <v>0.82</v>
      </c>
      <c r="AI1075">
        <v>-4.1100000000000003</v>
      </c>
      <c r="AJ1075">
        <v>-134.66</v>
      </c>
      <c r="AK1075">
        <v>0</v>
      </c>
      <c r="AL1075">
        <v>-0.91300000000000003</v>
      </c>
      <c r="AM1075">
        <v>-3.0000000000000001E-3</v>
      </c>
      <c r="AN1075">
        <v>-77.927000000000007</v>
      </c>
    </row>
    <row r="1076" spans="30:40">
      <c r="AD1076" t="str">
        <f t="shared" si="59"/>
        <v>T5B271.64TT</v>
      </c>
      <c r="AE1076" t="s">
        <v>68</v>
      </c>
      <c r="AF1076" t="s">
        <v>73</v>
      </c>
      <c r="AG1076" t="s">
        <v>0</v>
      </c>
      <c r="AH1076">
        <v>1.64</v>
      </c>
      <c r="AI1076">
        <v>-4.1100000000000003</v>
      </c>
      <c r="AJ1076">
        <v>-125.49</v>
      </c>
      <c r="AK1076">
        <v>0</v>
      </c>
      <c r="AL1076">
        <v>-0.91300000000000003</v>
      </c>
      <c r="AM1076">
        <v>-3.0000000000000001E-3</v>
      </c>
      <c r="AN1076">
        <v>28.736000000000001</v>
      </c>
    </row>
    <row r="1077" spans="30:40">
      <c r="AD1077" t="str">
        <f t="shared" si="59"/>
        <v>T5B271.64TT</v>
      </c>
      <c r="AE1077" t="s">
        <v>68</v>
      </c>
      <c r="AF1077" t="s">
        <v>73</v>
      </c>
      <c r="AG1077" t="s">
        <v>0</v>
      </c>
      <c r="AH1077">
        <v>1.64</v>
      </c>
      <c r="AI1077">
        <v>-3.27</v>
      </c>
      <c r="AJ1077">
        <v>-111.82</v>
      </c>
      <c r="AK1077">
        <v>0</v>
      </c>
      <c r="AL1077">
        <v>-1.155</v>
      </c>
      <c r="AM1077">
        <v>2E-3</v>
      </c>
      <c r="AN1077">
        <v>30.823</v>
      </c>
    </row>
    <row r="1078" spans="30:40">
      <c r="AD1078" t="str">
        <f t="shared" si="59"/>
        <v>T5B272.46TT</v>
      </c>
      <c r="AE1078" t="s">
        <v>68</v>
      </c>
      <c r="AF1078" t="s">
        <v>73</v>
      </c>
      <c r="AG1078" t="s">
        <v>0</v>
      </c>
      <c r="AH1078">
        <v>2.46</v>
      </c>
      <c r="AI1078">
        <v>-3.27</v>
      </c>
      <c r="AJ1078">
        <v>-102.64</v>
      </c>
      <c r="AK1078">
        <v>0</v>
      </c>
      <c r="AL1078">
        <v>-1.155</v>
      </c>
      <c r="AM1078">
        <v>-2E-3</v>
      </c>
      <c r="AN1078">
        <v>118.752</v>
      </c>
    </row>
    <row r="1079" spans="30:40">
      <c r="AD1079" t="str">
        <f t="shared" si="59"/>
        <v>T5B272.46TT</v>
      </c>
      <c r="AE1079" t="s">
        <v>68</v>
      </c>
      <c r="AF1079" t="s">
        <v>73</v>
      </c>
      <c r="AG1079" t="s">
        <v>0</v>
      </c>
      <c r="AH1079">
        <v>2.46</v>
      </c>
      <c r="AI1079">
        <v>-2.79</v>
      </c>
      <c r="AJ1079">
        <v>-89.72</v>
      </c>
      <c r="AK1079">
        <v>0</v>
      </c>
      <c r="AL1079">
        <v>-1.3</v>
      </c>
      <c r="AM1079">
        <v>1E-3</v>
      </c>
      <c r="AN1079">
        <v>120.428</v>
      </c>
    </row>
    <row r="1080" spans="30:40">
      <c r="AD1080" t="str">
        <f t="shared" si="59"/>
        <v>T5B273.28TT</v>
      </c>
      <c r="AE1080" t="s">
        <v>68</v>
      </c>
      <c r="AF1080" t="s">
        <v>73</v>
      </c>
      <c r="AG1080" t="s">
        <v>0</v>
      </c>
      <c r="AH1080">
        <v>3.28</v>
      </c>
      <c r="AI1080">
        <v>-2.79</v>
      </c>
      <c r="AJ1080">
        <v>-80.55</v>
      </c>
      <c r="AK1080">
        <v>0</v>
      </c>
      <c r="AL1080">
        <v>-1.3</v>
      </c>
      <c r="AM1080">
        <v>-3.0000000000000001E-3</v>
      </c>
      <c r="AN1080">
        <v>190.24199999999999</v>
      </c>
    </row>
    <row r="1081" spans="30:40">
      <c r="AD1081" t="str">
        <f t="shared" si="59"/>
        <v>T5B273.28TT</v>
      </c>
      <c r="AE1081" t="s">
        <v>68</v>
      </c>
      <c r="AF1081" t="s">
        <v>73</v>
      </c>
      <c r="AG1081" t="s">
        <v>0</v>
      </c>
      <c r="AH1081">
        <v>3.28</v>
      </c>
      <c r="AI1081">
        <v>-2.5099999999999998</v>
      </c>
      <c r="AJ1081">
        <v>-70.98</v>
      </c>
      <c r="AK1081">
        <v>0</v>
      </c>
      <c r="AL1081">
        <v>-1.3120000000000001</v>
      </c>
      <c r="AM1081">
        <v>1E-3</v>
      </c>
      <c r="AN1081">
        <v>191.55</v>
      </c>
    </row>
    <row r="1082" spans="30:40">
      <c r="AD1082" t="str">
        <f t="shared" si="59"/>
        <v>T5B274.075TT</v>
      </c>
      <c r="AE1082" t="s">
        <v>68</v>
      </c>
      <c r="AF1082" t="s">
        <v>73</v>
      </c>
      <c r="AG1082" t="s">
        <v>0</v>
      </c>
      <c r="AH1082">
        <v>4.0750000000000002</v>
      </c>
      <c r="AI1082">
        <v>-2.5099999999999998</v>
      </c>
      <c r="AJ1082">
        <v>-62.09</v>
      </c>
      <c r="AK1082">
        <v>0</v>
      </c>
      <c r="AL1082">
        <v>-1.3120000000000001</v>
      </c>
      <c r="AM1082">
        <v>1E-3</v>
      </c>
      <c r="AN1082">
        <v>244.446</v>
      </c>
    </row>
    <row r="1083" spans="30:40">
      <c r="AD1083" t="str">
        <f t="shared" si="59"/>
        <v>T5B274.1TT</v>
      </c>
      <c r="AE1083" t="s">
        <v>68</v>
      </c>
      <c r="AF1083" t="s">
        <v>73</v>
      </c>
      <c r="AG1083" t="s">
        <v>0</v>
      </c>
      <c r="AH1083">
        <v>4.0999999999999996</v>
      </c>
      <c r="AI1083">
        <v>-2.5099999999999998</v>
      </c>
      <c r="AJ1083">
        <v>-61.81</v>
      </c>
      <c r="AK1083">
        <v>0</v>
      </c>
      <c r="AL1083">
        <v>-1.3120000000000001</v>
      </c>
      <c r="AM1083">
        <v>1E-3</v>
      </c>
      <c r="AN1083">
        <v>245.995</v>
      </c>
    </row>
    <row r="1084" spans="30:40">
      <c r="AD1084" t="str">
        <f t="shared" si="59"/>
        <v>T5B274.1TT</v>
      </c>
      <c r="AE1084" t="s">
        <v>68</v>
      </c>
      <c r="AF1084" t="s">
        <v>73</v>
      </c>
      <c r="AG1084" t="s">
        <v>0</v>
      </c>
      <c r="AH1084">
        <v>4.0999999999999996</v>
      </c>
      <c r="AI1084">
        <v>-2.4300000000000002</v>
      </c>
      <c r="AJ1084">
        <v>71.09</v>
      </c>
      <c r="AK1084">
        <v>0</v>
      </c>
      <c r="AL1084">
        <v>-0.35599999999999998</v>
      </c>
      <c r="AM1084">
        <v>-4.0000000000000001E-3</v>
      </c>
      <c r="AN1084">
        <v>245.97399999999999</v>
      </c>
    </row>
    <row r="1085" spans="30:40">
      <c r="AD1085" t="str">
        <f t="shared" si="59"/>
        <v>T5B274.92TT</v>
      </c>
      <c r="AE1085" t="s">
        <v>68</v>
      </c>
      <c r="AF1085" t="s">
        <v>73</v>
      </c>
      <c r="AG1085" t="s">
        <v>0</v>
      </c>
      <c r="AH1085">
        <v>4.92</v>
      </c>
      <c r="AI1085">
        <v>-2.4300000000000002</v>
      </c>
      <c r="AJ1085">
        <v>80.260000000000005</v>
      </c>
      <c r="AK1085">
        <v>0</v>
      </c>
      <c r="AL1085">
        <v>-0.35599999999999998</v>
      </c>
      <c r="AM1085">
        <v>-1E-3</v>
      </c>
      <c r="AN1085">
        <v>183.917</v>
      </c>
    </row>
    <row r="1086" spans="30:40">
      <c r="AD1086" t="str">
        <f t="shared" si="59"/>
        <v>T5B274.92TT</v>
      </c>
      <c r="AE1086" t="s">
        <v>68</v>
      </c>
      <c r="AF1086" t="s">
        <v>73</v>
      </c>
      <c r="AG1086" t="s">
        <v>0</v>
      </c>
      <c r="AH1086">
        <v>4.92</v>
      </c>
      <c r="AI1086">
        <v>-2.52</v>
      </c>
      <c r="AJ1086">
        <v>90.01</v>
      </c>
      <c r="AK1086">
        <v>0</v>
      </c>
      <c r="AL1086">
        <v>-0.185</v>
      </c>
      <c r="AM1086">
        <v>0</v>
      </c>
      <c r="AN1086">
        <v>182.404</v>
      </c>
    </row>
    <row r="1087" spans="30:40">
      <c r="AD1087" t="str">
        <f t="shared" si="59"/>
        <v>T5B275.74TT</v>
      </c>
      <c r="AE1087" t="s">
        <v>68</v>
      </c>
      <c r="AF1087" t="s">
        <v>73</v>
      </c>
      <c r="AG1087" t="s">
        <v>0</v>
      </c>
      <c r="AH1087">
        <v>5.74</v>
      </c>
      <c r="AI1087">
        <v>-2.52</v>
      </c>
      <c r="AJ1087">
        <v>99.18</v>
      </c>
      <c r="AK1087">
        <v>0</v>
      </c>
      <c r="AL1087">
        <v>-0.185</v>
      </c>
      <c r="AM1087">
        <v>0</v>
      </c>
      <c r="AN1087">
        <v>104.839</v>
      </c>
    </row>
    <row r="1088" spans="30:40">
      <c r="AD1088" t="str">
        <f t="shared" si="59"/>
        <v>T5B275.74TT</v>
      </c>
      <c r="AE1088" t="s">
        <v>68</v>
      </c>
      <c r="AF1088" t="s">
        <v>73</v>
      </c>
      <c r="AG1088" t="s">
        <v>0</v>
      </c>
      <c r="AH1088">
        <v>5.74</v>
      </c>
      <c r="AI1088">
        <v>-2.8</v>
      </c>
      <c r="AJ1088">
        <v>111.74</v>
      </c>
      <c r="AK1088">
        <v>0</v>
      </c>
      <c r="AL1088">
        <v>-9.2999999999999999E-2</v>
      </c>
      <c r="AM1088">
        <v>-2E-3</v>
      </c>
      <c r="AN1088">
        <v>102.949</v>
      </c>
    </row>
    <row r="1089" spans="30:40">
      <c r="AD1089" t="str">
        <f t="shared" si="59"/>
        <v>T5B276.56TT</v>
      </c>
      <c r="AE1089" t="s">
        <v>68</v>
      </c>
      <c r="AF1089" t="s">
        <v>73</v>
      </c>
      <c r="AG1089" t="s">
        <v>0</v>
      </c>
      <c r="AH1089">
        <v>6.56</v>
      </c>
      <c r="AI1089">
        <v>-2.8</v>
      </c>
      <c r="AJ1089">
        <v>120.91</v>
      </c>
      <c r="AK1089">
        <v>0</v>
      </c>
      <c r="AL1089">
        <v>-9.2999999999999999E-2</v>
      </c>
      <c r="AM1089">
        <v>1E-3</v>
      </c>
      <c r="AN1089">
        <v>7.5650000000000004</v>
      </c>
    </row>
    <row r="1090" spans="30:40">
      <c r="AD1090" t="str">
        <f t="shared" si="59"/>
        <v>T5B276.56TT</v>
      </c>
      <c r="AE1090" t="s">
        <v>68</v>
      </c>
      <c r="AF1090" t="s">
        <v>73</v>
      </c>
      <c r="AG1090" t="s">
        <v>0</v>
      </c>
      <c r="AH1090">
        <v>6.56</v>
      </c>
      <c r="AI1090">
        <v>-3.4</v>
      </c>
      <c r="AJ1090">
        <v>133.29</v>
      </c>
      <c r="AK1090">
        <v>0</v>
      </c>
      <c r="AL1090">
        <v>-0.14599999999999999</v>
      </c>
      <c r="AM1090">
        <v>-3.0000000000000001E-3</v>
      </c>
      <c r="AN1090">
        <v>5.2619999999999996</v>
      </c>
    </row>
    <row r="1091" spans="30:40">
      <c r="AD1091" t="str">
        <f t="shared" ref="AD1091:AD1154" si="60">AE1091&amp;AF1091&amp;AH1091&amp;AG1091</f>
        <v>T5B277.38TT</v>
      </c>
      <c r="AE1091" t="s">
        <v>68</v>
      </c>
      <c r="AF1091" t="s">
        <v>73</v>
      </c>
      <c r="AG1091" t="s">
        <v>0</v>
      </c>
      <c r="AH1091">
        <v>7.38</v>
      </c>
      <c r="AI1091">
        <v>-3.4</v>
      </c>
      <c r="AJ1091">
        <v>142.47</v>
      </c>
      <c r="AK1091">
        <v>0</v>
      </c>
      <c r="AL1091">
        <v>-0.14599999999999999</v>
      </c>
      <c r="AM1091">
        <v>-2E-3</v>
      </c>
      <c r="AN1091">
        <v>-107.8</v>
      </c>
    </row>
    <row r="1092" spans="30:40">
      <c r="AD1092" t="str">
        <f t="shared" si="60"/>
        <v>T5B277.38TT</v>
      </c>
      <c r="AE1092" t="s">
        <v>68</v>
      </c>
      <c r="AF1092" t="s">
        <v>73</v>
      </c>
      <c r="AG1092" t="s">
        <v>0</v>
      </c>
      <c r="AH1092">
        <v>7.38</v>
      </c>
      <c r="AI1092">
        <v>-4.67</v>
      </c>
      <c r="AJ1092">
        <v>151.19999999999999</v>
      </c>
      <c r="AK1092">
        <v>-0.03</v>
      </c>
      <c r="AL1092">
        <v>-0.23499999999999999</v>
      </c>
      <c r="AM1092">
        <v>-8.9999999999999993E-3</v>
      </c>
      <c r="AN1092">
        <v>-110.495</v>
      </c>
    </row>
    <row r="1093" spans="30:40">
      <c r="AD1093" t="str">
        <f t="shared" si="60"/>
        <v>T5B277.925TT</v>
      </c>
      <c r="AE1093" t="s">
        <v>68</v>
      </c>
      <c r="AF1093" t="s">
        <v>73</v>
      </c>
      <c r="AG1093" t="s">
        <v>0</v>
      </c>
      <c r="AH1093">
        <v>7.9249999999999998</v>
      </c>
      <c r="AI1093">
        <v>-4.67</v>
      </c>
      <c r="AJ1093">
        <v>157.30000000000001</v>
      </c>
      <c r="AK1093">
        <v>-0.03</v>
      </c>
      <c r="AL1093">
        <v>-0.23499999999999999</v>
      </c>
      <c r="AM1093">
        <v>5.0000000000000001E-3</v>
      </c>
      <c r="AN1093">
        <v>-194.56299999999999</v>
      </c>
    </row>
    <row r="1094" spans="30:40">
      <c r="AD1094" t="str">
        <f t="shared" si="60"/>
        <v>T4B270.225HT</v>
      </c>
      <c r="AE1094" t="s">
        <v>69</v>
      </c>
      <c r="AF1094" t="s">
        <v>73</v>
      </c>
      <c r="AG1094" t="s">
        <v>17</v>
      </c>
      <c r="AH1094">
        <v>0.22500000000000001</v>
      </c>
      <c r="AI1094">
        <v>2.5099999999999998</v>
      </c>
      <c r="AJ1094">
        <v>-97.72</v>
      </c>
      <c r="AK1094">
        <v>0.01</v>
      </c>
      <c r="AL1094">
        <v>-0.187</v>
      </c>
      <c r="AM1094">
        <v>3.0000000000000001E-3</v>
      </c>
      <c r="AN1094">
        <v>-108.801</v>
      </c>
    </row>
    <row r="1095" spans="30:40">
      <c r="AD1095" t="str">
        <f t="shared" si="60"/>
        <v>T4B270.82HT</v>
      </c>
      <c r="AE1095" t="s">
        <v>69</v>
      </c>
      <c r="AF1095" t="s">
        <v>73</v>
      </c>
      <c r="AG1095" t="s">
        <v>17</v>
      </c>
      <c r="AH1095">
        <v>0.82</v>
      </c>
      <c r="AI1095">
        <v>2.5099999999999998</v>
      </c>
      <c r="AJ1095">
        <v>-97.72</v>
      </c>
      <c r="AK1095">
        <v>0.01</v>
      </c>
      <c r="AL1095">
        <v>-0.187</v>
      </c>
      <c r="AM1095">
        <v>-3.0000000000000001E-3</v>
      </c>
      <c r="AN1095">
        <v>-50.66</v>
      </c>
    </row>
    <row r="1096" spans="30:40">
      <c r="AD1096" t="str">
        <f t="shared" si="60"/>
        <v>T4B270.82HT</v>
      </c>
      <c r="AE1096" t="s">
        <v>69</v>
      </c>
      <c r="AF1096" t="s">
        <v>73</v>
      </c>
      <c r="AG1096" t="s">
        <v>17</v>
      </c>
      <c r="AH1096">
        <v>0.82</v>
      </c>
      <c r="AI1096">
        <v>1.82</v>
      </c>
      <c r="AJ1096">
        <v>-85.96</v>
      </c>
      <c r="AK1096">
        <v>0</v>
      </c>
      <c r="AL1096">
        <v>-0.28899999999999998</v>
      </c>
      <c r="AM1096">
        <v>-1E-3</v>
      </c>
      <c r="AN1096">
        <v>-49.015999999999998</v>
      </c>
    </row>
    <row r="1097" spans="30:40">
      <c r="AD1097" t="str">
        <f t="shared" si="60"/>
        <v>T4B271.64HT</v>
      </c>
      <c r="AE1097" t="s">
        <v>69</v>
      </c>
      <c r="AF1097" t="s">
        <v>73</v>
      </c>
      <c r="AG1097" t="s">
        <v>17</v>
      </c>
      <c r="AH1097">
        <v>1.64</v>
      </c>
      <c r="AI1097">
        <v>1.82</v>
      </c>
      <c r="AJ1097">
        <v>-85.96</v>
      </c>
      <c r="AK1097">
        <v>0</v>
      </c>
      <c r="AL1097">
        <v>-0.28899999999999998</v>
      </c>
      <c r="AM1097">
        <v>-1E-3</v>
      </c>
      <c r="AN1097">
        <v>21.466999999999999</v>
      </c>
    </row>
    <row r="1098" spans="30:40">
      <c r="AD1098" t="str">
        <f t="shared" si="60"/>
        <v>T4B271.64HT</v>
      </c>
      <c r="AE1098" t="s">
        <v>69</v>
      </c>
      <c r="AF1098" t="s">
        <v>73</v>
      </c>
      <c r="AG1098" t="s">
        <v>17</v>
      </c>
      <c r="AH1098">
        <v>1.64</v>
      </c>
      <c r="AI1098">
        <v>1.44</v>
      </c>
      <c r="AJ1098">
        <v>-69.510000000000005</v>
      </c>
      <c r="AK1098">
        <v>0</v>
      </c>
      <c r="AL1098">
        <v>-0.38200000000000001</v>
      </c>
      <c r="AM1098">
        <v>1E-3</v>
      </c>
      <c r="AN1098">
        <v>22.838999999999999</v>
      </c>
    </row>
    <row r="1099" spans="30:40">
      <c r="AD1099" t="str">
        <f t="shared" si="60"/>
        <v>T4B272.46HT</v>
      </c>
      <c r="AE1099" t="s">
        <v>69</v>
      </c>
      <c r="AF1099" t="s">
        <v>73</v>
      </c>
      <c r="AG1099" t="s">
        <v>17</v>
      </c>
      <c r="AH1099">
        <v>2.46</v>
      </c>
      <c r="AI1099">
        <v>1.44</v>
      </c>
      <c r="AJ1099">
        <v>-69.510000000000005</v>
      </c>
      <c r="AK1099">
        <v>0</v>
      </c>
      <c r="AL1099">
        <v>-0.38200000000000001</v>
      </c>
      <c r="AM1099">
        <v>-1E-3</v>
      </c>
      <c r="AN1099">
        <v>79.838999999999999</v>
      </c>
    </row>
    <row r="1100" spans="30:40">
      <c r="AD1100" t="str">
        <f t="shared" si="60"/>
        <v>T4B272.46HT</v>
      </c>
      <c r="AE1100" t="s">
        <v>69</v>
      </c>
      <c r="AF1100" t="s">
        <v>73</v>
      </c>
      <c r="AG1100" t="s">
        <v>17</v>
      </c>
      <c r="AH1100">
        <v>2.46</v>
      </c>
      <c r="AI1100">
        <v>1.23</v>
      </c>
      <c r="AJ1100">
        <v>-53.61</v>
      </c>
      <c r="AK1100">
        <v>0</v>
      </c>
      <c r="AL1100">
        <v>-0.40200000000000002</v>
      </c>
      <c r="AM1100">
        <v>1E-3</v>
      </c>
      <c r="AN1100">
        <v>80.903999999999996</v>
      </c>
    </row>
    <row r="1101" spans="30:40">
      <c r="AD1101" t="str">
        <f t="shared" si="60"/>
        <v>T4B273.28HT</v>
      </c>
      <c r="AE1101" t="s">
        <v>69</v>
      </c>
      <c r="AF1101" t="s">
        <v>73</v>
      </c>
      <c r="AG1101" t="s">
        <v>17</v>
      </c>
      <c r="AH1101">
        <v>3.28</v>
      </c>
      <c r="AI1101">
        <v>1.23</v>
      </c>
      <c r="AJ1101">
        <v>-53.61</v>
      </c>
      <c r="AK1101">
        <v>0</v>
      </c>
      <c r="AL1101">
        <v>-0.40200000000000002</v>
      </c>
      <c r="AM1101">
        <v>0</v>
      </c>
      <c r="AN1101">
        <v>124.86799999999999</v>
      </c>
    </row>
    <row r="1102" spans="30:40">
      <c r="AD1102" t="str">
        <f t="shared" si="60"/>
        <v>T4B273.28HT</v>
      </c>
      <c r="AE1102" t="s">
        <v>69</v>
      </c>
      <c r="AF1102" t="s">
        <v>73</v>
      </c>
      <c r="AG1102" t="s">
        <v>17</v>
      </c>
      <c r="AH1102">
        <v>3.28</v>
      </c>
      <c r="AI1102">
        <v>1.1000000000000001</v>
      </c>
      <c r="AJ1102">
        <v>-43.26</v>
      </c>
      <c r="AK1102">
        <v>0</v>
      </c>
      <c r="AL1102">
        <v>-0.34899999999999998</v>
      </c>
      <c r="AM1102">
        <v>0</v>
      </c>
      <c r="AN1102">
        <v>125.666</v>
      </c>
    </row>
    <row r="1103" spans="30:40">
      <c r="AD1103" t="str">
        <f t="shared" si="60"/>
        <v>T4B274.075HT</v>
      </c>
      <c r="AE1103" t="s">
        <v>69</v>
      </c>
      <c r="AF1103" t="s">
        <v>73</v>
      </c>
      <c r="AG1103" t="s">
        <v>17</v>
      </c>
      <c r="AH1103">
        <v>4.0750000000000002</v>
      </c>
      <c r="AI1103">
        <v>1.1000000000000001</v>
      </c>
      <c r="AJ1103">
        <v>-43.26</v>
      </c>
      <c r="AK1103">
        <v>0</v>
      </c>
      <c r="AL1103">
        <v>-0.34899999999999998</v>
      </c>
      <c r="AM1103">
        <v>-2E-3</v>
      </c>
      <c r="AN1103">
        <v>160.05500000000001</v>
      </c>
    </row>
    <row r="1104" spans="30:40">
      <c r="AD1104" t="str">
        <f t="shared" si="60"/>
        <v>T4B274.1HT</v>
      </c>
      <c r="AE1104" t="s">
        <v>69</v>
      </c>
      <c r="AF1104" t="s">
        <v>73</v>
      </c>
      <c r="AG1104" t="s">
        <v>17</v>
      </c>
      <c r="AH1104">
        <v>4.0999999999999996</v>
      </c>
      <c r="AI1104">
        <v>1.1000000000000001</v>
      </c>
      <c r="AJ1104">
        <v>-43.26</v>
      </c>
      <c r="AK1104">
        <v>0</v>
      </c>
      <c r="AL1104">
        <v>-0.34899999999999998</v>
      </c>
      <c r="AM1104">
        <v>-2E-3</v>
      </c>
      <c r="AN1104">
        <v>161.137</v>
      </c>
    </row>
    <row r="1105" spans="30:40">
      <c r="AD1105" t="str">
        <f t="shared" si="60"/>
        <v>T4B274.1HT</v>
      </c>
      <c r="AE1105" t="s">
        <v>69</v>
      </c>
      <c r="AF1105" t="s">
        <v>73</v>
      </c>
      <c r="AG1105" t="s">
        <v>17</v>
      </c>
      <c r="AH1105">
        <v>4.0999999999999996</v>
      </c>
      <c r="AI1105">
        <v>1.05</v>
      </c>
      <c r="AJ1105">
        <v>49.37</v>
      </c>
      <c r="AK1105">
        <v>0</v>
      </c>
      <c r="AL1105">
        <v>0.29299999999999998</v>
      </c>
      <c r="AM1105">
        <v>2E-3</v>
      </c>
      <c r="AN1105">
        <v>160.833</v>
      </c>
    </row>
    <row r="1106" spans="30:40">
      <c r="AD1106" t="str">
        <f t="shared" si="60"/>
        <v>T4B274.92HT</v>
      </c>
      <c r="AE1106" t="s">
        <v>69</v>
      </c>
      <c r="AF1106" t="s">
        <v>73</v>
      </c>
      <c r="AG1106" t="s">
        <v>17</v>
      </c>
      <c r="AH1106">
        <v>4.92</v>
      </c>
      <c r="AI1106">
        <v>1.05</v>
      </c>
      <c r="AJ1106">
        <v>49.37</v>
      </c>
      <c r="AK1106">
        <v>0</v>
      </c>
      <c r="AL1106">
        <v>0.29299999999999998</v>
      </c>
      <c r="AM1106">
        <v>0</v>
      </c>
      <c r="AN1106">
        <v>120.349</v>
      </c>
    </row>
    <row r="1107" spans="30:40">
      <c r="AD1107" t="str">
        <f t="shared" si="60"/>
        <v>T4B274.92HT</v>
      </c>
      <c r="AE1107" t="s">
        <v>69</v>
      </c>
      <c r="AF1107" t="s">
        <v>73</v>
      </c>
      <c r="AG1107" t="s">
        <v>17</v>
      </c>
      <c r="AH1107">
        <v>4.92</v>
      </c>
      <c r="AI1107">
        <v>1.06</v>
      </c>
      <c r="AJ1107">
        <v>59.54</v>
      </c>
      <c r="AK1107">
        <v>0</v>
      </c>
      <c r="AL1107">
        <v>0.32</v>
      </c>
      <c r="AM1107">
        <v>0</v>
      </c>
      <c r="AN1107">
        <v>119.422</v>
      </c>
    </row>
    <row r="1108" spans="30:40">
      <c r="AD1108" t="str">
        <f t="shared" si="60"/>
        <v>T4B275.74HT</v>
      </c>
      <c r="AE1108" t="s">
        <v>69</v>
      </c>
      <c r="AF1108" t="s">
        <v>73</v>
      </c>
      <c r="AG1108" t="s">
        <v>17</v>
      </c>
      <c r="AH1108">
        <v>5.74</v>
      </c>
      <c r="AI1108">
        <v>1.06</v>
      </c>
      <c r="AJ1108">
        <v>59.54</v>
      </c>
      <c r="AK1108">
        <v>0</v>
      </c>
      <c r="AL1108">
        <v>0.32</v>
      </c>
      <c r="AM1108">
        <v>-1E-3</v>
      </c>
      <c r="AN1108">
        <v>70.602999999999994</v>
      </c>
    </row>
    <row r="1109" spans="30:40">
      <c r="AD1109" t="str">
        <f t="shared" si="60"/>
        <v>T4B275.74HT</v>
      </c>
      <c r="AE1109" t="s">
        <v>69</v>
      </c>
      <c r="AF1109" t="s">
        <v>73</v>
      </c>
      <c r="AG1109" t="s">
        <v>17</v>
      </c>
      <c r="AH1109">
        <v>5.74</v>
      </c>
      <c r="AI1109">
        <v>1.1299999999999999</v>
      </c>
      <c r="AJ1109">
        <v>74.989999999999995</v>
      </c>
      <c r="AK1109">
        <v>0</v>
      </c>
      <c r="AL1109">
        <v>0.26900000000000002</v>
      </c>
      <c r="AM1109">
        <v>0</v>
      </c>
      <c r="AN1109">
        <v>69.406000000000006</v>
      </c>
    </row>
    <row r="1110" spans="30:40">
      <c r="AD1110" t="str">
        <f t="shared" si="60"/>
        <v>T4B276.56HT</v>
      </c>
      <c r="AE1110" t="s">
        <v>69</v>
      </c>
      <c r="AF1110" t="s">
        <v>73</v>
      </c>
      <c r="AG1110" t="s">
        <v>17</v>
      </c>
      <c r="AH1110">
        <v>6.56</v>
      </c>
      <c r="AI1110">
        <v>1.1299999999999999</v>
      </c>
      <c r="AJ1110">
        <v>74.989999999999995</v>
      </c>
      <c r="AK1110">
        <v>0</v>
      </c>
      <c r="AL1110">
        <v>0.26900000000000002</v>
      </c>
      <c r="AM1110">
        <v>0</v>
      </c>
      <c r="AN1110">
        <v>7.9169999999999998</v>
      </c>
    </row>
    <row r="1111" spans="30:40">
      <c r="AD1111" t="str">
        <f t="shared" si="60"/>
        <v>T4B276.56HT</v>
      </c>
      <c r="AE1111" t="s">
        <v>69</v>
      </c>
      <c r="AF1111" t="s">
        <v>73</v>
      </c>
      <c r="AG1111" t="s">
        <v>17</v>
      </c>
      <c r="AH1111">
        <v>6.56</v>
      </c>
      <c r="AI1111">
        <v>1.29</v>
      </c>
      <c r="AJ1111">
        <v>90.46</v>
      </c>
      <c r="AK1111">
        <v>0</v>
      </c>
      <c r="AL1111">
        <v>0.129</v>
      </c>
      <c r="AM1111">
        <v>0</v>
      </c>
      <c r="AN1111">
        <v>6.4139999999999997</v>
      </c>
    </row>
    <row r="1112" spans="30:40">
      <c r="AD1112" t="str">
        <f t="shared" si="60"/>
        <v>T4B277.38HT</v>
      </c>
      <c r="AE1112" t="s">
        <v>69</v>
      </c>
      <c r="AF1112" t="s">
        <v>73</v>
      </c>
      <c r="AG1112" t="s">
        <v>17</v>
      </c>
      <c r="AH1112">
        <v>7.38</v>
      </c>
      <c r="AI1112">
        <v>1.29</v>
      </c>
      <c r="AJ1112">
        <v>90.46</v>
      </c>
      <c r="AK1112">
        <v>0</v>
      </c>
      <c r="AL1112">
        <v>0.129</v>
      </c>
      <c r="AM1112">
        <v>-2E-3</v>
      </c>
      <c r="AN1112">
        <v>-67.763000000000005</v>
      </c>
    </row>
    <row r="1113" spans="30:40">
      <c r="AD1113" t="str">
        <f t="shared" si="60"/>
        <v>T4B277.38HT</v>
      </c>
      <c r="AE1113" t="s">
        <v>69</v>
      </c>
      <c r="AF1113" t="s">
        <v>73</v>
      </c>
      <c r="AG1113" t="s">
        <v>17</v>
      </c>
      <c r="AH1113">
        <v>7.38</v>
      </c>
      <c r="AI1113">
        <v>1.64</v>
      </c>
      <c r="AJ1113">
        <v>100.41</v>
      </c>
      <c r="AK1113">
        <v>0</v>
      </c>
      <c r="AL1113">
        <v>-2.1000000000000001E-2</v>
      </c>
      <c r="AM1113">
        <v>-2E-3</v>
      </c>
      <c r="AN1113">
        <v>-69.539000000000001</v>
      </c>
    </row>
    <row r="1114" spans="30:40">
      <c r="AD1114" t="str">
        <f t="shared" si="60"/>
        <v>T4B277.925HT</v>
      </c>
      <c r="AE1114" t="s">
        <v>69</v>
      </c>
      <c r="AF1114" t="s">
        <v>73</v>
      </c>
      <c r="AG1114" t="s">
        <v>17</v>
      </c>
      <c r="AH1114">
        <v>7.9249999999999998</v>
      </c>
      <c r="AI1114">
        <v>1.64</v>
      </c>
      <c r="AJ1114">
        <v>100.41</v>
      </c>
      <c r="AK1114">
        <v>0</v>
      </c>
      <c r="AL1114">
        <v>-2.1000000000000001E-2</v>
      </c>
      <c r="AM1114">
        <v>1E-3</v>
      </c>
      <c r="AN1114">
        <v>-124.264</v>
      </c>
    </row>
    <row r="1115" spans="30:40">
      <c r="AD1115" t="str">
        <f t="shared" si="60"/>
        <v>T4B270.225GIOX</v>
      </c>
      <c r="AE1115" t="s">
        <v>69</v>
      </c>
      <c r="AF1115" t="s">
        <v>73</v>
      </c>
      <c r="AG1115" t="s">
        <v>60</v>
      </c>
      <c r="AH1115">
        <v>0.22500000000000001</v>
      </c>
      <c r="AI1115">
        <v>0.54</v>
      </c>
      <c r="AJ1115">
        <v>-0.31</v>
      </c>
      <c r="AK1115">
        <v>0.19</v>
      </c>
      <c r="AL1115">
        <v>-4.2169999999999996</v>
      </c>
      <c r="AM1115">
        <v>4.5999999999999999E-2</v>
      </c>
      <c r="AN1115">
        <v>-0.11600000000000001</v>
      </c>
    </row>
    <row r="1116" spans="30:40">
      <c r="AD1116" t="str">
        <f t="shared" si="60"/>
        <v>T4B270.82GIOX</v>
      </c>
      <c r="AE1116" t="s">
        <v>69</v>
      </c>
      <c r="AF1116" t="s">
        <v>73</v>
      </c>
      <c r="AG1116" t="s">
        <v>60</v>
      </c>
      <c r="AH1116">
        <v>0.82</v>
      </c>
      <c r="AI1116">
        <v>0.54</v>
      </c>
      <c r="AJ1116">
        <v>-0.31</v>
      </c>
      <c r="AK1116">
        <v>0.19</v>
      </c>
      <c r="AL1116">
        <v>-4.2169999999999996</v>
      </c>
      <c r="AM1116">
        <v>-6.6000000000000003E-2</v>
      </c>
      <c r="AN1116">
        <v>7.0000000000000007E-2</v>
      </c>
    </row>
    <row r="1117" spans="30:40">
      <c r="AD1117" t="str">
        <f t="shared" si="60"/>
        <v>T4B270.82GIOX</v>
      </c>
      <c r="AE1117" t="s">
        <v>69</v>
      </c>
      <c r="AF1117" t="s">
        <v>73</v>
      </c>
      <c r="AG1117" t="s">
        <v>60</v>
      </c>
      <c r="AH1117">
        <v>0.82</v>
      </c>
      <c r="AI1117">
        <v>0.86</v>
      </c>
      <c r="AJ1117">
        <v>-0.27</v>
      </c>
      <c r="AK1117">
        <v>0.03</v>
      </c>
      <c r="AL1117">
        <v>-3.2919999999999998</v>
      </c>
      <c r="AM1117">
        <v>-8.0000000000000002E-3</v>
      </c>
      <c r="AN1117">
        <v>7.5999999999999998E-2</v>
      </c>
    </row>
    <row r="1118" spans="30:40">
      <c r="AD1118" t="str">
        <f t="shared" si="60"/>
        <v>T4B271.64GIOX</v>
      </c>
      <c r="AE1118" t="s">
        <v>69</v>
      </c>
      <c r="AF1118" t="s">
        <v>73</v>
      </c>
      <c r="AG1118" t="s">
        <v>60</v>
      </c>
      <c r="AH1118">
        <v>1.64</v>
      </c>
      <c r="AI1118">
        <v>0.86</v>
      </c>
      <c r="AJ1118">
        <v>-0.27</v>
      </c>
      <c r="AK1118">
        <v>0.03</v>
      </c>
      <c r="AL1118">
        <v>-3.2919999999999998</v>
      </c>
      <c r="AM1118">
        <v>-2.9000000000000001E-2</v>
      </c>
      <c r="AN1118">
        <v>0.29799999999999999</v>
      </c>
    </row>
    <row r="1119" spans="30:40">
      <c r="AD1119" t="str">
        <f t="shared" si="60"/>
        <v>T4B271.64GIOX</v>
      </c>
      <c r="AE1119" t="s">
        <v>69</v>
      </c>
      <c r="AF1119" t="s">
        <v>73</v>
      </c>
      <c r="AG1119" t="s">
        <v>60</v>
      </c>
      <c r="AH1119">
        <v>1.64</v>
      </c>
      <c r="AI1119">
        <v>1.0900000000000001</v>
      </c>
      <c r="AJ1119">
        <v>-0.24</v>
      </c>
      <c r="AK1119">
        <v>0.05</v>
      </c>
      <c r="AL1119">
        <v>-2.6779999999999999</v>
      </c>
      <c r="AM1119">
        <v>2.1000000000000001E-2</v>
      </c>
      <c r="AN1119">
        <v>0.30199999999999999</v>
      </c>
    </row>
    <row r="1120" spans="30:40">
      <c r="AD1120" t="str">
        <f t="shared" si="60"/>
        <v>T4B272.46GIOX</v>
      </c>
      <c r="AE1120" t="s">
        <v>69</v>
      </c>
      <c r="AF1120" t="s">
        <v>73</v>
      </c>
      <c r="AG1120" t="s">
        <v>60</v>
      </c>
      <c r="AH1120">
        <v>2.46</v>
      </c>
      <c r="AI1120">
        <v>1.0900000000000001</v>
      </c>
      <c r="AJ1120">
        <v>-0.24</v>
      </c>
      <c r="AK1120">
        <v>0.05</v>
      </c>
      <c r="AL1120">
        <v>-2.6779999999999999</v>
      </c>
      <c r="AM1120">
        <v>-2.3E-2</v>
      </c>
      <c r="AN1120">
        <v>0.502</v>
      </c>
    </row>
    <row r="1121" spans="30:40">
      <c r="AD1121" t="str">
        <f t="shared" si="60"/>
        <v>T4B272.46GIOX</v>
      </c>
      <c r="AE1121" t="s">
        <v>69</v>
      </c>
      <c r="AF1121" t="s">
        <v>73</v>
      </c>
      <c r="AG1121" t="s">
        <v>60</v>
      </c>
      <c r="AH1121">
        <v>2.46</v>
      </c>
      <c r="AI1121">
        <v>1.26</v>
      </c>
      <c r="AJ1121">
        <v>-0.23</v>
      </c>
      <c r="AK1121">
        <v>0.04</v>
      </c>
      <c r="AL1121">
        <v>-2.1800000000000002</v>
      </c>
      <c r="AM1121">
        <v>1.2999999999999999E-2</v>
      </c>
      <c r="AN1121">
        <v>0.50600000000000001</v>
      </c>
    </row>
    <row r="1122" spans="30:40">
      <c r="AD1122" t="str">
        <f t="shared" si="60"/>
        <v>T4B273.28GIOX</v>
      </c>
      <c r="AE1122" t="s">
        <v>69</v>
      </c>
      <c r="AF1122" t="s">
        <v>73</v>
      </c>
      <c r="AG1122" t="s">
        <v>60</v>
      </c>
      <c r="AH1122">
        <v>3.28</v>
      </c>
      <c r="AI1122">
        <v>1.26</v>
      </c>
      <c r="AJ1122">
        <v>-0.23</v>
      </c>
      <c r="AK1122">
        <v>0.04</v>
      </c>
      <c r="AL1122">
        <v>-2.1800000000000002</v>
      </c>
      <c r="AM1122">
        <v>-0.02</v>
      </c>
      <c r="AN1122">
        <v>0.69499999999999995</v>
      </c>
    </row>
    <row r="1123" spans="30:40">
      <c r="AD1123" t="str">
        <f t="shared" si="60"/>
        <v>T4B273.28GIOX</v>
      </c>
      <c r="AE1123" t="s">
        <v>69</v>
      </c>
      <c r="AF1123" t="s">
        <v>73</v>
      </c>
      <c r="AG1123" t="s">
        <v>60</v>
      </c>
      <c r="AH1123">
        <v>3.28</v>
      </c>
      <c r="AI1123">
        <v>1.39</v>
      </c>
      <c r="AJ1123">
        <v>-0.22</v>
      </c>
      <c r="AK1123">
        <v>0.04</v>
      </c>
      <c r="AL1123">
        <v>-1.7949999999999999</v>
      </c>
      <c r="AM1123">
        <v>0.01</v>
      </c>
      <c r="AN1123">
        <v>0.7</v>
      </c>
    </row>
    <row r="1124" spans="30:40">
      <c r="AD1124" t="str">
        <f t="shared" si="60"/>
        <v>T4B274.075GIOX</v>
      </c>
      <c r="AE1124" t="s">
        <v>69</v>
      </c>
      <c r="AF1124" t="s">
        <v>73</v>
      </c>
      <c r="AG1124" t="s">
        <v>60</v>
      </c>
      <c r="AH1124">
        <v>4.0750000000000002</v>
      </c>
      <c r="AI1124">
        <v>1.39</v>
      </c>
      <c r="AJ1124">
        <v>-0.22</v>
      </c>
      <c r="AK1124">
        <v>0.04</v>
      </c>
      <c r="AL1124">
        <v>-1.7949999999999999</v>
      </c>
      <c r="AM1124">
        <v>-2.5000000000000001E-2</v>
      </c>
      <c r="AN1124">
        <v>0.878</v>
      </c>
    </row>
    <row r="1125" spans="30:40">
      <c r="AD1125" t="str">
        <f t="shared" si="60"/>
        <v>T4B274.1GIOX</v>
      </c>
      <c r="AE1125" t="s">
        <v>69</v>
      </c>
      <c r="AF1125" t="s">
        <v>73</v>
      </c>
      <c r="AG1125" t="s">
        <v>60</v>
      </c>
      <c r="AH1125">
        <v>4.0999999999999996</v>
      </c>
      <c r="AI1125">
        <v>1.39</v>
      </c>
      <c r="AJ1125">
        <v>-0.22</v>
      </c>
      <c r="AK1125">
        <v>0.04</v>
      </c>
      <c r="AL1125">
        <v>-1.7949999999999999</v>
      </c>
      <c r="AM1125">
        <v>-2.5999999999999999E-2</v>
      </c>
      <c r="AN1125">
        <v>0.88400000000000001</v>
      </c>
    </row>
    <row r="1126" spans="30:40">
      <c r="AD1126" t="str">
        <f t="shared" si="60"/>
        <v>T4B274.1GIOX</v>
      </c>
      <c r="AE1126" t="s">
        <v>69</v>
      </c>
      <c r="AF1126" t="s">
        <v>73</v>
      </c>
      <c r="AG1126" t="s">
        <v>60</v>
      </c>
      <c r="AH1126">
        <v>4.0999999999999996</v>
      </c>
      <c r="AI1126">
        <v>1.46</v>
      </c>
      <c r="AJ1126">
        <v>0.48</v>
      </c>
      <c r="AK1126">
        <v>0</v>
      </c>
      <c r="AL1126">
        <v>2.1619999999999999</v>
      </c>
      <c r="AM1126">
        <v>-7.0000000000000001E-3</v>
      </c>
      <c r="AN1126">
        <v>0.88500000000000001</v>
      </c>
    </row>
    <row r="1127" spans="30:40">
      <c r="AD1127" t="str">
        <f t="shared" si="60"/>
        <v>T4B274.92GIOX</v>
      </c>
      <c r="AE1127" t="s">
        <v>69</v>
      </c>
      <c r="AF1127" t="s">
        <v>73</v>
      </c>
      <c r="AG1127" t="s">
        <v>60</v>
      </c>
      <c r="AH1127">
        <v>4.92</v>
      </c>
      <c r="AI1127">
        <v>1.46</v>
      </c>
      <c r="AJ1127">
        <v>0.48</v>
      </c>
      <c r="AK1127">
        <v>0</v>
      </c>
      <c r="AL1127">
        <v>2.1619999999999999</v>
      </c>
      <c r="AM1127">
        <v>-5.0000000000000001E-3</v>
      </c>
      <c r="AN1127">
        <v>0.49199999999999999</v>
      </c>
    </row>
    <row r="1128" spans="30:40">
      <c r="AD1128" t="str">
        <f t="shared" si="60"/>
        <v>T4B274.92GIOX</v>
      </c>
      <c r="AE1128" t="s">
        <v>69</v>
      </c>
      <c r="AF1128" t="s">
        <v>73</v>
      </c>
      <c r="AG1128" t="s">
        <v>60</v>
      </c>
      <c r="AH1128">
        <v>4.92</v>
      </c>
      <c r="AI1128">
        <v>1.47</v>
      </c>
      <c r="AJ1128">
        <v>0.5</v>
      </c>
      <c r="AK1128">
        <v>-0.01</v>
      </c>
      <c r="AL1128">
        <v>2.5859999999999999</v>
      </c>
      <c r="AM1128">
        <v>-8.0000000000000002E-3</v>
      </c>
      <c r="AN1128">
        <v>0.48299999999999998</v>
      </c>
    </row>
    <row r="1129" spans="30:40">
      <c r="AD1129" t="str">
        <f t="shared" si="60"/>
        <v>T4B275.74GIOX</v>
      </c>
      <c r="AE1129" t="s">
        <v>69</v>
      </c>
      <c r="AF1129" t="s">
        <v>73</v>
      </c>
      <c r="AG1129" t="s">
        <v>60</v>
      </c>
      <c r="AH1129">
        <v>5.74</v>
      </c>
      <c r="AI1129">
        <v>1.47</v>
      </c>
      <c r="AJ1129">
        <v>0.5</v>
      </c>
      <c r="AK1129">
        <v>-0.01</v>
      </c>
      <c r="AL1129">
        <v>2.5859999999999999</v>
      </c>
      <c r="AM1129">
        <v>-1E-3</v>
      </c>
      <c r="AN1129">
        <v>7.4999999999999997E-2</v>
      </c>
    </row>
    <row r="1130" spans="30:40">
      <c r="AD1130" t="str">
        <f t="shared" si="60"/>
        <v>T4B275.74GIOX</v>
      </c>
      <c r="AE1130" t="s">
        <v>69</v>
      </c>
      <c r="AF1130" t="s">
        <v>73</v>
      </c>
      <c r="AG1130" t="s">
        <v>60</v>
      </c>
      <c r="AH1130">
        <v>5.74</v>
      </c>
      <c r="AI1130">
        <v>1.45</v>
      </c>
      <c r="AJ1130">
        <v>0.52</v>
      </c>
      <c r="AK1130">
        <v>-0.03</v>
      </c>
      <c r="AL1130">
        <v>3.1419999999999999</v>
      </c>
      <c r="AM1130">
        <v>-1.2999999999999999E-2</v>
      </c>
      <c r="AN1130">
        <v>6.5000000000000002E-2</v>
      </c>
    </row>
    <row r="1131" spans="30:40">
      <c r="AD1131" t="str">
        <f t="shared" si="60"/>
        <v>T4B276.56GIOX</v>
      </c>
      <c r="AE1131" t="s">
        <v>69</v>
      </c>
      <c r="AF1131" t="s">
        <v>73</v>
      </c>
      <c r="AG1131" t="s">
        <v>60</v>
      </c>
      <c r="AH1131">
        <v>6.56</v>
      </c>
      <c r="AI1131">
        <v>1.45</v>
      </c>
      <c r="AJ1131">
        <v>0.52</v>
      </c>
      <c r="AK1131">
        <v>-0.03</v>
      </c>
      <c r="AL1131">
        <v>3.1419999999999999</v>
      </c>
      <c r="AM1131">
        <v>8.9999999999999993E-3</v>
      </c>
      <c r="AN1131">
        <v>-0.36399999999999999</v>
      </c>
    </row>
    <row r="1132" spans="30:40">
      <c r="AD1132" t="str">
        <f t="shared" si="60"/>
        <v>T4B276.56GIOX</v>
      </c>
      <c r="AE1132" t="s">
        <v>69</v>
      </c>
      <c r="AF1132" t="s">
        <v>73</v>
      </c>
      <c r="AG1132" t="s">
        <v>60</v>
      </c>
      <c r="AH1132">
        <v>6.56</v>
      </c>
      <c r="AI1132">
        <v>1.39</v>
      </c>
      <c r="AJ1132">
        <v>0.57999999999999996</v>
      </c>
      <c r="AK1132">
        <v>-0.01</v>
      </c>
      <c r="AL1132">
        <v>3.8279999999999998</v>
      </c>
      <c r="AM1132">
        <v>-2.3E-2</v>
      </c>
      <c r="AN1132">
        <v>-0.374</v>
      </c>
    </row>
    <row r="1133" spans="30:40">
      <c r="AD1133" t="str">
        <f t="shared" si="60"/>
        <v>T4B277.38GIOX</v>
      </c>
      <c r="AE1133" t="s">
        <v>69</v>
      </c>
      <c r="AF1133" t="s">
        <v>73</v>
      </c>
      <c r="AG1133" t="s">
        <v>60</v>
      </c>
      <c r="AH1133">
        <v>7.38</v>
      </c>
      <c r="AI1133">
        <v>1.39</v>
      </c>
      <c r="AJ1133">
        <v>0.57999999999999996</v>
      </c>
      <c r="AK1133">
        <v>-0.01</v>
      </c>
      <c r="AL1133">
        <v>3.8279999999999998</v>
      </c>
      <c r="AM1133">
        <v>-1.7999999999999999E-2</v>
      </c>
      <c r="AN1133">
        <v>-0.84699999999999998</v>
      </c>
    </row>
    <row r="1134" spans="30:40">
      <c r="AD1134" t="str">
        <f t="shared" si="60"/>
        <v>T4B277.38GIOX</v>
      </c>
      <c r="AE1134" t="s">
        <v>69</v>
      </c>
      <c r="AF1134" t="s">
        <v>73</v>
      </c>
      <c r="AG1134" t="s">
        <v>60</v>
      </c>
      <c r="AH1134">
        <v>7.38</v>
      </c>
      <c r="AI1134">
        <v>1.29</v>
      </c>
      <c r="AJ1134">
        <v>0.67</v>
      </c>
      <c r="AK1134">
        <v>-0.2</v>
      </c>
      <c r="AL1134">
        <v>4.8719999999999999</v>
      </c>
      <c r="AM1134">
        <v>-0.06</v>
      </c>
      <c r="AN1134">
        <v>-0.85699999999999998</v>
      </c>
    </row>
    <row r="1135" spans="30:40">
      <c r="AD1135" t="str">
        <f t="shared" si="60"/>
        <v>T4B277.925GIOX</v>
      </c>
      <c r="AE1135" t="s">
        <v>69</v>
      </c>
      <c r="AF1135" t="s">
        <v>73</v>
      </c>
      <c r="AG1135" t="s">
        <v>60</v>
      </c>
      <c r="AH1135">
        <v>7.9249999999999998</v>
      </c>
      <c r="AI1135">
        <v>1.29</v>
      </c>
      <c r="AJ1135">
        <v>0.67</v>
      </c>
      <c r="AK1135">
        <v>-0.2</v>
      </c>
      <c r="AL1135">
        <v>4.8719999999999999</v>
      </c>
      <c r="AM1135">
        <v>4.8000000000000001E-2</v>
      </c>
      <c r="AN1135">
        <v>-1.22</v>
      </c>
    </row>
    <row r="1136" spans="30:40">
      <c r="AD1136" t="str">
        <f t="shared" si="60"/>
        <v>T4B270.225GIOY</v>
      </c>
      <c r="AE1136" t="s">
        <v>69</v>
      </c>
      <c r="AF1136" t="s">
        <v>73</v>
      </c>
      <c r="AG1136" t="s">
        <v>61</v>
      </c>
      <c r="AH1136">
        <v>0.22500000000000001</v>
      </c>
      <c r="AI1136">
        <v>3.59</v>
      </c>
      <c r="AJ1136">
        <v>60.11</v>
      </c>
      <c r="AK1136">
        <v>0.03</v>
      </c>
      <c r="AL1136">
        <v>-0.04</v>
      </c>
      <c r="AM1136">
        <v>1.2999999999999999E-2</v>
      </c>
      <c r="AN1136">
        <v>217.63800000000001</v>
      </c>
    </row>
    <row r="1137" spans="30:40">
      <c r="AD1137" t="str">
        <f t="shared" si="60"/>
        <v>T4B270.82GIOY</v>
      </c>
      <c r="AE1137" t="s">
        <v>69</v>
      </c>
      <c r="AF1137" t="s">
        <v>73</v>
      </c>
      <c r="AG1137" t="s">
        <v>61</v>
      </c>
      <c r="AH1137">
        <v>0.82</v>
      </c>
      <c r="AI1137">
        <v>3.59</v>
      </c>
      <c r="AJ1137">
        <v>60.11</v>
      </c>
      <c r="AK1137">
        <v>0.03</v>
      </c>
      <c r="AL1137">
        <v>-0.04</v>
      </c>
      <c r="AM1137">
        <v>-7.0000000000000001E-3</v>
      </c>
      <c r="AN1137">
        <v>181.87200000000001</v>
      </c>
    </row>
    <row r="1138" spans="30:40">
      <c r="AD1138" t="str">
        <f t="shared" si="60"/>
        <v>T4B270.82GIOY</v>
      </c>
      <c r="AE1138" t="s">
        <v>69</v>
      </c>
      <c r="AF1138" t="s">
        <v>73</v>
      </c>
      <c r="AG1138" t="s">
        <v>61</v>
      </c>
      <c r="AH1138">
        <v>0.82</v>
      </c>
      <c r="AI1138">
        <v>-1.21</v>
      </c>
      <c r="AJ1138">
        <v>56.93</v>
      </c>
      <c r="AK1138">
        <v>0.04</v>
      </c>
      <c r="AL1138">
        <v>-3.3000000000000002E-2</v>
      </c>
      <c r="AM1138">
        <v>1.7000000000000001E-2</v>
      </c>
      <c r="AN1138">
        <v>180.87700000000001</v>
      </c>
    </row>
    <row r="1139" spans="30:40">
      <c r="AD1139" t="str">
        <f t="shared" si="60"/>
        <v>T4B271.64GIOY</v>
      </c>
      <c r="AE1139" t="s">
        <v>69</v>
      </c>
      <c r="AF1139" t="s">
        <v>73</v>
      </c>
      <c r="AG1139" t="s">
        <v>61</v>
      </c>
      <c r="AH1139">
        <v>1.64</v>
      </c>
      <c r="AI1139">
        <v>-1.21</v>
      </c>
      <c r="AJ1139">
        <v>56.93</v>
      </c>
      <c r="AK1139">
        <v>0.04</v>
      </c>
      <c r="AL1139">
        <v>-3.3000000000000002E-2</v>
      </c>
      <c r="AM1139">
        <v>-1.2E-2</v>
      </c>
      <c r="AN1139">
        <v>134.19499999999999</v>
      </c>
    </row>
    <row r="1140" spans="30:40">
      <c r="AD1140" t="str">
        <f t="shared" si="60"/>
        <v>T4B271.64GIOY</v>
      </c>
      <c r="AE1140" t="s">
        <v>69</v>
      </c>
      <c r="AF1140" t="s">
        <v>73</v>
      </c>
      <c r="AG1140" t="s">
        <v>61</v>
      </c>
      <c r="AH1140">
        <v>1.64</v>
      </c>
      <c r="AI1140">
        <v>-4.0199999999999996</v>
      </c>
      <c r="AJ1140">
        <v>55.21</v>
      </c>
      <c r="AK1140">
        <v>0.05</v>
      </c>
      <c r="AL1140">
        <v>-1.9E-2</v>
      </c>
      <c r="AM1140">
        <v>2.5000000000000001E-2</v>
      </c>
      <c r="AN1140">
        <v>133.21700000000001</v>
      </c>
    </row>
    <row r="1141" spans="30:40">
      <c r="AD1141" t="str">
        <f t="shared" si="60"/>
        <v>T4B272.46GIOY</v>
      </c>
      <c r="AE1141" t="s">
        <v>69</v>
      </c>
      <c r="AF1141" t="s">
        <v>73</v>
      </c>
      <c r="AG1141" t="s">
        <v>61</v>
      </c>
      <c r="AH1141">
        <v>2.46</v>
      </c>
      <c r="AI1141">
        <v>-4.0199999999999996</v>
      </c>
      <c r="AJ1141">
        <v>55.21</v>
      </c>
      <c r="AK1141">
        <v>0.05</v>
      </c>
      <c r="AL1141">
        <v>-1.9E-2</v>
      </c>
      <c r="AM1141">
        <v>-1.4999999999999999E-2</v>
      </c>
      <c r="AN1141">
        <v>87.944000000000003</v>
      </c>
    </row>
    <row r="1142" spans="30:40">
      <c r="AD1142" t="str">
        <f t="shared" si="60"/>
        <v>T4B272.46GIOY</v>
      </c>
      <c r="AE1142" t="s">
        <v>69</v>
      </c>
      <c r="AF1142" t="s">
        <v>73</v>
      </c>
      <c r="AG1142" t="s">
        <v>61</v>
      </c>
      <c r="AH1142">
        <v>2.46</v>
      </c>
      <c r="AI1142">
        <v>-5.78</v>
      </c>
      <c r="AJ1142">
        <v>54.27</v>
      </c>
      <c r="AK1142">
        <v>7.0000000000000007E-2</v>
      </c>
      <c r="AL1142">
        <v>-8.9999999999999993E-3</v>
      </c>
      <c r="AM1142">
        <v>2.9000000000000001E-2</v>
      </c>
      <c r="AN1142">
        <v>86.983000000000004</v>
      </c>
    </row>
    <row r="1143" spans="30:40">
      <c r="AD1143" t="str">
        <f t="shared" si="60"/>
        <v>T4B273.28GIOY</v>
      </c>
      <c r="AE1143" t="s">
        <v>69</v>
      </c>
      <c r="AF1143" t="s">
        <v>73</v>
      </c>
      <c r="AG1143" t="s">
        <v>61</v>
      </c>
      <c r="AH1143">
        <v>3.28</v>
      </c>
      <c r="AI1143">
        <v>-5.78</v>
      </c>
      <c r="AJ1143">
        <v>54.27</v>
      </c>
      <c r="AK1143">
        <v>7.0000000000000007E-2</v>
      </c>
      <c r="AL1143">
        <v>-8.9999999999999993E-3</v>
      </c>
      <c r="AM1143">
        <v>-2.5999999999999999E-2</v>
      </c>
      <c r="AN1143">
        <v>42.482999999999997</v>
      </c>
    </row>
    <row r="1144" spans="30:40">
      <c r="AD1144" t="str">
        <f t="shared" si="60"/>
        <v>T4B273.28GIOY</v>
      </c>
      <c r="AE1144" t="s">
        <v>69</v>
      </c>
      <c r="AF1144" t="s">
        <v>73</v>
      </c>
      <c r="AG1144" t="s">
        <v>61</v>
      </c>
      <c r="AH1144">
        <v>3.28</v>
      </c>
      <c r="AI1144">
        <v>-7.03</v>
      </c>
      <c r="AJ1144">
        <v>53.3</v>
      </c>
      <c r="AK1144">
        <v>0.08</v>
      </c>
      <c r="AL1144">
        <v>-1.2999999999999999E-2</v>
      </c>
      <c r="AM1144">
        <v>0.04</v>
      </c>
      <c r="AN1144">
        <v>41.521999999999998</v>
      </c>
    </row>
    <row r="1145" spans="30:40">
      <c r="AD1145" t="str">
        <f t="shared" si="60"/>
        <v>T4B274.075GIOY</v>
      </c>
      <c r="AE1145" t="s">
        <v>69</v>
      </c>
      <c r="AF1145" t="s">
        <v>73</v>
      </c>
      <c r="AG1145" t="s">
        <v>61</v>
      </c>
      <c r="AH1145">
        <v>4.0750000000000002</v>
      </c>
      <c r="AI1145">
        <v>-7.03</v>
      </c>
      <c r="AJ1145">
        <v>53.3</v>
      </c>
      <c r="AK1145">
        <v>0.08</v>
      </c>
      <c r="AL1145">
        <v>-1.2999999999999999E-2</v>
      </c>
      <c r="AM1145">
        <v>-2.3E-2</v>
      </c>
      <c r="AN1145">
        <v>-0.85299999999999998</v>
      </c>
    </row>
    <row r="1146" spans="30:40">
      <c r="AD1146" t="str">
        <f t="shared" si="60"/>
        <v>T4B274.1GIOY</v>
      </c>
      <c r="AE1146" t="s">
        <v>69</v>
      </c>
      <c r="AF1146" t="s">
        <v>73</v>
      </c>
      <c r="AG1146" t="s">
        <v>61</v>
      </c>
      <c r="AH1146">
        <v>4.0999999999999996</v>
      </c>
      <c r="AI1146">
        <v>-7.03</v>
      </c>
      <c r="AJ1146">
        <v>53.3</v>
      </c>
      <c r="AK1146">
        <v>0.08</v>
      </c>
      <c r="AL1146">
        <v>-1.2999999999999999E-2</v>
      </c>
      <c r="AM1146">
        <v>-2.5000000000000001E-2</v>
      </c>
      <c r="AN1146">
        <v>-2.1850000000000001</v>
      </c>
    </row>
    <row r="1147" spans="30:40">
      <c r="AD1147" t="str">
        <f t="shared" si="60"/>
        <v>T4B274.1GIOY</v>
      </c>
      <c r="AE1147" t="s">
        <v>69</v>
      </c>
      <c r="AF1147" t="s">
        <v>73</v>
      </c>
      <c r="AG1147" t="s">
        <v>61</v>
      </c>
      <c r="AH1147">
        <v>4.0999999999999996</v>
      </c>
      <c r="AI1147">
        <v>-8.02</v>
      </c>
      <c r="AJ1147">
        <v>55.13</v>
      </c>
      <c r="AK1147">
        <v>0.13</v>
      </c>
      <c r="AL1147">
        <v>0.115</v>
      </c>
      <c r="AM1147">
        <v>6.0999999999999999E-2</v>
      </c>
      <c r="AN1147">
        <v>-2.0699999999999998</v>
      </c>
    </row>
    <row r="1148" spans="30:40">
      <c r="AD1148" t="str">
        <f t="shared" si="60"/>
        <v>T4B274.92GIOY</v>
      </c>
      <c r="AE1148" t="s">
        <v>69</v>
      </c>
      <c r="AF1148" t="s">
        <v>73</v>
      </c>
      <c r="AG1148" t="s">
        <v>61</v>
      </c>
      <c r="AH1148">
        <v>4.92</v>
      </c>
      <c r="AI1148">
        <v>-8.02</v>
      </c>
      <c r="AJ1148">
        <v>55.13</v>
      </c>
      <c r="AK1148">
        <v>0.13</v>
      </c>
      <c r="AL1148">
        <v>0.115</v>
      </c>
      <c r="AM1148">
        <v>-4.5999999999999999E-2</v>
      </c>
      <c r="AN1148">
        <v>-47.276000000000003</v>
      </c>
    </row>
    <row r="1149" spans="30:40">
      <c r="AD1149" t="str">
        <f t="shared" si="60"/>
        <v>T4B274.92GIOY</v>
      </c>
      <c r="AE1149" t="s">
        <v>69</v>
      </c>
      <c r="AF1149" t="s">
        <v>73</v>
      </c>
      <c r="AG1149" t="s">
        <v>61</v>
      </c>
      <c r="AH1149">
        <v>4.92</v>
      </c>
      <c r="AI1149">
        <v>-8.89</v>
      </c>
      <c r="AJ1149">
        <v>56.15</v>
      </c>
      <c r="AK1149">
        <v>0.13</v>
      </c>
      <c r="AL1149">
        <v>0.16200000000000001</v>
      </c>
      <c r="AM1149">
        <v>5.7000000000000002E-2</v>
      </c>
      <c r="AN1149">
        <v>-48.293999999999997</v>
      </c>
    </row>
    <row r="1150" spans="30:40">
      <c r="AD1150" t="str">
        <f t="shared" si="60"/>
        <v>T4B275.74GIOY</v>
      </c>
      <c r="AE1150" t="s">
        <v>69</v>
      </c>
      <c r="AF1150" t="s">
        <v>73</v>
      </c>
      <c r="AG1150" t="s">
        <v>61</v>
      </c>
      <c r="AH1150">
        <v>5.74</v>
      </c>
      <c r="AI1150">
        <v>-8.89</v>
      </c>
      <c r="AJ1150">
        <v>56.15</v>
      </c>
      <c r="AK1150">
        <v>0.13</v>
      </c>
      <c r="AL1150">
        <v>0.16200000000000001</v>
      </c>
      <c r="AM1150">
        <v>-4.7E-2</v>
      </c>
      <c r="AN1150">
        <v>-94.337999999999994</v>
      </c>
    </row>
    <row r="1151" spans="30:40">
      <c r="AD1151" t="str">
        <f t="shared" si="60"/>
        <v>T4B275.74GIOY</v>
      </c>
      <c r="AE1151" t="s">
        <v>69</v>
      </c>
      <c r="AF1151" t="s">
        <v>73</v>
      </c>
      <c r="AG1151" t="s">
        <v>61</v>
      </c>
      <c r="AH1151">
        <v>5.74</v>
      </c>
      <c r="AI1151">
        <v>-9.94</v>
      </c>
      <c r="AJ1151">
        <v>57.93</v>
      </c>
      <c r="AK1151">
        <v>0.14000000000000001</v>
      </c>
      <c r="AL1151">
        <v>0.26100000000000001</v>
      </c>
      <c r="AM1151">
        <v>5.7000000000000002E-2</v>
      </c>
      <c r="AN1151">
        <v>-95.361999999999995</v>
      </c>
    </row>
    <row r="1152" spans="30:40">
      <c r="AD1152" t="str">
        <f t="shared" si="60"/>
        <v>T4B276.56GIOY</v>
      </c>
      <c r="AE1152" t="s">
        <v>69</v>
      </c>
      <c r="AF1152" t="s">
        <v>73</v>
      </c>
      <c r="AG1152" t="s">
        <v>61</v>
      </c>
      <c r="AH1152">
        <v>6.56</v>
      </c>
      <c r="AI1152">
        <v>-9.94</v>
      </c>
      <c r="AJ1152">
        <v>57.93</v>
      </c>
      <c r="AK1152">
        <v>0.14000000000000001</v>
      </c>
      <c r="AL1152">
        <v>0.26100000000000001</v>
      </c>
      <c r="AM1152">
        <v>-5.3999999999999999E-2</v>
      </c>
      <c r="AN1152">
        <v>-142.864</v>
      </c>
    </row>
    <row r="1153" spans="30:40">
      <c r="AD1153" t="str">
        <f t="shared" si="60"/>
        <v>T4B276.56GIOY</v>
      </c>
      <c r="AE1153" t="s">
        <v>69</v>
      </c>
      <c r="AF1153" t="s">
        <v>73</v>
      </c>
      <c r="AG1153" t="s">
        <v>61</v>
      </c>
      <c r="AH1153">
        <v>6.56</v>
      </c>
      <c r="AI1153">
        <v>-11.54</v>
      </c>
      <c r="AJ1153">
        <v>62.08</v>
      </c>
      <c r="AK1153">
        <v>0.14000000000000001</v>
      </c>
      <c r="AL1153">
        <v>0.433</v>
      </c>
      <c r="AM1153">
        <v>6.2E-2</v>
      </c>
      <c r="AN1153">
        <v>-143.92400000000001</v>
      </c>
    </row>
    <row r="1154" spans="30:40">
      <c r="AD1154" t="str">
        <f t="shared" si="60"/>
        <v>T4B277.38GIOY</v>
      </c>
      <c r="AE1154" t="s">
        <v>69</v>
      </c>
      <c r="AF1154" t="s">
        <v>73</v>
      </c>
      <c r="AG1154" t="s">
        <v>61</v>
      </c>
      <c r="AH1154">
        <v>7.38</v>
      </c>
      <c r="AI1154">
        <v>-11.54</v>
      </c>
      <c r="AJ1154">
        <v>62.08</v>
      </c>
      <c r="AK1154">
        <v>0.14000000000000001</v>
      </c>
      <c r="AL1154">
        <v>0.433</v>
      </c>
      <c r="AM1154">
        <v>-0.05</v>
      </c>
      <c r="AN1154">
        <v>-194.827</v>
      </c>
    </row>
    <row r="1155" spans="30:40">
      <c r="AD1155" t="str">
        <f t="shared" ref="AD1155:AD1218" si="61">AE1155&amp;AF1155&amp;AH1155&amp;AG1155</f>
        <v>T4B277.38GIOY</v>
      </c>
      <c r="AE1155" t="s">
        <v>69</v>
      </c>
      <c r="AF1155" t="s">
        <v>73</v>
      </c>
      <c r="AG1155" t="s">
        <v>61</v>
      </c>
      <c r="AH1155">
        <v>7.38</v>
      </c>
      <c r="AI1155">
        <v>-14.45</v>
      </c>
      <c r="AJ1155">
        <v>70.63</v>
      </c>
      <c r="AK1155">
        <v>0.22</v>
      </c>
      <c r="AL1155">
        <v>0.59299999999999997</v>
      </c>
      <c r="AM1155">
        <v>6.6000000000000003E-2</v>
      </c>
      <c r="AN1155">
        <v>-195.917</v>
      </c>
    </row>
    <row r="1156" spans="30:40">
      <c r="AD1156" t="str">
        <f t="shared" si="61"/>
        <v>T4B277.925GIOY</v>
      </c>
      <c r="AE1156" t="s">
        <v>69</v>
      </c>
      <c r="AF1156" t="s">
        <v>73</v>
      </c>
      <c r="AG1156" t="s">
        <v>61</v>
      </c>
      <c r="AH1156">
        <v>7.9249999999999998</v>
      </c>
      <c r="AI1156">
        <v>-14.45</v>
      </c>
      <c r="AJ1156">
        <v>70.63</v>
      </c>
      <c r="AK1156">
        <v>0.22</v>
      </c>
      <c r="AL1156">
        <v>0.59299999999999997</v>
      </c>
      <c r="AM1156">
        <v>-5.2999999999999999E-2</v>
      </c>
      <c r="AN1156">
        <v>-234.41300000000001</v>
      </c>
    </row>
    <row r="1157" spans="30:40">
      <c r="AD1157" t="str">
        <f t="shared" si="61"/>
        <v>T4B270.225GIOYY</v>
      </c>
      <c r="AE1157" t="s">
        <v>69</v>
      </c>
      <c r="AF1157" t="s">
        <v>73</v>
      </c>
      <c r="AG1157" t="s">
        <v>62</v>
      </c>
      <c r="AH1157">
        <v>0.22500000000000001</v>
      </c>
      <c r="AI1157">
        <v>-5.67</v>
      </c>
      <c r="AJ1157">
        <v>-60.11</v>
      </c>
      <c r="AK1157">
        <v>-0.04</v>
      </c>
      <c r="AL1157">
        <v>0.04</v>
      </c>
      <c r="AM1157">
        <v>-1.6E-2</v>
      </c>
      <c r="AN1157">
        <v>-217.63900000000001</v>
      </c>
    </row>
    <row r="1158" spans="30:40">
      <c r="AD1158" t="str">
        <f t="shared" si="61"/>
        <v>T4B270.82GIOYY</v>
      </c>
      <c r="AE1158" t="s">
        <v>69</v>
      </c>
      <c r="AF1158" t="s">
        <v>73</v>
      </c>
      <c r="AG1158" t="s">
        <v>62</v>
      </c>
      <c r="AH1158">
        <v>0.82</v>
      </c>
      <c r="AI1158">
        <v>-5.67</v>
      </c>
      <c r="AJ1158">
        <v>-60.11</v>
      </c>
      <c r="AK1158">
        <v>-0.04</v>
      </c>
      <c r="AL1158">
        <v>0.04</v>
      </c>
      <c r="AM1158">
        <v>8.9999999999999993E-3</v>
      </c>
      <c r="AN1158">
        <v>-181.87299999999999</v>
      </c>
    </row>
    <row r="1159" spans="30:40">
      <c r="AD1159" t="str">
        <f t="shared" si="61"/>
        <v>T4B270.82GIOYY</v>
      </c>
      <c r="AE1159" t="s">
        <v>69</v>
      </c>
      <c r="AF1159" t="s">
        <v>73</v>
      </c>
      <c r="AG1159" t="s">
        <v>62</v>
      </c>
      <c r="AH1159">
        <v>0.82</v>
      </c>
      <c r="AI1159">
        <v>-1.64</v>
      </c>
      <c r="AJ1159">
        <v>-56.93</v>
      </c>
      <c r="AK1159">
        <v>-0.04</v>
      </c>
      <c r="AL1159">
        <v>3.3000000000000002E-2</v>
      </c>
      <c r="AM1159">
        <v>-2.1000000000000001E-2</v>
      </c>
      <c r="AN1159">
        <v>-180.87799999999999</v>
      </c>
    </row>
    <row r="1160" spans="30:40">
      <c r="AD1160" t="str">
        <f t="shared" si="61"/>
        <v>T4B271.64GIOYY</v>
      </c>
      <c r="AE1160" t="s">
        <v>69</v>
      </c>
      <c r="AF1160" t="s">
        <v>73</v>
      </c>
      <c r="AG1160" t="s">
        <v>62</v>
      </c>
      <c r="AH1160">
        <v>1.64</v>
      </c>
      <c r="AI1160">
        <v>-1.64</v>
      </c>
      <c r="AJ1160">
        <v>-56.93</v>
      </c>
      <c r="AK1160">
        <v>-0.04</v>
      </c>
      <c r="AL1160">
        <v>3.3000000000000002E-2</v>
      </c>
      <c r="AM1160">
        <v>1.4E-2</v>
      </c>
      <c r="AN1160">
        <v>-134.19499999999999</v>
      </c>
    </row>
    <row r="1161" spans="30:40">
      <c r="AD1161" t="str">
        <f t="shared" si="61"/>
        <v>T4B271.64GIOYY</v>
      </c>
      <c r="AE1161" t="s">
        <v>69</v>
      </c>
      <c r="AF1161" t="s">
        <v>73</v>
      </c>
      <c r="AG1161" t="s">
        <v>62</v>
      </c>
      <c r="AH1161">
        <v>1.64</v>
      </c>
      <c r="AI1161">
        <v>0.73</v>
      </c>
      <c r="AJ1161">
        <v>-55.21</v>
      </c>
      <c r="AK1161">
        <v>-0.06</v>
      </c>
      <c r="AL1161">
        <v>1.9E-2</v>
      </c>
      <c r="AM1161">
        <v>-2.8000000000000001E-2</v>
      </c>
      <c r="AN1161">
        <v>-133.21700000000001</v>
      </c>
    </row>
    <row r="1162" spans="30:40">
      <c r="AD1162" t="str">
        <f t="shared" si="61"/>
        <v>T4B272.46GIOYY</v>
      </c>
      <c r="AE1162" t="s">
        <v>69</v>
      </c>
      <c r="AF1162" t="s">
        <v>73</v>
      </c>
      <c r="AG1162" t="s">
        <v>62</v>
      </c>
      <c r="AH1162">
        <v>2.46</v>
      </c>
      <c r="AI1162">
        <v>0.73</v>
      </c>
      <c r="AJ1162">
        <v>-55.21</v>
      </c>
      <c r="AK1162">
        <v>-0.06</v>
      </c>
      <c r="AL1162">
        <v>1.9E-2</v>
      </c>
      <c r="AM1162">
        <v>1.9E-2</v>
      </c>
      <c r="AN1162">
        <v>-87.944000000000003</v>
      </c>
    </row>
    <row r="1163" spans="30:40">
      <c r="AD1163" t="str">
        <f t="shared" si="61"/>
        <v>T4B272.46GIOYY</v>
      </c>
      <c r="AE1163" t="s">
        <v>69</v>
      </c>
      <c r="AF1163" t="s">
        <v>73</v>
      </c>
      <c r="AG1163" t="s">
        <v>62</v>
      </c>
      <c r="AH1163">
        <v>2.46</v>
      </c>
      <c r="AI1163">
        <v>2.2400000000000002</v>
      </c>
      <c r="AJ1163">
        <v>-54.27</v>
      </c>
      <c r="AK1163">
        <v>-7.0000000000000007E-2</v>
      </c>
      <c r="AL1163">
        <v>8.9999999999999993E-3</v>
      </c>
      <c r="AM1163">
        <v>-3.3000000000000002E-2</v>
      </c>
      <c r="AN1163">
        <v>-86.983000000000004</v>
      </c>
    </row>
    <row r="1164" spans="30:40">
      <c r="AD1164" t="str">
        <f t="shared" si="61"/>
        <v>T4B273.28GIOYY</v>
      </c>
      <c r="AE1164" t="s">
        <v>69</v>
      </c>
      <c r="AF1164" t="s">
        <v>73</v>
      </c>
      <c r="AG1164" t="s">
        <v>62</v>
      </c>
      <c r="AH1164">
        <v>3.28</v>
      </c>
      <c r="AI1164">
        <v>2.2400000000000002</v>
      </c>
      <c r="AJ1164">
        <v>-54.27</v>
      </c>
      <c r="AK1164">
        <v>-7.0000000000000007E-2</v>
      </c>
      <c r="AL1164">
        <v>8.9999999999999993E-3</v>
      </c>
      <c r="AM1164">
        <v>2.8000000000000001E-2</v>
      </c>
      <c r="AN1164">
        <v>-42.482999999999997</v>
      </c>
    </row>
    <row r="1165" spans="30:40">
      <c r="AD1165" t="str">
        <f t="shared" si="61"/>
        <v>T4B273.28GIOYY</v>
      </c>
      <c r="AE1165" t="s">
        <v>69</v>
      </c>
      <c r="AF1165" t="s">
        <v>73</v>
      </c>
      <c r="AG1165" t="s">
        <v>62</v>
      </c>
      <c r="AH1165">
        <v>3.28</v>
      </c>
      <c r="AI1165">
        <v>3.32</v>
      </c>
      <c r="AJ1165">
        <v>-53.3</v>
      </c>
      <c r="AK1165">
        <v>-0.09</v>
      </c>
      <c r="AL1165">
        <v>1.2999999999999999E-2</v>
      </c>
      <c r="AM1165">
        <v>-4.2000000000000003E-2</v>
      </c>
      <c r="AN1165">
        <v>-41.521999999999998</v>
      </c>
    </row>
    <row r="1166" spans="30:40">
      <c r="AD1166" t="str">
        <f t="shared" si="61"/>
        <v>T4B274.075GIOYY</v>
      </c>
      <c r="AE1166" t="s">
        <v>69</v>
      </c>
      <c r="AF1166" t="s">
        <v>73</v>
      </c>
      <c r="AG1166" t="s">
        <v>62</v>
      </c>
      <c r="AH1166">
        <v>4.0750000000000002</v>
      </c>
      <c r="AI1166">
        <v>3.32</v>
      </c>
      <c r="AJ1166">
        <v>-53.3</v>
      </c>
      <c r="AK1166">
        <v>-0.09</v>
      </c>
      <c r="AL1166">
        <v>1.2999999999999999E-2</v>
      </c>
      <c r="AM1166">
        <v>3.2000000000000001E-2</v>
      </c>
      <c r="AN1166">
        <v>0.85299999999999998</v>
      </c>
    </row>
    <row r="1167" spans="30:40">
      <c r="AD1167" t="str">
        <f t="shared" si="61"/>
        <v>T4B274.1GIOYY</v>
      </c>
      <c r="AE1167" t="s">
        <v>69</v>
      </c>
      <c r="AF1167" t="s">
        <v>73</v>
      </c>
      <c r="AG1167" t="s">
        <v>62</v>
      </c>
      <c r="AH1167">
        <v>4.0999999999999996</v>
      </c>
      <c r="AI1167">
        <v>3.32</v>
      </c>
      <c r="AJ1167">
        <v>-53.3</v>
      </c>
      <c r="AK1167">
        <v>-0.09</v>
      </c>
      <c r="AL1167">
        <v>1.2999999999999999E-2</v>
      </c>
      <c r="AM1167">
        <v>3.4000000000000002E-2</v>
      </c>
      <c r="AN1167">
        <v>2.1850000000000001</v>
      </c>
    </row>
    <row r="1168" spans="30:40">
      <c r="AD1168" t="str">
        <f t="shared" si="61"/>
        <v>T4B274.1GIOYY</v>
      </c>
      <c r="AE1168" t="s">
        <v>69</v>
      </c>
      <c r="AF1168" t="s">
        <v>73</v>
      </c>
      <c r="AG1168" t="s">
        <v>62</v>
      </c>
      <c r="AH1168">
        <v>4.0999999999999996</v>
      </c>
      <c r="AI1168">
        <v>4.2300000000000004</v>
      </c>
      <c r="AJ1168">
        <v>-55.13</v>
      </c>
      <c r="AK1168">
        <v>-0.14000000000000001</v>
      </c>
      <c r="AL1168">
        <v>-0.115</v>
      </c>
      <c r="AM1168">
        <v>-6.7000000000000004E-2</v>
      </c>
      <c r="AN1168">
        <v>2.0699999999999998</v>
      </c>
    </row>
    <row r="1169" spans="30:40">
      <c r="AD1169" t="str">
        <f t="shared" si="61"/>
        <v>T4B274.92GIOYY</v>
      </c>
      <c r="AE1169" t="s">
        <v>69</v>
      </c>
      <c r="AF1169" t="s">
        <v>73</v>
      </c>
      <c r="AG1169" t="s">
        <v>62</v>
      </c>
      <c r="AH1169">
        <v>4.92</v>
      </c>
      <c r="AI1169">
        <v>4.2300000000000004</v>
      </c>
      <c r="AJ1169">
        <v>-55.13</v>
      </c>
      <c r="AK1169">
        <v>-0.14000000000000001</v>
      </c>
      <c r="AL1169">
        <v>-0.115</v>
      </c>
      <c r="AM1169">
        <v>4.8000000000000001E-2</v>
      </c>
      <c r="AN1169">
        <v>47.276000000000003</v>
      </c>
    </row>
    <row r="1170" spans="30:40">
      <c r="AD1170" t="str">
        <f t="shared" si="61"/>
        <v>T4B274.92GIOYY</v>
      </c>
      <c r="AE1170" t="s">
        <v>69</v>
      </c>
      <c r="AF1170" t="s">
        <v>73</v>
      </c>
      <c r="AG1170" t="s">
        <v>62</v>
      </c>
      <c r="AH1170">
        <v>4.92</v>
      </c>
      <c r="AI1170">
        <v>5.08</v>
      </c>
      <c r="AJ1170">
        <v>-56.15</v>
      </c>
      <c r="AK1170">
        <v>-0.13</v>
      </c>
      <c r="AL1170">
        <v>-0.16200000000000001</v>
      </c>
      <c r="AM1170">
        <v>-5.6000000000000001E-2</v>
      </c>
      <c r="AN1170">
        <v>48.293999999999997</v>
      </c>
    </row>
    <row r="1171" spans="30:40">
      <c r="AD1171" t="str">
        <f t="shared" si="61"/>
        <v>T4B275.74GIOYY</v>
      </c>
      <c r="AE1171" t="s">
        <v>69</v>
      </c>
      <c r="AF1171" t="s">
        <v>73</v>
      </c>
      <c r="AG1171" t="s">
        <v>62</v>
      </c>
      <c r="AH1171">
        <v>5.74</v>
      </c>
      <c r="AI1171">
        <v>5.08</v>
      </c>
      <c r="AJ1171">
        <v>-56.15</v>
      </c>
      <c r="AK1171">
        <v>-0.13</v>
      </c>
      <c r="AL1171">
        <v>-0.16200000000000001</v>
      </c>
      <c r="AM1171">
        <v>4.9000000000000002E-2</v>
      </c>
      <c r="AN1171">
        <v>94.337999999999994</v>
      </c>
    </row>
    <row r="1172" spans="30:40">
      <c r="AD1172" t="str">
        <f t="shared" si="61"/>
        <v>T4B275.74GIOYY</v>
      </c>
      <c r="AE1172" t="s">
        <v>69</v>
      </c>
      <c r="AF1172" t="s">
        <v>73</v>
      </c>
      <c r="AG1172" t="s">
        <v>62</v>
      </c>
      <c r="AH1172">
        <v>5.74</v>
      </c>
      <c r="AI1172">
        <v>6.18</v>
      </c>
      <c r="AJ1172">
        <v>-57.93</v>
      </c>
      <c r="AK1172">
        <v>-0.14000000000000001</v>
      </c>
      <c r="AL1172">
        <v>-0.26100000000000001</v>
      </c>
      <c r="AM1172">
        <v>-5.7000000000000002E-2</v>
      </c>
      <c r="AN1172">
        <v>95.361999999999995</v>
      </c>
    </row>
    <row r="1173" spans="30:40">
      <c r="AD1173" t="str">
        <f t="shared" si="61"/>
        <v>T4B276.56GIOYY</v>
      </c>
      <c r="AE1173" t="s">
        <v>69</v>
      </c>
      <c r="AF1173" t="s">
        <v>73</v>
      </c>
      <c r="AG1173" t="s">
        <v>62</v>
      </c>
      <c r="AH1173">
        <v>6.56</v>
      </c>
      <c r="AI1173">
        <v>6.18</v>
      </c>
      <c r="AJ1173">
        <v>-57.93</v>
      </c>
      <c r="AK1173">
        <v>-0.14000000000000001</v>
      </c>
      <c r="AL1173">
        <v>-0.26100000000000001</v>
      </c>
      <c r="AM1173">
        <v>5.3999999999999999E-2</v>
      </c>
      <c r="AN1173">
        <v>142.864</v>
      </c>
    </row>
    <row r="1174" spans="30:40">
      <c r="AD1174" t="str">
        <f t="shared" si="61"/>
        <v>T4B276.56GIOYY</v>
      </c>
      <c r="AE1174" t="s">
        <v>69</v>
      </c>
      <c r="AF1174" t="s">
        <v>73</v>
      </c>
      <c r="AG1174" t="s">
        <v>62</v>
      </c>
      <c r="AH1174">
        <v>6.56</v>
      </c>
      <c r="AI1174">
        <v>7.9</v>
      </c>
      <c r="AJ1174">
        <v>-62.08</v>
      </c>
      <c r="AK1174">
        <v>-0.14000000000000001</v>
      </c>
      <c r="AL1174">
        <v>-0.433</v>
      </c>
      <c r="AM1174">
        <v>-6.0999999999999999E-2</v>
      </c>
      <c r="AN1174">
        <v>143.92400000000001</v>
      </c>
    </row>
    <row r="1175" spans="30:40">
      <c r="AD1175" t="str">
        <f t="shared" si="61"/>
        <v>T4B277.38GIOYY</v>
      </c>
      <c r="AE1175" t="s">
        <v>69</v>
      </c>
      <c r="AF1175" t="s">
        <v>73</v>
      </c>
      <c r="AG1175" t="s">
        <v>62</v>
      </c>
      <c r="AH1175">
        <v>7.38</v>
      </c>
      <c r="AI1175">
        <v>7.9</v>
      </c>
      <c r="AJ1175">
        <v>-62.08</v>
      </c>
      <c r="AK1175">
        <v>-0.14000000000000001</v>
      </c>
      <c r="AL1175">
        <v>-0.433</v>
      </c>
      <c r="AM1175">
        <v>0.05</v>
      </c>
      <c r="AN1175">
        <v>194.827</v>
      </c>
    </row>
    <row r="1176" spans="30:40">
      <c r="AD1176" t="str">
        <f t="shared" si="61"/>
        <v>T4B277.38GIOYY</v>
      </c>
      <c r="AE1176" t="s">
        <v>69</v>
      </c>
      <c r="AF1176" t="s">
        <v>73</v>
      </c>
      <c r="AG1176" t="s">
        <v>62</v>
      </c>
      <c r="AH1176">
        <v>7.38</v>
      </c>
      <c r="AI1176">
        <v>11.02</v>
      </c>
      <c r="AJ1176">
        <v>-70.63</v>
      </c>
      <c r="AK1176">
        <v>-0.22</v>
      </c>
      <c r="AL1176">
        <v>-0.59299999999999997</v>
      </c>
      <c r="AM1176">
        <v>-6.5000000000000002E-2</v>
      </c>
      <c r="AN1176">
        <v>195.91800000000001</v>
      </c>
    </row>
    <row r="1177" spans="30:40">
      <c r="AD1177" t="str">
        <f t="shared" si="61"/>
        <v>T4B277.925GIOYY</v>
      </c>
      <c r="AE1177" t="s">
        <v>69</v>
      </c>
      <c r="AF1177" t="s">
        <v>73</v>
      </c>
      <c r="AG1177" t="s">
        <v>62</v>
      </c>
      <c r="AH1177">
        <v>7.9249999999999998</v>
      </c>
      <c r="AI1177">
        <v>11.02</v>
      </c>
      <c r="AJ1177">
        <v>-70.63</v>
      </c>
      <c r="AK1177">
        <v>-0.22</v>
      </c>
      <c r="AL1177">
        <v>-0.59299999999999997</v>
      </c>
      <c r="AM1177">
        <v>5.5E-2</v>
      </c>
      <c r="AN1177">
        <v>234.41300000000001</v>
      </c>
    </row>
    <row r="1178" spans="30:40">
      <c r="AD1178" t="str">
        <f t="shared" si="61"/>
        <v>T4B270.225GIOXX</v>
      </c>
      <c r="AE1178" t="s">
        <v>69</v>
      </c>
      <c r="AF1178" t="s">
        <v>73</v>
      </c>
      <c r="AG1178" t="s">
        <v>63</v>
      </c>
      <c r="AH1178">
        <v>0.22500000000000001</v>
      </c>
      <c r="AI1178">
        <v>0.03</v>
      </c>
      <c r="AJ1178">
        <v>0.31</v>
      </c>
      <c r="AK1178">
        <v>-0.17</v>
      </c>
      <c r="AL1178">
        <v>4.2169999999999996</v>
      </c>
      <c r="AM1178">
        <v>-3.9E-2</v>
      </c>
      <c r="AN1178">
        <v>0.11600000000000001</v>
      </c>
    </row>
    <row r="1179" spans="30:40">
      <c r="AD1179" t="str">
        <f t="shared" si="61"/>
        <v>T4B270.82GIOXX</v>
      </c>
      <c r="AE1179" t="s">
        <v>69</v>
      </c>
      <c r="AF1179" t="s">
        <v>73</v>
      </c>
      <c r="AG1179" t="s">
        <v>63</v>
      </c>
      <c r="AH1179">
        <v>0.82</v>
      </c>
      <c r="AI1179">
        <v>0.03</v>
      </c>
      <c r="AJ1179">
        <v>0.31</v>
      </c>
      <c r="AK1179">
        <v>-0.17</v>
      </c>
      <c r="AL1179">
        <v>4.2169999999999996</v>
      </c>
      <c r="AM1179">
        <v>6.0999999999999999E-2</v>
      </c>
      <c r="AN1179">
        <v>-7.0000000000000007E-2</v>
      </c>
    </row>
    <row r="1180" spans="30:40">
      <c r="AD1180" t="str">
        <f t="shared" si="61"/>
        <v>T4B270.82GIOXX</v>
      </c>
      <c r="AE1180" t="s">
        <v>69</v>
      </c>
      <c r="AF1180" t="s">
        <v>73</v>
      </c>
      <c r="AG1180" t="s">
        <v>63</v>
      </c>
      <c r="AH1180">
        <v>0.82</v>
      </c>
      <c r="AI1180">
        <v>-0.03</v>
      </c>
      <c r="AJ1180">
        <v>0.27</v>
      </c>
      <c r="AK1180">
        <v>-0.01</v>
      </c>
      <c r="AL1180">
        <v>3.2919999999999998</v>
      </c>
      <c r="AM1180">
        <v>1.6E-2</v>
      </c>
      <c r="AN1180">
        <v>-7.4999999999999997E-2</v>
      </c>
    </row>
    <row r="1181" spans="30:40">
      <c r="AD1181" t="str">
        <f t="shared" si="61"/>
        <v>T4B271.64GIOXX</v>
      </c>
      <c r="AE1181" t="s">
        <v>69</v>
      </c>
      <c r="AF1181" t="s">
        <v>73</v>
      </c>
      <c r="AG1181" t="s">
        <v>63</v>
      </c>
      <c r="AH1181">
        <v>1.64</v>
      </c>
      <c r="AI1181">
        <v>-0.03</v>
      </c>
      <c r="AJ1181">
        <v>0.27</v>
      </c>
      <c r="AK1181">
        <v>-0.01</v>
      </c>
      <c r="AL1181">
        <v>3.2919999999999998</v>
      </c>
      <c r="AM1181">
        <v>2.1999999999999999E-2</v>
      </c>
      <c r="AN1181">
        <v>-0.29799999999999999</v>
      </c>
    </row>
    <row r="1182" spans="30:40">
      <c r="AD1182" t="str">
        <f t="shared" si="61"/>
        <v>T4B271.64GIOXX</v>
      </c>
      <c r="AE1182" t="s">
        <v>69</v>
      </c>
      <c r="AF1182" t="s">
        <v>73</v>
      </c>
      <c r="AG1182" t="s">
        <v>63</v>
      </c>
      <c r="AH1182">
        <v>1.64</v>
      </c>
      <c r="AI1182">
        <v>-0.09</v>
      </c>
      <c r="AJ1182">
        <v>0.24</v>
      </c>
      <c r="AK1182">
        <v>-0.03</v>
      </c>
      <c r="AL1182">
        <v>2.6779999999999999</v>
      </c>
      <c r="AM1182">
        <v>-1.2E-2</v>
      </c>
      <c r="AN1182">
        <v>-0.30199999999999999</v>
      </c>
    </row>
    <row r="1183" spans="30:40">
      <c r="AD1183" t="str">
        <f t="shared" si="61"/>
        <v>T4B272.46GIOXX</v>
      </c>
      <c r="AE1183" t="s">
        <v>69</v>
      </c>
      <c r="AF1183" t="s">
        <v>73</v>
      </c>
      <c r="AG1183" t="s">
        <v>63</v>
      </c>
      <c r="AH1183">
        <v>2.46</v>
      </c>
      <c r="AI1183">
        <v>-0.09</v>
      </c>
      <c r="AJ1183">
        <v>0.24</v>
      </c>
      <c r="AK1183">
        <v>-0.03</v>
      </c>
      <c r="AL1183">
        <v>2.6779999999999999</v>
      </c>
      <c r="AM1183">
        <v>1.4999999999999999E-2</v>
      </c>
      <c r="AN1183">
        <v>-0.502</v>
      </c>
    </row>
    <row r="1184" spans="30:40">
      <c r="AD1184" t="str">
        <f t="shared" si="61"/>
        <v>T4B272.46GIOXX</v>
      </c>
      <c r="AE1184" t="s">
        <v>69</v>
      </c>
      <c r="AF1184" t="s">
        <v>73</v>
      </c>
      <c r="AG1184" t="s">
        <v>63</v>
      </c>
      <c r="AH1184">
        <v>2.46</v>
      </c>
      <c r="AI1184">
        <v>-0.14000000000000001</v>
      </c>
      <c r="AJ1184">
        <v>0.23</v>
      </c>
      <c r="AK1184">
        <v>-0.02</v>
      </c>
      <c r="AL1184">
        <v>2.1800000000000002</v>
      </c>
      <c r="AM1184">
        <v>-5.0000000000000001E-3</v>
      </c>
      <c r="AN1184">
        <v>-0.50600000000000001</v>
      </c>
    </row>
    <row r="1185" spans="30:40">
      <c r="AD1185" t="str">
        <f t="shared" si="61"/>
        <v>T4B273.28GIOXX</v>
      </c>
      <c r="AE1185" t="s">
        <v>69</v>
      </c>
      <c r="AF1185" t="s">
        <v>73</v>
      </c>
      <c r="AG1185" t="s">
        <v>63</v>
      </c>
      <c r="AH1185">
        <v>3.28</v>
      </c>
      <c r="AI1185">
        <v>-0.14000000000000001</v>
      </c>
      <c r="AJ1185">
        <v>0.23</v>
      </c>
      <c r="AK1185">
        <v>-0.02</v>
      </c>
      <c r="AL1185">
        <v>2.1800000000000002</v>
      </c>
      <c r="AM1185">
        <v>1.2E-2</v>
      </c>
      <c r="AN1185">
        <v>-0.69499999999999995</v>
      </c>
    </row>
    <row r="1186" spans="30:40">
      <c r="AD1186" t="str">
        <f t="shared" si="61"/>
        <v>T4B273.28GIOXX</v>
      </c>
      <c r="AE1186" t="s">
        <v>69</v>
      </c>
      <c r="AF1186" t="s">
        <v>73</v>
      </c>
      <c r="AG1186" t="s">
        <v>63</v>
      </c>
      <c r="AH1186">
        <v>3.28</v>
      </c>
      <c r="AI1186">
        <v>-0.18</v>
      </c>
      <c r="AJ1186">
        <v>0.23</v>
      </c>
      <c r="AK1186">
        <v>-0.02</v>
      </c>
      <c r="AL1186">
        <v>1.7949999999999999</v>
      </c>
      <c r="AM1186">
        <v>-3.0000000000000001E-3</v>
      </c>
      <c r="AN1186">
        <v>-0.7</v>
      </c>
    </row>
    <row r="1187" spans="30:40">
      <c r="AD1187" t="str">
        <f t="shared" si="61"/>
        <v>T4B274.075GIOXX</v>
      </c>
      <c r="AE1187" t="s">
        <v>69</v>
      </c>
      <c r="AF1187" t="s">
        <v>73</v>
      </c>
      <c r="AG1187" t="s">
        <v>63</v>
      </c>
      <c r="AH1187">
        <v>4.0750000000000002</v>
      </c>
      <c r="AI1187">
        <v>-0.18</v>
      </c>
      <c r="AJ1187">
        <v>0.23</v>
      </c>
      <c r="AK1187">
        <v>-0.02</v>
      </c>
      <c r="AL1187">
        <v>1.7949999999999999</v>
      </c>
      <c r="AM1187">
        <v>1.4E-2</v>
      </c>
      <c r="AN1187">
        <v>-0.878</v>
      </c>
    </row>
    <row r="1188" spans="30:40">
      <c r="AD1188" t="str">
        <f t="shared" si="61"/>
        <v>T4B274.1GIOXX</v>
      </c>
      <c r="AE1188" t="s">
        <v>69</v>
      </c>
      <c r="AF1188" t="s">
        <v>73</v>
      </c>
      <c r="AG1188" t="s">
        <v>63</v>
      </c>
      <c r="AH1188">
        <v>4.0999999999999996</v>
      </c>
      <c r="AI1188">
        <v>-0.18</v>
      </c>
      <c r="AJ1188">
        <v>0.23</v>
      </c>
      <c r="AK1188">
        <v>-0.02</v>
      </c>
      <c r="AL1188">
        <v>1.7949999999999999</v>
      </c>
      <c r="AM1188">
        <v>1.4E-2</v>
      </c>
      <c r="AN1188">
        <v>-0.88400000000000001</v>
      </c>
    </row>
    <row r="1189" spans="30:40">
      <c r="AD1189" t="str">
        <f t="shared" si="61"/>
        <v>T4B274.1GIOXX</v>
      </c>
      <c r="AE1189" t="s">
        <v>69</v>
      </c>
      <c r="AF1189" t="s">
        <v>73</v>
      </c>
      <c r="AG1189" t="s">
        <v>63</v>
      </c>
      <c r="AH1189">
        <v>4.0999999999999996</v>
      </c>
      <c r="AI1189">
        <v>-0.2</v>
      </c>
      <c r="AJ1189">
        <v>-0.48</v>
      </c>
      <c r="AK1189">
        <v>0.01</v>
      </c>
      <c r="AL1189">
        <v>-2.1619999999999999</v>
      </c>
      <c r="AM1189">
        <v>1.0999999999999999E-2</v>
      </c>
      <c r="AN1189">
        <v>-0.88500000000000001</v>
      </c>
    </row>
    <row r="1190" spans="30:40">
      <c r="AD1190" t="str">
        <f t="shared" si="61"/>
        <v>T4B274.92GIOXX</v>
      </c>
      <c r="AE1190" t="s">
        <v>69</v>
      </c>
      <c r="AF1190" t="s">
        <v>73</v>
      </c>
      <c r="AG1190" t="s">
        <v>63</v>
      </c>
      <c r="AH1190">
        <v>4.92</v>
      </c>
      <c r="AI1190">
        <v>-0.2</v>
      </c>
      <c r="AJ1190">
        <v>-0.48</v>
      </c>
      <c r="AK1190">
        <v>0.01</v>
      </c>
      <c r="AL1190">
        <v>-2.1619999999999999</v>
      </c>
      <c r="AM1190">
        <v>0</v>
      </c>
      <c r="AN1190">
        <v>-0.49199999999999999</v>
      </c>
    </row>
    <row r="1191" spans="30:40">
      <c r="AD1191" t="str">
        <f t="shared" si="61"/>
        <v>T4B274.92GIOXX</v>
      </c>
      <c r="AE1191" t="s">
        <v>69</v>
      </c>
      <c r="AF1191" t="s">
        <v>73</v>
      </c>
      <c r="AG1191" t="s">
        <v>63</v>
      </c>
      <c r="AH1191">
        <v>4.92</v>
      </c>
      <c r="AI1191">
        <v>-0.21</v>
      </c>
      <c r="AJ1191">
        <v>-0.5</v>
      </c>
      <c r="AK1191">
        <v>0.02</v>
      </c>
      <c r="AL1191">
        <v>-2.5859999999999999</v>
      </c>
      <c r="AM1191">
        <v>1.0999999999999999E-2</v>
      </c>
      <c r="AN1191">
        <v>-0.48299999999999998</v>
      </c>
    </row>
    <row r="1192" spans="30:40">
      <c r="AD1192" t="str">
        <f t="shared" si="61"/>
        <v>T4B275.74GIOXX</v>
      </c>
      <c r="AE1192" t="s">
        <v>69</v>
      </c>
      <c r="AF1192" t="s">
        <v>73</v>
      </c>
      <c r="AG1192" t="s">
        <v>63</v>
      </c>
      <c r="AH1192">
        <v>5.74</v>
      </c>
      <c r="AI1192">
        <v>-0.21</v>
      </c>
      <c r="AJ1192">
        <v>-0.5</v>
      </c>
      <c r="AK1192">
        <v>0.02</v>
      </c>
      <c r="AL1192">
        <v>-2.5859999999999999</v>
      </c>
      <c r="AM1192">
        <v>-3.0000000000000001E-3</v>
      </c>
      <c r="AN1192">
        <v>-7.4999999999999997E-2</v>
      </c>
    </row>
    <row r="1193" spans="30:40">
      <c r="AD1193" t="str">
        <f t="shared" si="61"/>
        <v>T4B275.74GIOXX</v>
      </c>
      <c r="AE1193" t="s">
        <v>69</v>
      </c>
      <c r="AF1193" t="s">
        <v>73</v>
      </c>
      <c r="AG1193" t="s">
        <v>63</v>
      </c>
      <c r="AH1193">
        <v>5.74</v>
      </c>
      <c r="AI1193">
        <v>-0.21</v>
      </c>
      <c r="AJ1193">
        <v>-0.52</v>
      </c>
      <c r="AK1193">
        <v>0.03</v>
      </c>
      <c r="AL1193">
        <v>-3.1419999999999999</v>
      </c>
      <c r="AM1193">
        <v>1.4E-2</v>
      </c>
      <c r="AN1193">
        <v>-6.6000000000000003E-2</v>
      </c>
    </row>
    <row r="1194" spans="30:40">
      <c r="AD1194" t="str">
        <f t="shared" si="61"/>
        <v>T4B276.56GIOXX</v>
      </c>
      <c r="AE1194" t="s">
        <v>69</v>
      </c>
      <c r="AF1194" t="s">
        <v>73</v>
      </c>
      <c r="AG1194" t="s">
        <v>63</v>
      </c>
      <c r="AH1194">
        <v>6.56</v>
      </c>
      <c r="AI1194">
        <v>-0.21</v>
      </c>
      <c r="AJ1194">
        <v>-0.52</v>
      </c>
      <c r="AK1194">
        <v>0.03</v>
      </c>
      <c r="AL1194">
        <v>-3.1419999999999999</v>
      </c>
      <c r="AM1194">
        <v>-1.0999999999999999E-2</v>
      </c>
      <c r="AN1194">
        <v>0.36399999999999999</v>
      </c>
    </row>
    <row r="1195" spans="30:40">
      <c r="AD1195" t="str">
        <f t="shared" si="61"/>
        <v>T4B276.56GIOXX</v>
      </c>
      <c r="AE1195" t="s">
        <v>69</v>
      </c>
      <c r="AF1195" t="s">
        <v>73</v>
      </c>
      <c r="AG1195" t="s">
        <v>63</v>
      </c>
      <c r="AH1195">
        <v>6.56</v>
      </c>
      <c r="AI1195">
        <v>-0.19</v>
      </c>
      <c r="AJ1195">
        <v>-0.57999999999999996</v>
      </c>
      <c r="AK1195">
        <v>0.01</v>
      </c>
      <c r="AL1195">
        <v>-3.8279999999999998</v>
      </c>
      <c r="AM1195">
        <v>2.4E-2</v>
      </c>
      <c r="AN1195">
        <v>0.374</v>
      </c>
    </row>
    <row r="1196" spans="30:40">
      <c r="AD1196" t="str">
        <f t="shared" si="61"/>
        <v>T4B277.38GIOXX</v>
      </c>
      <c r="AE1196" t="s">
        <v>69</v>
      </c>
      <c r="AF1196" t="s">
        <v>73</v>
      </c>
      <c r="AG1196" t="s">
        <v>63</v>
      </c>
      <c r="AH1196">
        <v>7.38</v>
      </c>
      <c r="AI1196">
        <v>-0.19</v>
      </c>
      <c r="AJ1196">
        <v>-0.57999999999999996</v>
      </c>
      <c r="AK1196">
        <v>0.01</v>
      </c>
      <c r="AL1196">
        <v>-3.8279999999999998</v>
      </c>
      <c r="AM1196">
        <v>1.7000000000000001E-2</v>
      </c>
      <c r="AN1196">
        <v>0.84699999999999998</v>
      </c>
    </row>
    <row r="1197" spans="30:40">
      <c r="AD1197" t="str">
        <f t="shared" si="61"/>
        <v>T4B277.38GIOXX</v>
      </c>
      <c r="AE1197" t="s">
        <v>69</v>
      </c>
      <c r="AF1197" t="s">
        <v>73</v>
      </c>
      <c r="AG1197" t="s">
        <v>63</v>
      </c>
      <c r="AH1197">
        <v>7.38</v>
      </c>
      <c r="AI1197">
        <v>-0.18</v>
      </c>
      <c r="AJ1197">
        <v>-0.67</v>
      </c>
      <c r="AK1197">
        <v>0.2</v>
      </c>
      <c r="AL1197">
        <v>-4.8719999999999999</v>
      </c>
      <c r="AM1197">
        <v>5.8999999999999997E-2</v>
      </c>
      <c r="AN1197">
        <v>0.85699999999999998</v>
      </c>
    </row>
    <row r="1198" spans="30:40">
      <c r="AD1198" t="str">
        <f t="shared" si="61"/>
        <v>T4B277.925GIOXX</v>
      </c>
      <c r="AE1198" t="s">
        <v>69</v>
      </c>
      <c r="AF1198" t="s">
        <v>73</v>
      </c>
      <c r="AG1198" t="s">
        <v>63</v>
      </c>
      <c r="AH1198">
        <v>7.9249999999999998</v>
      </c>
      <c r="AI1198">
        <v>-0.18</v>
      </c>
      <c r="AJ1198">
        <v>-0.67</v>
      </c>
      <c r="AK1198">
        <v>0.2</v>
      </c>
      <c r="AL1198">
        <v>-4.8719999999999999</v>
      </c>
      <c r="AM1198">
        <v>-4.9000000000000002E-2</v>
      </c>
      <c r="AN1198">
        <v>1.22</v>
      </c>
    </row>
    <row r="1199" spans="30:40">
      <c r="AD1199" t="str">
        <f t="shared" si="61"/>
        <v>T4B270.225TT</v>
      </c>
      <c r="AE1199" t="s">
        <v>69</v>
      </c>
      <c r="AF1199" t="s">
        <v>73</v>
      </c>
      <c r="AG1199" t="s">
        <v>0</v>
      </c>
      <c r="AH1199">
        <v>0.22500000000000001</v>
      </c>
      <c r="AI1199">
        <v>4.84</v>
      </c>
      <c r="AJ1199">
        <v>-152.65</v>
      </c>
      <c r="AK1199">
        <v>0.02</v>
      </c>
      <c r="AL1199">
        <v>-0.76400000000000001</v>
      </c>
      <c r="AM1199">
        <v>3.0000000000000001E-3</v>
      </c>
      <c r="AN1199">
        <v>-168.92599999999999</v>
      </c>
    </row>
    <row r="1200" spans="30:40">
      <c r="AD1200" t="str">
        <f t="shared" si="61"/>
        <v>T4B270.82TT</v>
      </c>
      <c r="AE1200" t="s">
        <v>69</v>
      </c>
      <c r="AF1200" t="s">
        <v>73</v>
      </c>
      <c r="AG1200" t="s">
        <v>0</v>
      </c>
      <c r="AH1200">
        <v>0.82</v>
      </c>
      <c r="AI1200">
        <v>4.84</v>
      </c>
      <c r="AJ1200">
        <v>-146</v>
      </c>
      <c r="AK1200">
        <v>0.02</v>
      </c>
      <c r="AL1200">
        <v>-0.76400000000000001</v>
      </c>
      <c r="AM1200">
        <v>-6.0000000000000001E-3</v>
      </c>
      <c r="AN1200">
        <v>-80.075999999999993</v>
      </c>
    </row>
    <row r="1201" spans="30:40">
      <c r="AD1201" t="str">
        <f t="shared" si="61"/>
        <v>T4B270.82TT</v>
      </c>
      <c r="AE1201" t="s">
        <v>69</v>
      </c>
      <c r="AF1201" t="s">
        <v>73</v>
      </c>
      <c r="AG1201" t="s">
        <v>0</v>
      </c>
      <c r="AH1201">
        <v>0.82</v>
      </c>
      <c r="AI1201">
        <v>3.5</v>
      </c>
      <c r="AJ1201">
        <v>-134.47999999999999</v>
      </c>
      <c r="AK1201">
        <v>0</v>
      </c>
      <c r="AL1201">
        <v>-0.98299999999999998</v>
      </c>
      <c r="AM1201">
        <v>-2E-3</v>
      </c>
      <c r="AN1201">
        <v>-77.602999999999994</v>
      </c>
    </row>
    <row r="1202" spans="30:40">
      <c r="AD1202" t="str">
        <f t="shared" si="61"/>
        <v>T4B271.64TT</v>
      </c>
      <c r="AE1202" t="s">
        <v>69</v>
      </c>
      <c r="AF1202" t="s">
        <v>73</v>
      </c>
      <c r="AG1202" t="s">
        <v>0</v>
      </c>
      <c r="AH1202">
        <v>1.64</v>
      </c>
      <c r="AI1202">
        <v>3.5</v>
      </c>
      <c r="AJ1202">
        <v>-125.31</v>
      </c>
      <c r="AK1202">
        <v>0</v>
      </c>
      <c r="AL1202">
        <v>-0.98299999999999998</v>
      </c>
      <c r="AM1202">
        <v>-2E-3</v>
      </c>
      <c r="AN1202">
        <v>28.908000000000001</v>
      </c>
    </row>
    <row r="1203" spans="30:40">
      <c r="AD1203" t="str">
        <f t="shared" si="61"/>
        <v>T4B271.64TT</v>
      </c>
      <c r="AE1203" t="s">
        <v>69</v>
      </c>
      <c r="AF1203" t="s">
        <v>73</v>
      </c>
      <c r="AG1203" t="s">
        <v>0</v>
      </c>
      <c r="AH1203">
        <v>1.64</v>
      </c>
      <c r="AI1203">
        <v>2.76</v>
      </c>
      <c r="AJ1203">
        <v>-111.61</v>
      </c>
      <c r="AK1203">
        <v>0</v>
      </c>
      <c r="AL1203">
        <v>-1.2030000000000001</v>
      </c>
      <c r="AM1203">
        <v>1E-3</v>
      </c>
      <c r="AN1203">
        <v>30.991</v>
      </c>
    </row>
    <row r="1204" spans="30:40">
      <c r="AD1204" t="str">
        <f t="shared" si="61"/>
        <v>T4B272.46TT</v>
      </c>
      <c r="AE1204" t="s">
        <v>69</v>
      </c>
      <c r="AF1204" t="s">
        <v>73</v>
      </c>
      <c r="AG1204" t="s">
        <v>0</v>
      </c>
      <c r="AH1204">
        <v>2.46</v>
      </c>
      <c r="AI1204">
        <v>2.76</v>
      </c>
      <c r="AJ1204">
        <v>-102.44</v>
      </c>
      <c r="AK1204">
        <v>0</v>
      </c>
      <c r="AL1204">
        <v>-1.2030000000000001</v>
      </c>
      <c r="AM1204">
        <v>-1E-3</v>
      </c>
      <c r="AN1204">
        <v>118.75</v>
      </c>
    </row>
    <row r="1205" spans="30:40">
      <c r="AD1205" t="str">
        <f t="shared" si="61"/>
        <v>T4B272.46TT</v>
      </c>
      <c r="AE1205" t="s">
        <v>69</v>
      </c>
      <c r="AF1205" t="s">
        <v>73</v>
      </c>
      <c r="AG1205" t="s">
        <v>0</v>
      </c>
      <c r="AH1205">
        <v>2.46</v>
      </c>
      <c r="AI1205">
        <v>2.33</v>
      </c>
      <c r="AJ1205">
        <v>-89.51</v>
      </c>
      <c r="AK1205">
        <v>0</v>
      </c>
      <c r="AL1205">
        <v>-1.329</v>
      </c>
      <c r="AM1205">
        <v>0</v>
      </c>
      <c r="AN1205">
        <v>120.423</v>
      </c>
    </row>
    <row r="1206" spans="30:40">
      <c r="AD1206" t="str">
        <f t="shared" si="61"/>
        <v>T4B273.28TT</v>
      </c>
      <c r="AE1206" t="s">
        <v>69</v>
      </c>
      <c r="AF1206" t="s">
        <v>73</v>
      </c>
      <c r="AG1206" t="s">
        <v>0</v>
      </c>
      <c r="AH1206">
        <v>3.28</v>
      </c>
      <c r="AI1206">
        <v>2.33</v>
      </c>
      <c r="AJ1206">
        <v>-80.33</v>
      </c>
      <c r="AK1206">
        <v>0</v>
      </c>
      <c r="AL1206">
        <v>-1.329</v>
      </c>
      <c r="AM1206">
        <v>0</v>
      </c>
      <c r="AN1206">
        <v>190.05699999999999</v>
      </c>
    </row>
    <row r="1207" spans="30:40">
      <c r="AD1207" t="str">
        <f t="shared" si="61"/>
        <v>T4B273.28TT</v>
      </c>
      <c r="AE1207" t="s">
        <v>69</v>
      </c>
      <c r="AF1207" t="s">
        <v>73</v>
      </c>
      <c r="AG1207" t="s">
        <v>0</v>
      </c>
      <c r="AH1207">
        <v>3.28</v>
      </c>
      <c r="AI1207">
        <v>2.08</v>
      </c>
      <c r="AJ1207">
        <v>-70.760000000000005</v>
      </c>
      <c r="AK1207">
        <v>0</v>
      </c>
      <c r="AL1207">
        <v>-1.327</v>
      </c>
      <c r="AM1207">
        <v>0</v>
      </c>
      <c r="AN1207">
        <v>191.36</v>
      </c>
    </row>
    <row r="1208" spans="30:40">
      <c r="AD1208" t="str">
        <f t="shared" si="61"/>
        <v>T4B274.075TT</v>
      </c>
      <c r="AE1208" t="s">
        <v>69</v>
      </c>
      <c r="AF1208" t="s">
        <v>73</v>
      </c>
      <c r="AG1208" t="s">
        <v>0</v>
      </c>
      <c r="AH1208">
        <v>4.0750000000000002</v>
      </c>
      <c r="AI1208">
        <v>2.08</v>
      </c>
      <c r="AJ1208">
        <v>-61.86</v>
      </c>
      <c r="AK1208">
        <v>0</v>
      </c>
      <c r="AL1208">
        <v>-1.327</v>
      </c>
      <c r="AM1208">
        <v>-3.0000000000000001E-3</v>
      </c>
      <c r="AN1208">
        <v>244.077</v>
      </c>
    </row>
    <row r="1209" spans="30:40">
      <c r="AD1209" t="str">
        <f t="shared" si="61"/>
        <v>T4B274.1TT</v>
      </c>
      <c r="AE1209" t="s">
        <v>69</v>
      </c>
      <c r="AF1209" t="s">
        <v>73</v>
      </c>
      <c r="AG1209" t="s">
        <v>0</v>
      </c>
      <c r="AH1209">
        <v>4.0999999999999996</v>
      </c>
      <c r="AI1209">
        <v>2.08</v>
      </c>
      <c r="AJ1209">
        <v>-61.58</v>
      </c>
      <c r="AK1209">
        <v>0</v>
      </c>
      <c r="AL1209">
        <v>-1.327</v>
      </c>
      <c r="AM1209">
        <v>-3.0000000000000001E-3</v>
      </c>
      <c r="AN1209">
        <v>245.62</v>
      </c>
    </row>
    <row r="1210" spans="30:40">
      <c r="AD1210" t="str">
        <f t="shared" si="61"/>
        <v>T4B274.1TT</v>
      </c>
      <c r="AE1210" t="s">
        <v>69</v>
      </c>
      <c r="AF1210" t="s">
        <v>73</v>
      </c>
      <c r="AG1210" t="s">
        <v>0</v>
      </c>
      <c r="AH1210">
        <v>4.0999999999999996</v>
      </c>
      <c r="AI1210">
        <v>1.96</v>
      </c>
      <c r="AJ1210">
        <v>71.95</v>
      </c>
      <c r="AK1210">
        <v>0</v>
      </c>
      <c r="AL1210">
        <v>-0.253</v>
      </c>
      <c r="AM1210">
        <v>1E-3</v>
      </c>
      <c r="AN1210">
        <v>245.613</v>
      </c>
    </row>
    <row r="1211" spans="30:40">
      <c r="AD1211" t="str">
        <f t="shared" si="61"/>
        <v>T4B274.92TT</v>
      </c>
      <c r="AE1211" t="s">
        <v>69</v>
      </c>
      <c r="AF1211" t="s">
        <v>73</v>
      </c>
      <c r="AG1211" t="s">
        <v>0</v>
      </c>
      <c r="AH1211">
        <v>4.92</v>
      </c>
      <c r="AI1211">
        <v>1.96</v>
      </c>
      <c r="AJ1211">
        <v>81.12</v>
      </c>
      <c r="AK1211">
        <v>0</v>
      </c>
      <c r="AL1211">
        <v>-0.253</v>
      </c>
      <c r="AM1211">
        <v>1E-3</v>
      </c>
      <c r="AN1211">
        <v>182.851</v>
      </c>
    </row>
    <row r="1212" spans="30:40">
      <c r="AD1212" t="str">
        <f t="shared" si="61"/>
        <v>T4B274.92TT</v>
      </c>
      <c r="AE1212" t="s">
        <v>69</v>
      </c>
      <c r="AF1212" t="s">
        <v>73</v>
      </c>
      <c r="AG1212" t="s">
        <v>0</v>
      </c>
      <c r="AH1212">
        <v>4.92</v>
      </c>
      <c r="AI1212">
        <v>1.97</v>
      </c>
      <c r="AJ1212">
        <v>90.9</v>
      </c>
      <c r="AK1212">
        <v>0</v>
      </c>
      <c r="AL1212">
        <v>-7.1999999999999995E-2</v>
      </c>
      <c r="AM1212">
        <v>-2E-3</v>
      </c>
      <c r="AN1212">
        <v>181.321</v>
      </c>
    </row>
    <row r="1213" spans="30:40">
      <c r="AD1213" t="str">
        <f t="shared" si="61"/>
        <v>T4B275.74TT</v>
      </c>
      <c r="AE1213" t="s">
        <v>69</v>
      </c>
      <c r="AF1213" t="s">
        <v>73</v>
      </c>
      <c r="AG1213" t="s">
        <v>0</v>
      </c>
      <c r="AH1213">
        <v>5.74</v>
      </c>
      <c r="AI1213">
        <v>1.97</v>
      </c>
      <c r="AJ1213">
        <v>100.07</v>
      </c>
      <c r="AK1213">
        <v>0</v>
      </c>
      <c r="AL1213">
        <v>-7.1999999999999995E-2</v>
      </c>
      <c r="AM1213">
        <v>0</v>
      </c>
      <c r="AN1213">
        <v>103.023</v>
      </c>
    </row>
    <row r="1214" spans="30:40">
      <c r="AD1214" t="str">
        <f t="shared" si="61"/>
        <v>T4B275.74TT</v>
      </c>
      <c r="AE1214" t="s">
        <v>69</v>
      </c>
      <c r="AF1214" t="s">
        <v>73</v>
      </c>
      <c r="AG1214" t="s">
        <v>0</v>
      </c>
      <c r="AH1214">
        <v>5.74</v>
      </c>
      <c r="AI1214">
        <v>2.1</v>
      </c>
      <c r="AJ1214">
        <v>112.67</v>
      </c>
      <c r="AK1214">
        <v>0</v>
      </c>
      <c r="AL1214">
        <v>3.2000000000000001E-2</v>
      </c>
      <c r="AM1214">
        <v>-1E-3</v>
      </c>
      <c r="AN1214">
        <v>101.117</v>
      </c>
    </row>
    <row r="1215" spans="30:40">
      <c r="AD1215" t="str">
        <f t="shared" si="61"/>
        <v>T4B276.56TT</v>
      </c>
      <c r="AE1215" t="s">
        <v>69</v>
      </c>
      <c r="AF1215" t="s">
        <v>73</v>
      </c>
      <c r="AG1215" t="s">
        <v>0</v>
      </c>
      <c r="AH1215">
        <v>6.56</v>
      </c>
      <c r="AI1215">
        <v>2.1</v>
      </c>
      <c r="AJ1215">
        <v>121.84</v>
      </c>
      <c r="AK1215">
        <v>0</v>
      </c>
      <c r="AL1215">
        <v>3.2000000000000001E-2</v>
      </c>
      <c r="AM1215">
        <v>1E-3</v>
      </c>
      <c r="AN1215">
        <v>4.9669999999999996</v>
      </c>
    </row>
    <row r="1216" spans="30:40">
      <c r="AD1216" t="str">
        <f t="shared" si="61"/>
        <v>T4B276.56TT</v>
      </c>
      <c r="AE1216" t="s">
        <v>69</v>
      </c>
      <c r="AF1216" t="s">
        <v>73</v>
      </c>
      <c r="AG1216" t="s">
        <v>0</v>
      </c>
      <c r="AH1216">
        <v>6.56</v>
      </c>
      <c r="AI1216">
        <v>2.41</v>
      </c>
      <c r="AJ1216">
        <v>134.29</v>
      </c>
      <c r="AK1216">
        <v>0</v>
      </c>
      <c r="AL1216">
        <v>-6.0000000000000001E-3</v>
      </c>
      <c r="AM1216">
        <v>-1E-3</v>
      </c>
      <c r="AN1216">
        <v>2.6469999999999998</v>
      </c>
    </row>
    <row r="1217" spans="30:40">
      <c r="AD1217" t="str">
        <f t="shared" si="61"/>
        <v>T4B277.38TT</v>
      </c>
      <c r="AE1217" t="s">
        <v>69</v>
      </c>
      <c r="AF1217" t="s">
        <v>73</v>
      </c>
      <c r="AG1217" t="s">
        <v>0</v>
      </c>
      <c r="AH1217">
        <v>7.38</v>
      </c>
      <c r="AI1217">
        <v>2.41</v>
      </c>
      <c r="AJ1217">
        <v>143.46</v>
      </c>
      <c r="AK1217">
        <v>0</v>
      </c>
      <c r="AL1217">
        <v>-6.0000000000000001E-3</v>
      </c>
      <c r="AM1217">
        <v>-2E-3</v>
      </c>
      <c r="AN1217">
        <v>-111.23</v>
      </c>
    </row>
    <row r="1218" spans="30:40">
      <c r="AD1218" t="str">
        <f t="shared" si="61"/>
        <v>T4B277.38TT</v>
      </c>
      <c r="AE1218" t="s">
        <v>69</v>
      </c>
      <c r="AF1218" t="s">
        <v>73</v>
      </c>
      <c r="AG1218" t="s">
        <v>0</v>
      </c>
      <c r="AH1218">
        <v>7.38</v>
      </c>
      <c r="AI1218">
        <v>3.11</v>
      </c>
      <c r="AJ1218">
        <v>152.30000000000001</v>
      </c>
      <c r="AK1218">
        <v>-0.01</v>
      </c>
      <c r="AL1218">
        <v>-7.1999999999999995E-2</v>
      </c>
      <c r="AM1218">
        <v>-3.0000000000000001E-3</v>
      </c>
      <c r="AN1218">
        <v>-113.944</v>
      </c>
    </row>
    <row r="1219" spans="30:40">
      <c r="AD1219" t="str">
        <f t="shared" ref="AD1219:AD1282" si="62">AE1219&amp;AF1219&amp;AH1219&amp;AG1219</f>
        <v>T4B277.925TT</v>
      </c>
      <c r="AE1219" t="s">
        <v>69</v>
      </c>
      <c r="AF1219" t="s">
        <v>73</v>
      </c>
      <c r="AG1219" t="s">
        <v>0</v>
      </c>
      <c r="AH1219">
        <v>7.9249999999999998</v>
      </c>
      <c r="AI1219">
        <v>3.11</v>
      </c>
      <c r="AJ1219">
        <v>158.38999999999999</v>
      </c>
      <c r="AK1219">
        <v>-0.01</v>
      </c>
      <c r="AL1219">
        <v>-7.1999999999999995E-2</v>
      </c>
      <c r="AM1219">
        <v>5.0000000000000001E-3</v>
      </c>
      <c r="AN1219">
        <v>-198.607</v>
      </c>
    </row>
    <row r="1220" spans="30:40">
      <c r="AD1220" t="str">
        <f t="shared" si="62"/>
        <v>T3B270.275HT</v>
      </c>
      <c r="AE1220" t="s">
        <v>70</v>
      </c>
      <c r="AF1220" t="s">
        <v>73</v>
      </c>
      <c r="AG1220" t="s">
        <v>17</v>
      </c>
      <c r="AH1220">
        <v>0.27500000000000002</v>
      </c>
      <c r="AI1220">
        <v>-7.51</v>
      </c>
      <c r="AJ1220">
        <v>-99.38</v>
      </c>
      <c r="AK1220">
        <v>0.01</v>
      </c>
      <c r="AL1220">
        <v>-0.41699999999999998</v>
      </c>
      <c r="AM1220">
        <v>2E-3</v>
      </c>
      <c r="AN1220">
        <v>-116.026</v>
      </c>
    </row>
    <row r="1221" spans="30:40">
      <c r="AD1221" t="str">
        <f t="shared" si="62"/>
        <v>T3B270.82HT</v>
      </c>
      <c r="AE1221" t="s">
        <v>70</v>
      </c>
      <c r="AF1221" t="s">
        <v>73</v>
      </c>
      <c r="AG1221" t="s">
        <v>17</v>
      </c>
      <c r="AH1221">
        <v>0.82</v>
      </c>
      <c r="AI1221">
        <v>-7.51</v>
      </c>
      <c r="AJ1221">
        <v>-99.38</v>
      </c>
      <c r="AK1221">
        <v>0.01</v>
      </c>
      <c r="AL1221">
        <v>-0.41699999999999998</v>
      </c>
      <c r="AM1221">
        <v>-3.0000000000000001E-3</v>
      </c>
      <c r="AN1221">
        <v>-61.866</v>
      </c>
    </row>
    <row r="1222" spans="30:40">
      <c r="AD1222" t="str">
        <f t="shared" si="62"/>
        <v>T3B270.82HT</v>
      </c>
      <c r="AE1222" t="s">
        <v>70</v>
      </c>
      <c r="AF1222" t="s">
        <v>73</v>
      </c>
      <c r="AG1222" t="s">
        <v>17</v>
      </c>
      <c r="AH1222">
        <v>0.82</v>
      </c>
      <c r="AI1222">
        <v>-5.46</v>
      </c>
      <c r="AJ1222">
        <v>-87.36</v>
      </c>
      <c r="AK1222">
        <v>0</v>
      </c>
      <c r="AL1222">
        <v>-0.495</v>
      </c>
      <c r="AM1222">
        <v>-1E-3</v>
      </c>
      <c r="AN1222">
        <v>-60.198999999999998</v>
      </c>
    </row>
    <row r="1223" spans="30:40">
      <c r="AD1223" t="str">
        <f t="shared" si="62"/>
        <v>T3B271.64HT</v>
      </c>
      <c r="AE1223" t="s">
        <v>70</v>
      </c>
      <c r="AF1223" t="s">
        <v>73</v>
      </c>
      <c r="AG1223" t="s">
        <v>17</v>
      </c>
      <c r="AH1223">
        <v>1.64</v>
      </c>
      <c r="AI1223">
        <v>-5.46</v>
      </c>
      <c r="AJ1223">
        <v>-87.36</v>
      </c>
      <c r="AK1223">
        <v>0</v>
      </c>
      <c r="AL1223">
        <v>-0.495</v>
      </c>
      <c r="AM1223">
        <v>-1E-3</v>
      </c>
      <c r="AN1223">
        <v>11.436999999999999</v>
      </c>
    </row>
    <row r="1224" spans="30:40">
      <c r="AD1224" t="str">
        <f t="shared" si="62"/>
        <v>T3B271.64HT</v>
      </c>
      <c r="AE1224" t="s">
        <v>70</v>
      </c>
      <c r="AF1224" t="s">
        <v>73</v>
      </c>
      <c r="AG1224" t="s">
        <v>17</v>
      </c>
      <c r="AH1224">
        <v>1.64</v>
      </c>
      <c r="AI1224">
        <v>-4.3</v>
      </c>
      <c r="AJ1224">
        <v>-70.790000000000006</v>
      </c>
      <c r="AK1224">
        <v>0</v>
      </c>
      <c r="AL1224">
        <v>-0.55700000000000005</v>
      </c>
      <c r="AM1224">
        <v>1E-3</v>
      </c>
      <c r="AN1224">
        <v>12.833</v>
      </c>
    </row>
    <row r="1225" spans="30:40">
      <c r="AD1225" t="str">
        <f t="shared" si="62"/>
        <v>T3B272.46HT</v>
      </c>
      <c r="AE1225" t="s">
        <v>70</v>
      </c>
      <c r="AF1225" t="s">
        <v>73</v>
      </c>
      <c r="AG1225" t="s">
        <v>17</v>
      </c>
      <c r="AH1225">
        <v>2.46</v>
      </c>
      <c r="AI1225">
        <v>-4.3</v>
      </c>
      <c r="AJ1225">
        <v>-70.790000000000006</v>
      </c>
      <c r="AK1225">
        <v>0</v>
      </c>
      <c r="AL1225">
        <v>-0.55700000000000005</v>
      </c>
      <c r="AM1225">
        <v>0</v>
      </c>
      <c r="AN1225">
        <v>70.879000000000005</v>
      </c>
    </row>
    <row r="1226" spans="30:40">
      <c r="AD1226" t="str">
        <f t="shared" si="62"/>
        <v>T3B272.46HT</v>
      </c>
      <c r="AE1226" t="s">
        <v>70</v>
      </c>
      <c r="AF1226" t="s">
        <v>73</v>
      </c>
      <c r="AG1226" t="s">
        <v>17</v>
      </c>
      <c r="AH1226">
        <v>2.46</v>
      </c>
      <c r="AI1226">
        <v>-3.63</v>
      </c>
      <c r="AJ1226">
        <v>-54.83</v>
      </c>
      <c r="AK1226">
        <v>0</v>
      </c>
      <c r="AL1226">
        <v>-0.54500000000000004</v>
      </c>
      <c r="AM1226">
        <v>0</v>
      </c>
      <c r="AN1226">
        <v>71.965000000000003</v>
      </c>
    </row>
    <row r="1227" spans="30:40">
      <c r="AD1227" t="str">
        <f t="shared" si="62"/>
        <v>T3B273.28HT</v>
      </c>
      <c r="AE1227" t="s">
        <v>70</v>
      </c>
      <c r="AF1227" t="s">
        <v>73</v>
      </c>
      <c r="AG1227" t="s">
        <v>17</v>
      </c>
      <c r="AH1227">
        <v>3.28</v>
      </c>
      <c r="AI1227">
        <v>-3.63</v>
      </c>
      <c r="AJ1227">
        <v>-54.83</v>
      </c>
      <c r="AK1227">
        <v>0</v>
      </c>
      <c r="AL1227">
        <v>-0.54500000000000004</v>
      </c>
      <c r="AM1227">
        <v>-2E-3</v>
      </c>
      <c r="AN1227">
        <v>116.923</v>
      </c>
    </row>
    <row r="1228" spans="30:40">
      <c r="AD1228" t="str">
        <f t="shared" si="62"/>
        <v>T3B273.28HT</v>
      </c>
      <c r="AE1228" t="s">
        <v>70</v>
      </c>
      <c r="AF1228" t="s">
        <v>73</v>
      </c>
      <c r="AG1228" t="s">
        <v>17</v>
      </c>
      <c r="AH1228">
        <v>3.28</v>
      </c>
      <c r="AI1228">
        <v>-3.22</v>
      </c>
      <c r="AJ1228">
        <v>-44.44</v>
      </c>
      <c r="AK1228">
        <v>0</v>
      </c>
      <c r="AL1228">
        <v>-0.46400000000000002</v>
      </c>
      <c r="AM1228">
        <v>1E-3</v>
      </c>
      <c r="AN1228">
        <v>117.74299999999999</v>
      </c>
    </row>
    <row r="1229" spans="30:40">
      <c r="AD1229" t="str">
        <f t="shared" si="62"/>
        <v>T3B274.075HT</v>
      </c>
      <c r="AE1229" t="s">
        <v>70</v>
      </c>
      <c r="AF1229" t="s">
        <v>73</v>
      </c>
      <c r="AG1229" t="s">
        <v>17</v>
      </c>
      <c r="AH1229">
        <v>4.0750000000000002</v>
      </c>
      <c r="AI1229">
        <v>-3.22</v>
      </c>
      <c r="AJ1229">
        <v>-44.44</v>
      </c>
      <c r="AK1229">
        <v>0</v>
      </c>
      <c r="AL1229">
        <v>-0.46400000000000002</v>
      </c>
      <c r="AM1229">
        <v>3.0000000000000001E-3</v>
      </c>
      <c r="AN1229">
        <v>153.072</v>
      </c>
    </row>
    <row r="1230" spans="30:40">
      <c r="AD1230" t="str">
        <f t="shared" si="62"/>
        <v>T3B274.1HT</v>
      </c>
      <c r="AE1230" t="s">
        <v>70</v>
      </c>
      <c r="AF1230" t="s">
        <v>73</v>
      </c>
      <c r="AG1230" t="s">
        <v>17</v>
      </c>
      <c r="AH1230">
        <v>4.0999999999999996</v>
      </c>
      <c r="AI1230">
        <v>-3.22</v>
      </c>
      <c r="AJ1230">
        <v>-44.44</v>
      </c>
      <c r="AK1230">
        <v>0</v>
      </c>
      <c r="AL1230">
        <v>-0.46400000000000002</v>
      </c>
      <c r="AM1230">
        <v>3.0000000000000001E-3</v>
      </c>
      <c r="AN1230">
        <v>154.18299999999999</v>
      </c>
    </row>
    <row r="1231" spans="30:40">
      <c r="AD1231" t="str">
        <f t="shared" si="62"/>
        <v>T3B274.1HT</v>
      </c>
      <c r="AE1231" t="s">
        <v>70</v>
      </c>
      <c r="AF1231" t="s">
        <v>73</v>
      </c>
      <c r="AG1231" t="s">
        <v>17</v>
      </c>
      <c r="AH1231">
        <v>4.0999999999999996</v>
      </c>
      <c r="AI1231">
        <v>-3.01</v>
      </c>
      <c r="AJ1231">
        <v>48.73</v>
      </c>
      <c r="AK1231">
        <v>0</v>
      </c>
      <c r="AL1231">
        <v>0.434</v>
      </c>
      <c r="AM1231">
        <v>-3.0000000000000001E-3</v>
      </c>
      <c r="AN1231">
        <v>153.90199999999999</v>
      </c>
    </row>
    <row r="1232" spans="30:40">
      <c r="AD1232" t="str">
        <f t="shared" si="62"/>
        <v>T3B274.92HT</v>
      </c>
      <c r="AE1232" t="s">
        <v>70</v>
      </c>
      <c r="AF1232" t="s">
        <v>73</v>
      </c>
      <c r="AG1232" t="s">
        <v>17</v>
      </c>
      <c r="AH1232">
        <v>4.92</v>
      </c>
      <c r="AI1232">
        <v>-3.01</v>
      </c>
      <c r="AJ1232">
        <v>48.73</v>
      </c>
      <c r="AK1232">
        <v>0</v>
      </c>
      <c r="AL1232">
        <v>0.434</v>
      </c>
      <c r="AM1232">
        <v>-1E-3</v>
      </c>
      <c r="AN1232">
        <v>113.944</v>
      </c>
    </row>
    <row r="1233" spans="30:40">
      <c r="AD1233" t="str">
        <f t="shared" si="62"/>
        <v>T3B274.92HT</v>
      </c>
      <c r="AE1233" t="s">
        <v>70</v>
      </c>
      <c r="AF1233" t="s">
        <v>73</v>
      </c>
      <c r="AG1233" t="s">
        <v>17</v>
      </c>
      <c r="AH1233">
        <v>4.92</v>
      </c>
      <c r="AI1233">
        <v>-2.98</v>
      </c>
      <c r="AJ1233">
        <v>58.9</v>
      </c>
      <c r="AK1233">
        <v>0</v>
      </c>
      <c r="AL1233">
        <v>0.48499999999999999</v>
      </c>
      <c r="AM1233">
        <v>2E-3</v>
      </c>
      <c r="AN1233">
        <v>113.02800000000001</v>
      </c>
    </row>
    <row r="1234" spans="30:40">
      <c r="AD1234" t="str">
        <f t="shared" si="62"/>
        <v>T3B275.74HT</v>
      </c>
      <c r="AE1234" t="s">
        <v>70</v>
      </c>
      <c r="AF1234" t="s">
        <v>73</v>
      </c>
      <c r="AG1234" t="s">
        <v>17</v>
      </c>
      <c r="AH1234">
        <v>5.74</v>
      </c>
      <c r="AI1234">
        <v>-2.98</v>
      </c>
      <c r="AJ1234">
        <v>58.9</v>
      </c>
      <c r="AK1234">
        <v>0</v>
      </c>
      <c r="AL1234">
        <v>0.48499999999999999</v>
      </c>
      <c r="AM1234">
        <v>0</v>
      </c>
      <c r="AN1234">
        <v>64.725999999999999</v>
      </c>
    </row>
    <row r="1235" spans="30:40">
      <c r="AD1235" t="str">
        <f t="shared" si="62"/>
        <v>T3B275.74HT</v>
      </c>
      <c r="AE1235" t="s">
        <v>70</v>
      </c>
      <c r="AF1235" t="s">
        <v>73</v>
      </c>
      <c r="AG1235" t="s">
        <v>17</v>
      </c>
      <c r="AH1235">
        <v>5.74</v>
      </c>
      <c r="AI1235">
        <v>-3.1</v>
      </c>
      <c r="AJ1235">
        <v>74.400000000000006</v>
      </c>
      <c r="AK1235">
        <v>0</v>
      </c>
      <c r="AL1235">
        <v>0.46</v>
      </c>
      <c r="AM1235">
        <v>0</v>
      </c>
      <c r="AN1235">
        <v>63.540999999999997</v>
      </c>
    </row>
    <row r="1236" spans="30:40">
      <c r="AD1236" t="str">
        <f t="shared" si="62"/>
        <v>T3B276.56HT</v>
      </c>
      <c r="AE1236" t="s">
        <v>70</v>
      </c>
      <c r="AF1236" t="s">
        <v>73</v>
      </c>
      <c r="AG1236" t="s">
        <v>17</v>
      </c>
      <c r="AH1236">
        <v>6.56</v>
      </c>
      <c r="AI1236">
        <v>-3.1</v>
      </c>
      <c r="AJ1236">
        <v>74.400000000000006</v>
      </c>
      <c r="AK1236">
        <v>0</v>
      </c>
      <c r="AL1236">
        <v>0.46</v>
      </c>
      <c r="AM1236">
        <v>-1E-3</v>
      </c>
      <c r="AN1236">
        <v>2.5299999999999998</v>
      </c>
    </row>
    <row r="1237" spans="30:40">
      <c r="AD1237" t="str">
        <f t="shared" si="62"/>
        <v>T3B276.56HT</v>
      </c>
      <c r="AE1237" t="s">
        <v>70</v>
      </c>
      <c r="AF1237" t="s">
        <v>73</v>
      </c>
      <c r="AG1237" t="s">
        <v>17</v>
      </c>
      <c r="AH1237">
        <v>6.56</v>
      </c>
      <c r="AI1237">
        <v>-3.44</v>
      </c>
      <c r="AJ1237">
        <v>89.99</v>
      </c>
      <c r="AK1237">
        <v>0</v>
      </c>
      <c r="AL1237">
        <v>0.34499999999999997</v>
      </c>
      <c r="AM1237">
        <v>0</v>
      </c>
      <c r="AN1237">
        <v>1.036</v>
      </c>
    </row>
    <row r="1238" spans="30:40">
      <c r="AD1238" t="str">
        <f t="shared" si="62"/>
        <v>T3B277.38HT</v>
      </c>
      <c r="AE1238" t="s">
        <v>70</v>
      </c>
      <c r="AF1238" t="s">
        <v>73</v>
      </c>
      <c r="AG1238" t="s">
        <v>17</v>
      </c>
      <c r="AH1238">
        <v>7.38</v>
      </c>
      <c r="AI1238">
        <v>-3.44</v>
      </c>
      <c r="AJ1238">
        <v>89.99</v>
      </c>
      <c r="AK1238">
        <v>0</v>
      </c>
      <c r="AL1238">
        <v>0.34499999999999997</v>
      </c>
      <c r="AM1238">
        <v>-1E-3</v>
      </c>
      <c r="AN1238">
        <v>-72.757000000000005</v>
      </c>
    </row>
    <row r="1239" spans="30:40">
      <c r="AD1239" t="str">
        <f t="shared" si="62"/>
        <v>T3B277.38HT</v>
      </c>
      <c r="AE1239" t="s">
        <v>70</v>
      </c>
      <c r="AF1239" t="s">
        <v>73</v>
      </c>
      <c r="AG1239" t="s">
        <v>17</v>
      </c>
      <c r="AH1239">
        <v>7.38</v>
      </c>
      <c r="AI1239">
        <v>-4.21</v>
      </c>
      <c r="AJ1239">
        <v>100.18</v>
      </c>
      <c r="AK1239">
        <v>-0.01</v>
      </c>
      <c r="AL1239">
        <v>0.22</v>
      </c>
      <c r="AM1239">
        <v>-3.0000000000000001E-3</v>
      </c>
      <c r="AN1239">
        <v>-74.524000000000001</v>
      </c>
    </row>
    <row r="1240" spans="30:40">
      <c r="AD1240" t="str">
        <f t="shared" si="62"/>
        <v>T3B277.875HT</v>
      </c>
      <c r="AE1240" t="s">
        <v>70</v>
      </c>
      <c r="AF1240" t="s">
        <v>73</v>
      </c>
      <c r="AG1240" t="s">
        <v>17</v>
      </c>
      <c r="AH1240">
        <v>7.875</v>
      </c>
      <c r="AI1240">
        <v>-4.21</v>
      </c>
      <c r="AJ1240">
        <v>100.18</v>
      </c>
      <c r="AK1240">
        <v>-0.01</v>
      </c>
      <c r="AL1240">
        <v>0.22</v>
      </c>
      <c r="AM1240">
        <v>0</v>
      </c>
      <c r="AN1240">
        <v>-124.11499999999999</v>
      </c>
    </row>
    <row r="1241" spans="30:40">
      <c r="AD1241" t="str">
        <f t="shared" si="62"/>
        <v>T3B270.275GIOX</v>
      </c>
      <c r="AE1241" t="s">
        <v>70</v>
      </c>
      <c r="AF1241" t="s">
        <v>73</v>
      </c>
      <c r="AG1241" t="s">
        <v>60</v>
      </c>
      <c r="AH1241">
        <v>0.27500000000000002</v>
      </c>
      <c r="AI1241">
        <v>0.53</v>
      </c>
      <c r="AJ1241">
        <v>-0.54</v>
      </c>
      <c r="AK1241">
        <v>0.23</v>
      </c>
      <c r="AL1241">
        <v>-5.3339999999999996</v>
      </c>
      <c r="AM1241">
        <v>4.4999999999999998E-2</v>
      </c>
      <c r="AN1241">
        <v>-0.54800000000000004</v>
      </c>
    </row>
    <row r="1242" spans="30:40">
      <c r="AD1242" t="str">
        <f t="shared" si="62"/>
        <v>T3B270.82GIOX</v>
      </c>
      <c r="AE1242" t="s">
        <v>70</v>
      </c>
      <c r="AF1242" t="s">
        <v>73</v>
      </c>
      <c r="AG1242" t="s">
        <v>60</v>
      </c>
      <c r="AH1242">
        <v>0.82</v>
      </c>
      <c r="AI1242">
        <v>0.53</v>
      </c>
      <c r="AJ1242">
        <v>-0.54</v>
      </c>
      <c r="AK1242">
        <v>0.23</v>
      </c>
      <c r="AL1242">
        <v>-5.3339999999999996</v>
      </c>
      <c r="AM1242">
        <v>-7.8E-2</v>
      </c>
      <c r="AN1242">
        <v>-0.251</v>
      </c>
    </row>
    <row r="1243" spans="30:40">
      <c r="AD1243" t="str">
        <f t="shared" si="62"/>
        <v>T3B270.82GIOX</v>
      </c>
      <c r="AE1243" t="s">
        <v>70</v>
      </c>
      <c r="AF1243" t="s">
        <v>73</v>
      </c>
      <c r="AG1243" t="s">
        <v>60</v>
      </c>
      <c r="AH1243">
        <v>0.82</v>
      </c>
      <c r="AI1243">
        <v>0.85</v>
      </c>
      <c r="AJ1243">
        <v>-0.48</v>
      </c>
      <c r="AK1243">
        <v>0.03</v>
      </c>
      <c r="AL1243">
        <v>-4.1689999999999996</v>
      </c>
      <c r="AM1243">
        <v>-1.0999999999999999E-2</v>
      </c>
      <c r="AN1243">
        <v>-0.24199999999999999</v>
      </c>
    </row>
    <row r="1244" spans="30:40">
      <c r="AD1244" t="str">
        <f t="shared" si="62"/>
        <v>T3B271.64GIOX</v>
      </c>
      <c r="AE1244" t="s">
        <v>70</v>
      </c>
      <c r="AF1244" t="s">
        <v>73</v>
      </c>
      <c r="AG1244" t="s">
        <v>60</v>
      </c>
      <c r="AH1244">
        <v>1.64</v>
      </c>
      <c r="AI1244">
        <v>0.85</v>
      </c>
      <c r="AJ1244">
        <v>-0.48</v>
      </c>
      <c r="AK1244">
        <v>0.03</v>
      </c>
      <c r="AL1244">
        <v>-4.1689999999999996</v>
      </c>
      <c r="AM1244">
        <v>-3.4000000000000002E-2</v>
      </c>
      <c r="AN1244">
        <v>0.152</v>
      </c>
    </row>
    <row r="1245" spans="30:40">
      <c r="AD1245" t="str">
        <f t="shared" si="62"/>
        <v>T3B271.64GIOX</v>
      </c>
      <c r="AE1245" t="s">
        <v>70</v>
      </c>
      <c r="AF1245" t="s">
        <v>73</v>
      </c>
      <c r="AG1245" t="s">
        <v>60</v>
      </c>
      <c r="AH1245">
        <v>1.64</v>
      </c>
      <c r="AI1245">
        <v>1.08</v>
      </c>
      <c r="AJ1245">
        <v>-0.44</v>
      </c>
      <c r="AK1245">
        <v>0.06</v>
      </c>
      <c r="AL1245">
        <v>-3.3959999999999999</v>
      </c>
      <c r="AM1245">
        <v>2.5000000000000001E-2</v>
      </c>
      <c r="AN1245">
        <v>0.16</v>
      </c>
    </row>
    <row r="1246" spans="30:40">
      <c r="AD1246" t="str">
        <f t="shared" si="62"/>
        <v>T3B272.46GIOX</v>
      </c>
      <c r="AE1246" t="s">
        <v>70</v>
      </c>
      <c r="AF1246" t="s">
        <v>73</v>
      </c>
      <c r="AG1246" t="s">
        <v>60</v>
      </c>
      <c r="AH1246">
        <v>2.46</v>
      </c>
      <c r="AI1246">
        <v>1.08</v>
      </c>
      <c r="AJ1246">
        <v>-0.44</v>
      </c>
      <c r="AK1246">
        <v>0.06</v>
      </c>
      <c r="AL1246">
        <v>-3.3959999999999999</v>
      </c>
      <c r="AM1246">
        <v>-2.7E-2</v>
      </c>
      <c r="AN1246">
        <v>0.51900000000000002</v>
      </c>
    </row>
    <row r="1247" spans="30:40">
      <c r="AD1247" t="str">
        <f t="shared" si="62"/>
        <v>T3B272.46GIOX</v>
      </c>
      <c r="AE1247" t="s">
        <v>70</v>
      </c>
      <c r="AF1247" t="s">
        <v>73</v>
      </c>
      <c r="AG1247" t="s">
        <v>60</v>
      </c>
      <c r="AH1247">
        <v>2.46</v>
      </c>
      <c r="AI1247">
        <v>1.25</v>
      </c>
      <c r="AJ1247">
        <v>-0.42</v>
      </c>
      <c r="AK1247">
        <v>0.05</v>
      </c>
      <c r="AL1247">
        <v>-2.7679999999999998</v>
      </c>
      <c r="AM1247">
        <v>1.6E-2</v>
      </c>
      <c r="AN1247">
        <v>0.52600000000000002</v>
      </c>
    </row>
    <row r="1248" spans="30:40">
      <c r="AD1248" t="str">
        <f t="shared" si="62"/>
        <v>T3B273.28GIOX</v>
      </c>
      <c r="AE1248" t="s">
        <v>70</v>
      </c>
      <c r="AF1248" t="s">
        <v>73</v>
      </c>
      <c r="AG1248" t="s">
        <v>60</v>
      </c>
      <c r="AH1248">
        <v>3.28</v>
      </c>
      <c r="AI1248">
        <v>1.25</v>
      </c>
      <c r="AJ1248">
        <v>-0.42</v>
      </c>
      <c r="AK1248">
        <v>0.05</v>
      </c>
      <c r="AL1248">
        <v>-2.7679999999999998</v>
      </c>
      <c r="AM1248">
        <v>-2.4E-2</v>
      </c>
      <c r="AN1248">
        <v>0.86899999999999999</v>
      </c>
    </row>
    <row r="1249" spans="30:40">
      <c r="AD1249" t="str">
        <f t="shared" si="62"/>
        <v>T3B273.28GIOX</v>
      </c>
      <c r="AE1249" t="s">
        <v>70</v>
      </c>
      <c r="AF1249" t="s">
        <v>73</v>
      </c>
      <c r="AG1249" t="s">
        <v>60</v>
      </c>
      <c r="AH1249">
        <v>3.28</v>
      </c>
      <c r="AI1249">
        <v>1.37</v>
      </c>
      <c r="AJ1249">
        <v>-0.4</v>
      </c>
      <c r="AK1249">
        <v>0.05</v>
      </c>
      <c r="AL1249">
        <v>-2.282</v>
      </c>
      <c r="AM1249">
        <v>1.4E-2</v>
      </c>
      <c r="AN1249">
        <v>0.876</v>
      </c>
    </row>
    <row r="1250" spans="30:40">
      <c r="AD1250" t="str">
        <f t="shared" si="62"/>
        <v>T3B274.075GIOX</v>
      </c>
      <c r="AE1250" t="s">
        <v>70</v>
      </c>
      <c r="AF1250" t="s">
        <v>73</v>
      </c>
      <c r="AG1250" t="s">
        <v>60</v>
      </c>
      <c r="AH1250">
        <v>4.0750000000000002</v>
      </c>
      <c r="AI1250">
        <v>1.37</v>
      </c>
      <c r="AJ1250">
        <v>-0.4</v>
      </c>
      <c r="AK1250">
        <v>0.05</v>
      </c>
      <c r="AL1250">
        <v>-2.282</v>
      </c>
      <c r="AM1250">
        <v>-2.9000000000000001E-2</v>
      </c>
      <c r="AN1250">
        <v>1.196</v>
      </c>
    </row>
    <row r="1251" spans="30:40">
      <c r="AD1251" t="str">
        <f t="shared" si="62"/>
        <v>T3B274.1GIOX</v>
      </c>
      <c r="AE1251" t="s">
        <v>70</v>
      </c>
      <c r="AF1251" t="s">
        <v>73</v>
      </c>
      <c r="AG1251" t="s">
        <v>60</v>
      </c>
      <c r="AH1251">
        <v>4.0999999999999996</v>
      </c>
      <c r="AI1251">
        <v>1.37</v>
      </c>
      <c r="AJ1251">
        <v>-0.4</v>
      </c>
      <c r="AK1251">
        <v>0.05</v>
      </c>
      <c r="AL1251">
        <v>-2.282</v>
      </c>
      <c r="AM1251">
        <v>-0.03</v>
      </c>
      <c r="AN1251">
        <v>1.206</v>
      </c>
    </row>
    <row r="1252" spans="30:40">
      <c r="AD1252" t="str">
        <f t="shared" si="62"/>
        <v>T3B274.1GIOX</v>
      </c>
      <c r="AE1252" t="s">
        <v>70</v>
      </c>
      <c r="AF1252" t="s">
        <v>73</v>
      </c>
      <c r="AG1252" t="s">
        <v>60</v>
      </c>
      <c r="AH1252">
        <v>4.0999999999999996</v>
      </c>
      <c r="AI1252">
        <v>1.44</v>
      </c>
      <c r="AJ1252">
        <v>0.56999999999999995</v>
      </c>
      <c r="AK1252">
        <v>0.01</v>
      </c>
      <c r="AL1252">
        <v>2.68</v>
      </c>
      <c r="AM1252">
        <v>-2E-3</v>
      </c>
      <c r="AN1252">
        <v>1.208</v>
      </c>
    </row>
    <row r="1253" spans="30:40">
      <c r="AD1253" t="str">
        <f t="shared" si="62"/>
        <v>T3B274.92GIOX</v>
      </c>
      <c r="AE1253" t="s">
        <v>70</v>
      </c>
      <c r="AF1253" t="s">
        <v>73</v>
      </c>
      <c r="AG1253" t="s">
        <v>60</v>
      </c>
      <c r="AH1253">
        <v>4.92</v>
      </c>
      <c r="AI1253">
        <v>1.44</v>
      </c>
      <c r="AJ1253">
        <v>0.56999999999999995</v>
      </c>
      <c r="AK1253">
        <v>0.01</v>
      </c>
      <c r="AL1253">
        <v>2.68</v>
      </c>
      <c r="AM1253">
        <v>-8.9999999999999993E-3</v>
      </c>
      <c r="AN1253">
        <v>0.74099999999999999</v>
      </c>
    </row>
    <row r="1254" spans="30:40">
      <c r="AD1254" t="str">
        <f t="shared" si="62"/>
        <v>T3B274.92GIOX</v>
      </c>
      <c r="AE1254" t="s">
        <v>70</v>
      </c>
      <c r="AF1254" t="s">
        <v>73</v>
      </c>
      <c r="AG1254" t="s">
        <v>60</v>
      </c>
      <c r="AH1254">
        <v>4.92</v>
      </c>
      <c r="AI1254">
        <v>1.45</v>
      </c>
      <c r="AJ1254">
        <v>0.59</v>
      </c>
      <c r="AK1254">
        <v>0</v>
      </c>
      <c r="AL1254">
        <v>3.2069999999999999</v>
      </c>
      <c r="AM1254">
        <v>-5.0000000000000001E-3</v>
      </c>
      <c r="AN1254">
        <v>0.73</v>
      </c>
    </row>
    <row r="1255" spans="30:40">
      <c r="AD1255" t="str">
        <f t="shared" si="62"/>
        <v>T3B275.74GIOX</v>
      </c>
      <c r="AE1255" t="s">
        <v>70</v>
      </c>
      <c r="AF1255" t="s">
        <v>73</v>
      </c>
      <c r="AG1255" t="s">
        <v>60</v>
      </c>
      <c r="AH1255">
        <v>5.74</v>
      </c>
      <c r="AI1255">
        <v>1.45</v>
      </c>
      <c r="AJ1255">
        <v>0.59</v>
      </c>
      <c r="AK1255">
        <v>0</v>
      </c>
      <c r="AL1255">
        <v>3.2069999999999999</v>
      </c>
      <c r="AM1255">
        <v>-5.0000000000000001E-3</v>
      </c>
      <c r="AN1255">
        <v>0.24299999999999999</v>
      </c>
    </row>
    <row r="1256" spans="30:40">
      <c r="AD1256" t="str">
        <f t="shared" si="62"/>
        <v>T3B275.74GIOX</v>
      </c>
      <c r="AE1256" t="s">
        <v>70</v>
      </c>
      <c r="AF1256" t="s">
        <v>73</v>
      </c>
      <c r="AG1256" t="s">
        <v>60</v>
      </c>
      <c r="AH1256">
        <v>5.74</v>
      </c>
      <c r="AI1256">
        <v>1.43</v>
      </c>
      <c r="AJ1256">
        <v>0.63</v>
      </c>
      <c r="AK1256">
        <v>-0.02</v>
      </c>
      <c r="AL1256">
        <v>3.8969999999999998</v>
      </c>
      <c r="AM1256">
        <v>-0.01</v>
      </c>
      <c r="AN1256">
        <v>0.23200000000000001</v>
      </c>
    </row>
    <row r="1257" spans="30:40">
      <c r="AD1257" t="str">
        <f t="shared" si="62"/>
        <v>T3B276.56GIOX</v>
      </c>
      <c r="AE1257" t="s">
        <v>70</v>
      </c>
      <c r="AF1257" t="s">
        <v>73</v>
      </c>
      <c r="AG1257" t="s">
        <v>60</v>
      </c>
      <c r="AH1257">
        <v>6.56</v>
      </c>
      <c r="AI1257">
        <v>1.43</v>
      </c>
      <c r="AJ1257">
        <v>0.63</v>
      </c>
      <c r="AK1257">
        <v>-0.02</v>
      </c>
      <c r="AL1257">
        <v>3.8969999999999998</v>
      </c>
      <c r="AM1257">
        <v>5.0000000000000001E-3</v>
      </c>
      <c r="AN1257">
        <v>-0.28199999999999997</v>
      </c>
    </row>
    <row r="1258" spans="30:40">
      <c r="AD1258" t="str">
        <f t="shared" si="62"/>
        <v>T3B276.56GIOX</v>
      </c>
      <c r="AE1258" t="s">
        <v>70</v>
      </c>
      <c r="AF1258" t="s">
        <v>73</v>
      </c>
      <c r="AG1258" t="s">
        <v>60</v>
      </c>
      <c r="AH1258">
        <v>6.56</v>
      </c>
      <c r="AI1258">
        <v>1.37</v>
      </c>
      <c r="AJ1258">
        <v>0.69</v>
      </c>
      <c r="AK1258">
        <v>0</v>
      </c>
      <c r="AL1258">
        <v>4.7460000000000004</v>
      </c>
      <c r="AM1258">
        <v>-0.02</v>
      </c>
      <c r="AN1258">
        <v>-0.29399999999999998</v>
      </c>
    </row>
    <row r="1259" spans="30:40">
      <c r="AD1259" t="str">
        <f t="shared" si="62"/>
        <v>T3B277.38GIOX</v>
      </c>
      <c r="AE1259" t="s">
        <v>70</v>
      </c>
      <c r="AF1259" t="s">
        <v>73</v>
      </c>
      <c r="AG1259" t="s">
        <v>60</v>
      </c>
      <c r="AH1259">
        <v>7.38</v>
      </c>
      <c r="AI1259">
        <v>1.37</v>
      </c>
      <c r="AJ1259">
        <v>0.69</v>
      </c>
      <c r="AK1259">
        <v>0</v>
      </c>
      <c r="AL1259">
        <v>4.7460000000000004</v>
      </c>
      <c r="AM1259">
        <v>-2.1000000000000001E-2</v>
      </c>
      <c r="AN1259">
        <v>-0.85899999999999999</v>
      </c>
    </row>
    <row r="1260" spans="30:40">
      <c r="AD1260" t="str">
        <f t="shared" si="62"/>
        <v>T3B277.38GIOX</v>
      </c>
      <c r="AE1260" t="s">
        <v>70</v>
      </c>
      <c r="AF1260" t="s">
        <v>73</v>
      </c>
      <c r="AG1260" t="s">
        <v>60</v>
      </c>
      <c r="AH1260">
        <v>7.38</v>
      </c>
      <c r="AI1260">
        <v>1.26</v>
      </c>
      <c r="AJ1260">
        <v>0.79</v>
      </c>
      <c r="AK1260">
        <v>-0.18</v>
      </c>
      <c r="AL1260">
        <v>6.0369999999999999</v>
      </c>
      <c r="AM1260">
        <v>-5.6000000000000001E-2</v>
      </c>
      <c r="AN1260">
        <v>-0.872</v>
      </c>
    </row>
    <row r="1261" spans="30:40">
      <c r="AD1261" t="str">
        <f t="shared" si="62"/>
        <v>T3B277.875GIOX</v>
      </c>
      <c r="AE1261" t="s">
        <v>70</v>
      </c>
      <c r="AF1261" t="s">
        <v>73</v>
      </c>
      <c r="AG1261" t="s">
        <v>60</v>
      </c>
      <c r="AH1261">
        <v>7.875</v>
      </c>
      <c r="AI1261">
        <v>1.26</v>
      </c>
      <c r="AJ1261">
        <v>0.79</v>
      </c>
      <c r="AK1261">
        <v>-0.18</v>
      </c>
      <c r="AL1261">
        <v>6.0369999999999999</v>
      </c>
      <c r="AM1261">
        <v>3.5000000000000003E-2</v>
      </c>
      <c r="AN1261">
        <v>-1.264</v>
      </c>
    </row>
    <row r="1262" spans="30:40">
      <c r="AD1262" t="str">
        <f t="shared" si="62"/>
        <v>T3B270.275GIOY</v>
      </c>
      <c r="AE1262" t="s">
        <v>70</v>
      </c>
      <c r="AF1262" t="s">
        <v>73</v>
      </c>
      <c r="AG1262" t="s">
        <v>61</v>
      </c>
      <c r="AH1262">
        <v>0.27500000000000002</v>
      </c>
      <c r="AI1262">
        <v>7.64</v>
      </c>
      <c r="AJ1262">
        <v>77.55</v>
      </c>
      <c r="AK1262">
        <v>0.03</v>
      </c>
      <c r="AL1262">
        <v>-4.4999999999999998E-2</v>
      </c>
      <c r="AM1262">
        <v>8.9999999999999993E-3</v>
      </c>
      <c r="AN1262">
        <v>279.63600000000002</v>
      </c>
    </row>
    <row r="1263" spans="30:40">
      <c r="AD1263" t="str">
        <f t="shared" si="62"/>
        <v>T3B270.82GIOY</v>
      </c>
      <c r="AE1263" t="s">
        <v>70</v>
      </c>
      <c r="AF1263" t="s">
        <v>73</v>
      </c>
      <c r="AG1263" t="s">
        <v>61</v>
      </c>
      <c r="AH1263">
        <v>0.82</v>
      </c>
      <c r="AI1263">
        <v>7.64</v>
      </c>
      <c r="AJ1263">
        <v>77.55</v>
      </c>
      <c r="AK1263">
        <v>0.03</v>
      </c>
      <c r="AL1263">
        <v>-4.4999999999999998E-2</v>
      </c>
      <c r="AM1263">
        <v>-5.0000000000000001E-3</v>
      </c>
      <c r="AN1263">
        <v>237.369</v>
      </c>
    </row>
    <row r="1264" spans="30:40">
      <c r="AD1264" t="str">
        <f t="shared" si="62"/>
        <v>T3B270.82GIOY</v>
      </c>
      <c r="AE1264" t="s">
        <v>70</v>
      </c>
      <c r="AF1264" t="s">
        <v>73</v>
      </c>
      <c r="AG1264" t="s">
        <v>61</v>
      </c>
      <c r="AH1264">
        <v>0.82</v>
      </c>
      <c r="AI1264">
        <v>1.68</v>
      </c>
      <c r="AJ1264">
        <v>73.400000000000006</v>
      </c>
      <c r="AK1264">
        <v>0.03</v>
      </c>
      <c r="AL1264">
        <v>-3.9E-2</v>
      </c>
      <c r="AM1264">
        <v>1.4E-2</v>
      </c>
      <c r="AN1264">
        <v>236.08699999999999</v>
      </c>
    </row>
    <row r="1265" spans="30:40">
      <c r="AD1265" t="str">
        <f t="shared" si="62"/>
        <v>T3B271.64GIOY</v>
      </c>
      <c r="AE1265" t="s">
        <v>70</v>
      </c>
      <c r="AF1265" t="s">
        <v>73</v>
      </c>
      <c r="AG1265" t="s">
        <v>61</v>
      </c>
      <c r="AH1265">
        <v>1.64</v>
      </c>
      <c r="AI1265">
        <v>1.68</v>
      </c>
      <c r="AJ1265">
        <v>73.400000000000006</v>
      </c>
      <c r="AK1265">
        <v>0.03</v>
      </c>
      <c r="AL1265">
        <v>-3.9E-2</v>
      </c>
      <c r="AM1265">
        <v>-8.9999999999999993E-3</v>
      </c>
      <c r="AN1265">
        <v>175.898</v>
      </c>
    </row>
    <row r="1266" spans="30:40">
      <c r="AD1266" t="str">
        <f t="shared" si="62"/>
        <v>T3B271.64GIOY</v>
      </c>
      <c r="AE1266" t="s">
        <v>70</v>
      </c>
      <c r="AF1266" t="s">
        <v>73</v>
      </c>
      <c r="AG1266" t="s">
        <v>61</v>
      </c>
      <c r="AH1266">
        <v>1.64</v>
      </c>
      <c r="AI1266">
        <v>-1.8</v>
      </c>
      <c r="AJ1266">
        <v>71.16</v>
      </c>
      <c r="AK1266">
        <v>0.04</v>
      </c>
      <c r="AL1266">
        <v>-2.5000000000000001E-2</v>
      </c>
      <c r="AM1266">
        <v>2.1999999999999999E-2</v>
      </c>
      <c r="AN1266">
        <v>174.63800000000001</v>
      </c>
    </row>
    <row r="1267" spans="30:40">
      <c r="AD1267" t="str">
        <f t="shared" si="62"/>
        <v>T3B272.46GIOY</v>
      </c>
      <c r="AE1267" t="s">
        <v>70</v>
      </c>
      <c r="AF1267" t="s">
        <v>73</v>
      </c>
      <c r="AG1267" t="s">
        <v>61</v>
      </c>
      <c r="AH1267">
        <v>2.46</v>
      </c>
      <c r="AI1267">
        <v>-1.8</v>
      </c>
      <c r="AJ1267">
        <v>71.16</v>
      </c>
      <c r="AK1267">
        <v>0.04</v>
      </c>
      <c r="AL1267">
        <v>-2.5000000000000001E-2</v>
      </c>
      <c r="AM1267">
        <v>-1.2E-2</v>
      </c>
      <c r="AN1267">
        <v>116.28400000000001</v>
      </c>
    </row>
    <row r="1268" spans="30:40">
      <c r="AD1268" t="str">
        <f t="shared" si="62"/>
        <v>T3B272.46GIOY</v>
      </c>
      <c r="AE1268" t="s">
        <v>70</v>
      </c>
      <c r="AF1268" t="s">
        <v>73</v>
      </c>
      <c r="AG1268" t="s">
        <v>61</v>
      </c>
      <c r="AH1268">
        <v>2.46</v>
      </c>
      <c r="AI1268">
        <v>-3.98</v>
      </c>
      <c r="AJ1268">
        <v>69.94</v>
      </c>
      <c r="AK1268">
        <v>0.06</v>
      </c>
      <c r="AL1268">
        <v>-1.4999999999999999E-2</v>
      </c>
      <c r="AM1268">
        <v>2.5999999999999999E-2</v>
      </c>
      <c r="AN1268">
        <v>115.04600000000001</v>
      </c>
    </row>
    <row r="1269" spans="30:40">
      <c r="AD1269" t="str">
        <f t="shared" si="62"/>
        <v>T3B273.28GIOY</v>
      </c>
      <c r="AE1269" t="s">
        <v>70</v>
      </c>
      <c r="AF1269" t="s">
        <v>73</v>
      </c>
      <c r="AG1269" t="s">
        <v>61</v>
      </c>
      <c r="AH1269">
        <v>3.28</v>
      </c>
      <c r="AI1269">
        <v>-3.98</v>
      </c>
      <c r="AJ1269">
        <v>69.94</v>
      </c>
      <c r="AK1269">
        <v>0.06</v>
      </c>
      <c r="AL1269">
        <v>-1.4999999999999999E-2</v>
      </c>
      <c r="AM1269">
        <v>-2.1999999999999999E-2</v>
      </c>
      <c r="AN1269">
        <v>57.695</v>
      </c>
    </row>
    <row r="1270" spans="30:40">
      <c r="AD1270" t="str">
        <f t="shared" si="62"/>
        <v>T3B273.28GIOY</v>
      </c>
      <c r="AE1270" t="s">
        <v>70</v>
      </c>
      <c r="AF1270" t="s">
        <v>73</v>
      </c>
      <c r="AG1270" t="s">
        <v>61</v>
      </c>
      <c r="AH1270">
        <v>3.28</v>
      </c>
      <c r="AI1270">
        <v>-5.49</v>
      </c>
      <c r="AJ1270">
        <v>68.7</v>
      </c>
      <c r="AK1270">
        <v>7.0000000000000007E-2</v>
      </c>
      <c r="AL1270">
        <v>-0.02</v>
      </c>
      <c r="AM1270">
        <v>3.6999999999999998E-2</v>
      </c>
      <c r="AN1270">
        <v>56.456000000000003</v>
      </c>
    </row>
    <row r="1271" spans="30:40">
      <c r="AD1271" t="str">
        <f t="shared" si="62"/>
        <v>T3B274.075GIOY</v>
      </c>
      <c r="AE1271" t="s">
        <v>70</v>
      </c>
      <c r="AF1271" t="s">
        <v>73</v>
      </c>
      <c r="AG1271" t="s">
        <v>61</v>
      </c>
      <c r="AH1271">
        <v>4.0750000000000002</v>
      </c>
      <c r="AI1271">
        <v>-5.49</v>
      </c>
      <c r="AJ1271">
        <v>68.7</v>
      </c>
      <c r="AK1271">
        <v>7.0000000000000007E-2</v>
      </c>
      <c r="AL1271">
        <v>-0.02</v>
      </c>
      <c r="AM1271">
        <v>-0.02</v>
      </c>
      <c r="AN1271">
        <v>1.84</v>
      </c>
    </row>
    <row r="1272" spans="30:40">
      <c r="AD1272" t="str">
        <f t="shared" si="62"/>
        <v>T3B274.1GIOY</v>
      </c>
      <c r="AE1272" t="s">
        <v>70</v>
      </c>
      <c r="AF1272" t="s">
        <v>73</v>
      </c>
      <c r="AG1272" t="s">
        <v>61</v>
      </c>
      <c r="AH1272">
        <v>4.0999999999999996</v>
      </c>
      <c r="AI1272">
        <v>-5.49</v>
      </c>
      <c r="AJ1272">
        <v>68.7</v>
      </c>
      <c r="AK1272">
        <v>7.0000000000000007E-2</v>
      </c>
      <c r="AL1272">
        <v>-0.02</v>
      </c>
      <c r="AM1272">
        <v>-2.1999999999999999E-2</v>
      </c>
      <c r="AN1272">
        <v>0.122</v>
      </c>
    </row>
    <row r="1273" spans="30:40">
      <c r="AD1273" t="str">
        <f t="shared" si="62"/>
        <v>T3B274.1GIOY</v>
      </c>
      <c r="AE1273" t="s">
        <v>70</v>
      </c>
      <c r="AF1273" t="s">
        <v>73</v>
      </c>
      <c r="AG1273" t="s">
        <v>61</v>
      </c>
      <c r="AH1273">
        <v>4.0999999999999996</v>
      </c>
      <c r="AI1273">
        <v>-6.64</v>
      </c>
      <c r="AJ1273">
        <v>70.91</v>
      </c>
      <c r="AK1273">
        <v>0.13</v>
      </c>
      <c r="AL1273">
        <v>0.13</v>
      </c>
      <c r="AM1273">
        <v>6.0999999999999999E-2</v>
      </c>
      <c r="AN1273">
        <v>0.25</v>
      </c>
    </row>
    <row r="1274" spans="30:40">
      <c r="AD1274" t="str">
        <f t="shared" si="62"/>
        <v>T3B274.92GIOY</v>
      </c>
      <c r="AE1274" t="s">
        <v>70</v>
      </c>
      <c r="AF1274" t="s">
        <v>73</v>
      </c>
      <c r="AG1274" t="s">
        <v>61</v>
      </c>
      <c r="AH1274">
        <v>4.92</v>
      </c>
      <c r="AI1274">
        <v>-6.64</v>
      </c>
      <c r="AJ1274">
        <v>70.91</v>
      </c>
      <c r="AK1274">
        <v>0.13</v>
      </c>
      <c r="AL1274">
        <v>0.13</v>
      </c>
      <c r="AM1274">
        <v>-4.3999999999999997E-2</v>
      </c>
      <c r="AN1274">
        <v>-57.893999999999998</v>
      </c>
    </row>
    <row r="1275" spans="30:40">
      <c r="AD1275" t="str">
        <f t="shared" si="62"/>
        <v>T3B274.92GIOY</v>
      </c>
      <c r="AE1275" t="s">
        <v>70</v>
      </c>
      <c r="AF1275" t="s">
        <v>73</v>
      </c>
      <c r="AG1275" t="s">
        <v>61</v>
      </c>
      <c r="AH1275">
        <v>4.92</v>
      </c>
      <c r="AI1275">
        <v>-7.54</v>
      </c>
      <c r="AJ1275">
        <v>72.209999999999994</v>
      </c>
      <c r="AK1275">
        <v>0.13</v>
      </c>
      <c r="AL1275">
        <v>0.19</v>
      </c>
      <c r="AM1275">
        <v>5.6000000000000001E-2</v>
      </c>
      <c r="AN1275">
        <v>-59.203000000000003</v>
      </c>
    </row>
    <row r="1276" spans="30:40">
      <c r="AD1276" t="str">
        <f t="shared" si="62"/>
        <v>T3B275.74GIOY</v>
      </c>
      <c r="AE1276" t="s">
        <v>70</v>
      </c>
      <c r="AF1276" t="s">
        <v>73</v>
      </c>
      <c r="AG1276" t="s">
        <v>61</v>
      </c>
      <c r="AH1276">
        <v>5.74</v>
      </c>
      <c r="AI1276">
        <v>-7.54</v>
      </c>
      <c r="AJ1276">
        <v>72.209999999999994</v>
      </c>
      <c r="AK1276">
        <v>0.13</v>
      </c>
      <c r="AL1276">
        <v>0.19</v>
      </c>
      <c r="AM1276">
        <v>-4.7E-2</v>
      </c>
      <c r="AN1276">
        <v>-118.416</v>
      </c>
    </row>
    <row r="1277" spans="30:40">
      <c r="AD1277" t="str">
        <f t="shared" si="62"/>
        <v>T3B275.74GIOY</v>
      </c>
      <c r="AE1277" t="s">
        <v>70</v>
      </c>
      <c r="AF1277" t="s">
        <v>73</v>
      </c>
      <c r="AG1277" t="s">
        <v>61</v>
      </c>
      <c r="AH1277">
        <v>5.74</v>
      </c>
      <c r="AI1277">
        <v>-8.5399999999999991</v>
      </c>
      <c r="AJ1277">
        <v>74.47</v>
      </c>
      <c r="AK1277">
        <v>0.14000000000000001</v>
      </c>
      <c r="AL1277">
        <v>0.315</v>
      </c>
      <c r="AM1277">
        <v>5.8000000000000003E-2</v>
      </c>
      <c r="AN1277">
        <v>-119.733</v>
      </c>
    </row>
    <row r="1278" spans="30:40">
      <c r="AD1278" t="str">
        <f t="shared" si="62"/>
        <v>T3B276.56GIOY</v>
      </c>
      <c r="AE1278" t="s">
        <v>70</v>
      </c>
      <c r="AF1278" t="s">
        <v>73</v>
      </c>
      <c r="AG1278" t="s">
        <v>61</v>
      </c>
      <c r="AH1278">
        <v>6.56</v>
      </c>
      <c r="AI1278">
        <v>-8.5399999999999991</v>
      </c>
      <c r="AJ1278">
        <v>74.47</v>
      </c>
      <c r="AK1278">
        <v>0.14000000000000001</v>
      </c>
      <c r="AL1278">
        <v>0.315</v>
      </c>
      <c r="AM1278">
        <v>-5.3999999999999999E-2</v>
      </c>
      <c r="AN1278">
        <v>-180.80099999999999</v>
      </c>
    </row>
    <row r="1279" spans="30:40">
      <c r="AD1279" t="str">
        <f t="shared" si="62"/>
        <v>T3B276.56GIOY</v>
      </c>
      <c r="AE1279" t="s">
        <v>70</v>
      </c>
      <c r="AF1279" t="s">
        <v>73</v>
      </c>
      <c r="AG1279" t="s">
        <v>61</v>
      </c>
      <c r="AH1279">
        <v>6.56</v>
      </c>
      <c r="AI1279">
        <v>-9.9600000000000009</v>
      </c>
      <c r="AJ1279">
        <v>79.75</v>
      </c>
      <c r="AK1279">
        <v>0.14000000000000001</v>
      </c>
      <c r="AL1279">
        <v>0.53500000000000003</v>
      </c>
      <c r="AM1279">
        <v>6.3E-2</v>
      </c>
      <c r="AN1279">
        <v>-182.16300000000001</v>
      </c>
    </row>
    <row r="1280" spans="30:40">
      <c r="AD1280" t="str">
        <f t="shared" si="62"/>
        <v>T3B277.38GIOY</v>
      </c>
      <c r="AE1280" t="s">
        <v>70</v>
      </c>
      <c r="AF1280" t="s">
        <v>73</v>
      </c>
      <c r="AG1280" t="s">
        <v>61</v>
      </c>
      <c r="AH1280">
        <v>7.38</v>
      </c>
      <c r="AI1280">
        <v>-9.9600000000000009</v>
      </c>
      <c r="AJ1280">
        <v>79.75</v>
      </c>
      <c r="AK1280">
        <v>0.14000000000000001</v>
      </c>
      <c r="AL1280">
        <v>0.53500000000000003</v>
      </c>
      <c r="AM1280">
        <v>-5.0999999999999997E-2</v>
      </c>
      <c r="AN1280">
        <v>-247.55699999999999</v>
      </c>
    </row>
    <row r="1281" spans="30:40">
      <c r="AD1281" t="str">
        <f t="shared" si="62"/>
        <v>T3B277.38GIOY</v>
      </c>
      <c r="AE1281" t="s">
        <v>70</v>
      </c>
      <c r="AF1281" t="s">
        <v>73</v>
      </c>
      <c r="AG1281" t="s">
        <v>61</v>
      </c>
      <c r="AH1281">
        <v>7.38</v>
      </c>
      <c r="AI1281">
        <v>-12.42</v>
      </c>
      <c r="AJ1281">
        <v>90.64</v>
      </c>
      <c r="AK1281">
        <v>0.23</v>
      </c>
      <c r="AL1281">
        <v>0.73899999999999999</v>
      </c>
      <c r="AM1281">
        <v>6.9000000000000006E-2</v>
      </c>
      <c r="AN1281">
        <v>-248.958</v>
      </c>
    </row>
    <row r="1282" spans="30:40">
      <c r="AD1282" t="str">
        <f t="shared" si="62"/>
        <v>T3B277.875GIOY</v>
      </c>
      <c r="AE1282" t="s">
        <v>70</v>
      </c>
      <c r="AF1282" t="s">
        <v>73</v>
      </c>
      <c r="AG1282" t="s">
        <v>61</v>
      </c>
      <c r="AH1282">
        <v>7.875</v>
      </c>
      <c r="AI1282">
        <v>-12.42</v>
      </c>
      <c r="AJ1282">
        <v>90.64</v>
      </c>
      <c r="AK1282">
        <v>0.23</v>
      </c>
      <c r="AL1282">
        <v>0.73899999999999999</v>
      </c>
      <c r="AM1282">
        <v>-4.2999999999999997E-2</v>
      </c>
      <c r="AN1282">
        <v>-293.82400000000001</v>
      </c>
    </row>
    <row r="1283" spans="30:40">
      <c r="AD1283" t="str">
        <f t="shared" ref="AD1283:AD1346" si="63">AE1283&amp;AF1283&amp;AH1283&amp;AG1283</f>
        <v>T3B270.275GIOYY</v>
      </c>
      <c r="AE1283" t="s">
        <v>70</v>
      </c>
      <c r="AF1283" t="s">
        <v>73</v>
      </c>
      <c r="AG1283" t="s">
        <v>62</v>
      </c>
      <c r="AH1283">
        <v>0.27500000000000002</v>
      </c>
      <c r="AI1283">
        <v>-9.7200000000000006</v>
      </c>
      <c r="AJ1283">
        <v>-77.55</v>
      </c>
      <c r="AK1283">
        <v>-0.03</v>
      </c>
      <c r="AL1283">
        <v>4.4999999999999998E-2</v>
      </c>
      <c r="AM1283">
        <v>-1.2E-2</v>
      </c>
      <c r="AN1283">
        <v>-279.63200000000001</v>
      </c>
    </row>
    <row r="1284" spans="30:40">
      <c r="AD1284" t="str">
        <f t="shared" si="63"/>
        <v>T3B270.82GIOYY</v>
      </c>
      <c r="AE1284" t="s">
        <v>70</v>
      </c>
      <c r="AF1284" t="s">
        <v>73</v>
      </c>
      <c r="AG1284" t="s">
        <v>62</v>
      </c>
      <c r="AH1284">
        <v>0.82</v>
      </c>
      <c r="AI1284">
        <v>-9.7200000000000006</v>
      </c>
      <c r="AJ1284">
        <v>-77.55</v>
      </c>
      <c r="AK1284">
        <v>-0.03</v>
      </c>
      <c r="AL1284">
        <v>4.4999999999999998E-2</v>
      </c>
      <c r="AM1284">
        <v>7.0000000000000001E-3</v>
      </c>
      <c r="AN1284">
        <v>-237.36600000000001</v>
      </c>
    </row>
    <row r="1285" spans="30:40">
      <c r="AD1285" t="str">
        <f t="shared" si="63"/>
        <v>T3B270.82GIOYY</v>
      </c>
      <c r="AE1285" t="s">
        <v>70</v>
      </c>
      <c r="AF1285" t="s">
        <v>73</v>
      </c>
      <c r="AG1285" t="s">
        <v>62</v>
      </c>
      <c r="AH1285">
        <v>0.82</v>
      </c>
      <c r="AI1285">
        <v>-4.5199999999999996</v>
      </c>
      <c r="AJ1285">
        <v>-73.400000000000006</v>
      </c>
      <c r="AK1285">
        <v>-0.04</v>
      </c>
      <c r="AL1285">
        <v>3.9E-2</v>
      </c>
      <c r="AM1285">
        <v>-1.7999999999999999E-2</v>
      </c>
      <c r="AN1285">
        <v>-236.084</v>
      </c>
    </row>
    <row r="1286" spans="30:40">
      <c r="AD1286" t="str">
        <f t="shared" si="63"/>
        <v>T3B271.64GIOYY</v>
      </c>
      <c r="AE1286" t="s">
        <v>70</v>
      </c>
      <c r="AF1286" t="s">
        <v>73</v>
      </c>
      <c r="AG1286" t="s">
        <v>62</v>
      </c>
      <c r="AH1286">
        <v>1.64</v>
      </c>
      <c r="AI1286">
        <v>-4.5199999999999996</v>
      </c>
      <c r="AJ1286">
        <v>-73.400000000000006</v>
      </c>
      <c r="AK1286">
        <v>-0.04</v>
      </c>
      <c r="AL1286">
        <v>3.9E-2</v>
      </c>
      <c r="AM1286">
        <v>1.2E-2</v>
      </c>
      <c r="AN1286">
        <v>-175.89599999999999</v>
      </c>
    </row>
    <row r="1287" spans="30:40">
      <c r="AD1287" t="str">
        <f t="shared" si="63"/>
        <v>T3B271.64GIOYY</v>
      </c>
      <c r="AE1287" t="s">
        <v>70</v>
      </c>
      <c r="AF1287" t="s">
        <v>73</v>
      </c>
      <c r="AG1287" t="s">
        <v>62</v>
      </c>
      <c r="AH1287">
        <v>1.64</v>
      </c>
      <c r="AI1287">
        <v>-1.48</v>
      </c>
      <c r="AJ1287">
        <v>-71.16</v>
      </c>
      <c r="AK1287">
        <v>-0.05</v>
      </c>
      <c r="AL1287">
        <v>2.5000000000000001E-2</v>
      </c>
      <c r="AM1287">
        <v>-2.5000000000000001E-2</v>
      </c>
      <c r="AN1287">
        <v>-174.63499999999999</v>
      </c>
    </row>
    <row r="1288" spans="30:40">
      <c r="AD1288" t="str">
        <f t="shared" si="63"/>
        <v>T3B272.46GIOYY</v>
      </c>
      <c r="AE1288" t="s">
        <v>70</v>
      </c>
      <c r="AF1288" t="s">
        <v>73</v>
      </c>
      <c r="AG1288" t="s">
        <v>62</v>
      </c>
      <c r="AH1288">
        <v>2.46</v>
      </c>
      <c r="AI1288">
        <v>-1.48</v>
      </c>
      <c r="AJ1288">
        <v>-71.16</v>
      </c>
      <c r="AK1288">
        <v>-0.05</v>
      </c>
      <c r="AL1288">
        <v>2.5000000000000001E-2</v>
      </c>
      <c r="AM1288">
        <v>1.6E-2</v>
      </c>
      <c r="AN1288">
        <v>-116.282</v>
      </c>
    </row>
    <row r="1289" spans="30:40">
      <c r="AD1289" t="str">
        <f t="shared" si="63"/>
        <v>T3B272.46GIOYY</v>
      </c>
      <c r="AE1289" t="s">
        <v>70</v>
      </c>
      <c r="AF1289" t="s">
        <v>73</v>
      </c>
      <c r="AG1289" t="s">
        <v>62</v>
      </c>
      <c r="AH1289">
        <v>2.46</v>
      </c>
      <c r="AI1289">
        <v>0.43</v>
      </c>
      <c r="AJ1289">
        <v>-69.94</v>
      </c>
      <c r="AK1289">
        <v>-7.0000000000000007E-2</v>
      </c>
      <c r="AL1289">
        <v>1.4999999999999999E-2</v>
      </c>
      <c r="AM1289">
        <v>-0.03</v>
      </c>
      <c r="AN1289">
        <v>-115.045</v>
      </c>
    </row>
    <row r="1290" spans="30:40">
      <c r="AD1290" t="str">
        <f t="shared" si="63"/>
        <v>T3B273.28GIOYY</v>
      </c>
      <c r="AE1290" t="s">
        <v>70</v>
      </c>
      <c r="AF1290" t="s">
        <v>73</v>
      </c>
      <c r="AG1290" t="s">
        <v>62</v>
      </c>
      <c r="AH1290">
        <v>3.28</v>
      </c>
      <c r="AI1290">
        <v>0.43</v>
      </c>
      <c r="AJ1290">
        <v>-69.94</v>
      </c>
      <c r="AK1290">
        <v>-7.0000000000000007E-2</v>
      </c>
      <c r="AL1290">
        <v>1.4999999999999999E-2</v>
      </c>
      <c r="AM1290">
        <v>2.4E-2</v>
      </c>
      <c r="AN1290">
        <v>-57.694000000000003</v>
      </c>
    </row>
    <row r="1291" spans="30:40">
      <c r="AD1291" t="str">
        <f t="shared" si="63"/>
        <v>T3B273.28GIOYY</v>
      </c>
      <c r="AE1291" t="s">
        <v>70</v>
      </c>
      <c r="AF1291" t="s">
        <v>73</v>
      </c>
      <c r="AG1291" t="s">
        <v>62</v>
      </c>
      <c r="AH1291">
        <v>3.28</v>
      </c>
      <c r="AI1291">
        <v>1.78</v>
      </c>
      <c r="AJ1291">
        <v>-68.7</v>
      </c>
      <c r="AK1291">
        <v>-0.09</v>
      </c>
      <c r="AL1291">
        <v>0.02</v>
      </c>
      <c r="AM1291">
        <v>-3.9E-2</v>
      </c>
      <c r="AN1291">
        <v>-56.454999999999998</v>
      </c>
    </row>
    <row r="1292" spans="30:40">
      <c r="AD1292" t="str">
        <f t="shared" si="63"/>
        <v>T3B274.075GIOYY</v>
      </c>
      <c r="AE1292" t="s">
        <v>70</v>
      </c>
      <c r="AF1292" t="s">
        <v>73</v>
      </c>
      <c r="AG1292" t="s">
        <v>62</v>
      </c>
      <c r="AH1292">
        <v>4.0750000000000002</v>
      </c>
      <c r="AI1292">
        <v>1.78</v>
      </c>
      <c r="AJ1292">
        <v>-68.7</v>
      </c>
      <c r="AK1292">
        <v>-0.09</v>
      </c>
      <c r="AL1292">
        <v>0.02</v>
      </c>
      <c r="AM1292">
        <v>2.9000000000000001E-2</v>
      </c>
      <c r="AN1292">
        <v>-1.839</v>
      </c>
    </row>
    <row r="1293" spans="30:40">
      <c r="AD1293" t="str">
        <f t="shared" si="63"/>
        <v>T3B274.1GIOYY</v>
      </c>
      <c r="AE1293" t="s">
        <v>70</v>
      </c>
      <c r="AF1293" t="s">
        <v>73</v>
      </c>
      <c r="AG1293" t="s">
        <v>62</v>
      </c>
      <c r="AH1293">
        <v>4.0999999999999996</v>
      </c>
      <c r="AI1293">
        <v>1.78</v>
      </c>
      <c r="AJ1293">
        <v>-68.7</v>
      </c>
      <c r="AK1293">
        <v>-0.09</v>
      </c>
      <c r="AL1293">
        <v>0.02</v>
      </c>
      <c r="AM1293">
        <v>3.1E-2</v>
      </c>
      <c r="AN1293">
        <v>-0.122</v>
      </c>
    </row>
    <row r="1294" spans="30:40">
      <c r="AD1294" t="str">
        <f t="shared" si="63"/>
        <v>T3B274.1GIOYY</v>
      </c>
      <c r="AE1294" t="s">
        <v>70</v>
      </c>
      <c r="AF1294" t="s">
        <v>73</v>
      </c>
      <c r="AG1294" t="s">
        <v>62</v>
      </c>
      <c r="AH1294">
        <v>4.0999999999999996</v>
      </c>
      <c r="AI1294">
        <v>2.84</v>
      </c>
      <c r="AJ1294">
        <v>-70.91</v>
      </c>
      <c r="AK1294">
        <v>-0.14000000000000001</v>
      </c>
      <c r="AL1294">
        <v>-0.13</v>
      </c>
      <c r="AM1294">
        <v>-6.8000000000000005E-2</v>
      </c>
      <c r="AN1294">
        <v>-0.249</v>
      </c>
    </row>
    <row r="1295" spans="30:40">
      <c r="AD1295" t="str">
        <f t="shared" si="63"/>
        <v>T3B274.92GIOYY</v>
      </c>
      <c r="AE1295" t="s">
        <v>70</v>
      </c>
      <c r="AF1295" t="s">
        <v>73</v>
      </c>
      <c r="AG1295" t="s">
        <v>62</v>
      </c>
      <c r="AH1295">
        <v>4.92</v>
      </c>
      <c r="AI1295">
        <v>2.84</v>
      </c>
      <c r="AJ1295">
        <v>-70.91</v>
      </c>
      <c r="AK1295">
        <v>-0.14000000000000001</v>
      </c>
      <c r="AL1295">
        <v>-0.13</v>
      </c>
      <c r="AM1295">
        <v>4.5999999999999999E-2</v>
      </c>
      <c r="AN1295">
        <v>57.895000000000003</v>
      </c>
    </row>
    <row r="1296" spans="30:40">
      <c r="AD1296" t="str">
        <f t="shared" si="63"/>
        <v>T3B274.92GIOYY</v>
      </c>
      <c r="AE1296" t="s">
        <v>70</v>
      </c>
      <c r="AF1296" t="s">
        <v>73</v>
      </c>
      <c r="AG1296" t="s">
        <v>62</v>
      </c>
      <c r="AH1296">
        <v>4.92</v>
      </c>
      <c r="AI1296">
        <v>3.74</v>
      </c>
      <c r="AJ1296">
        <v>-72.209999999999994</v>
      </c>
      <c r="AK1296">
        <v>-0.13</v>
      </c>
      <c r="AL1296">
        <v>-0.19</v>
      </c>
      <c r="AM1296">
        <v>-5.5E-2</v>
      </c>
      <c r="AN1296">
        <v>59.204000000000001</v>
      </c>
    </row>
    <row r="1297" spans="30:40">
      <c r="AD1297" t="str">
        <f t="shared" si="63"/>
        <v>T3B275.74GIOYY</v>
      </c>
      <c r="AE1297" t="s">
        <v>70</v>
      </c>
      <c r="AF1297" t="s">
        <v>73</v>
      </c>
      <c r="AG1297" t="s">
        <v>62</v>
      </c>
      <c r="AH1297">
        <v>5.74</v>
      </c>
      <c r="AI1297">
        <v>3.74</v>
      </c>
      <c r="AJ1297">
        <v>-72.209999999999994</v>
      </c>
      <c r="AK1297">
        <v>-0.13</v>
      </c>
      <c r="AL1297">
        <v>-0.19</v>
      </c>
      <c r="AM1297">
        <v>4.9000000000000002E-2</v>
      </c>
      <c r="AN1297">
        <v>118.416</v>
      </c>
    </row>
    <row r="1298" spans="30:40">
      <c r="AD1298" t="str">
        <f t="shared" si="63"/>
        <v>T3B275.74GIOYY</v>
      </c>
      <c r="AE1298" t="s">
        <v>70</v>
      </c>
      <c r="AF1298" t="s">
        <v>73</v>
      </c>
      <c r="AG1298" t="s">
        <v>62</v>
      </c>
      <c r="AH1298">
        <v>5.74</v>
      </c>
      <c r="AI1298">
        <v>4.78</v>
      </c>
      <c r="AJ1298">
        <v>-74.47</v>
      </c>
      <c r="AK1298">
        <v>-0.14000000000000001</v>
      </c>
      <c r="AL1298">
        <v>-0.315</v>
      </c>
      <c r="AM1298">
        <v>-5.8000000000000003E-2</v>
      </c>
      <c r="AN1298">
        <v>119.733</v>
      </c>
    </row>
    <row r="1299" spans="30:40">
      <c r="AD1299" t="str">
        <f t="shared" si="63"/>
        <v>T3B276.56GIOYY</v>
      </c>
      <c r="AE1299" t="s">
        <v>70</v>
      </c>
      <c r="AF1299" t="s">
        <v>73</v>
      </c>
      <c r="AG1299" t="s">
        <v>62</v>
      </c>
      <c r="AH1299">
        <v>6.56</v>
      </c>
      <c r="AI1299">
        <v>4.78</v>
      </c>
      <c r="AJ1299">
        <v>-74.47</v>
      </c>
      <c r="AK1299">
        <v>-0.14000000000000001</v>
      </c>
      <c r="AL1299">
        <v>-0.315</v>
      </c>
      <c r="AM1299">
        <v>5.2999999999999999E-2</v>
      </c>
      <c r="AN1299">
        <v>180.8</v>
      </c>
    </row>
    <row r="1300" spans="30:40">
      <c r="AD1300" t="str">
        <f t="shared" si="63"/>
        <v>T3B276.56GIOYY</v>
      </c>
      <c r="AE1300" t="s">
        <v>70</v>
      </c>
      <c r="AF1300" t="s">
        <v>73</v>
      </c>
      <c r="AG1300" t="s">
        <v>62</v>
      </c>
      <c r="AH1300">
        <v>6.56</v>
      </c>
      <c r="AI1300">
        <v>6.32</v>
      </c>
      <c r="AJ1300">
        <v>-79.75</v>
      </c>
      <c r="AK1300">
        <v>-0.14000000000000001</v>
      </c>
      <c r="AL1300">
        <v>-0.53500000000000003</v>
      </c>
      <c r="AM1300">
        <v>-6.3E-2</v>
      </c>
      <c r="AN1300">
        <v>182.16300000000001</v>
      </c>
    </row>
    <row r="1301" spans="30:40">
      <c r="AD1301" t="str">
        <f t="shared" si="63"/>
        <v>T3B277.38GIOYY</v>
      </c>
      <c r="AE1301" t="s">
        <v>70</v>
      </c>
      <c r="AF1301" t="s">
        <v>73</v>
      </c>
      <c r="AG1301" t="s">
        <v>62</v>
      </c>
      <c r="AH1301">
        <v>7.38</v>
      </c>
      <c r="AI1301">
        <v>6.32</v>
      </c>
      <c r="AJ1301">
        <v>-79.75</v>
      </c>
      <c r="AK1301">
        <v>-0.14000000000000001</v>
      </c>
      <c r="AL1301">
        <v>-0.53500000000000003</v>
      </c>
      <c r="AM1301">
        <v>0.05</v>
      </c>
      <c r="AN1301">
        <v>247.55600000000001</v>
      </c>
    </row>
    <row r="1302" spans="30:40">
      <c r="AD1302" t="str">
        <f t="shared" si="63"/>
        <v>T3B277.38GIOYY</v>
      </c>
      <c r="AE1302" t="s">
        <v>70</v>
      </c>
      <c r="AF1302" t="s">
        <v>73</v>
      </c>
      <c r="AG1302" t="s">
        <v>62</v>
      </c>
      <c r="AH1302">
        <v>7.38</v>
      </c>
      <c r="AI1302">
        <v>8.99</v>
      </c>
      <c r="AJ1302">
        <v>-90.64</v>
      </c>
      <c r="AK1302">
        <v>-0.23</v>
      </c>
      <c r="AL1302">
        <v>-0.73899999999999999</v>
      </c>
      <c r="AM1302">
        <v>-6.8000000000000005E-2</v>
      </c>
      <c r="AN1302">
        <v>248.95699999999999</v>
      </c>
    </row>
    <row r="1303" spans="30:40">
      <c r="AD1303" t="str">
        <f t="shared" si="63"/>
        <v>T3B277.875GIOYY</v>
      </c>
      <c r="AE1303" t="s">
        <v>70</v>
      </c>
      <c r="AF1303" t="s">
        <v>73</v>
      </c>
      <c r="AG1303" t="s">
        <v>62</v>
      </c>
      <c r="AH1303">
        <v>7.875</v>
      </c>
      <c r="AI1303">
        <v>8.99</v>
      </c>
      <c r="AJ1303">
        <v>-90.64</v>
      </c>
      <c r="AK1303">
        <v>-0.23</v>
      </c>
      <c r="AL1303">
        <v>-0.73899999999999999</v>
      </c>
      <c r="AM1303">
        <v>4.4999999999999998E-2</v>
      </c>
      <c r="AN1303">
        <v>293.82299999999998</v>
      </c>
    </row>
    <row r="1304" spans="30:40">
      <c r="AD1304" t="str">
        <f t="shared" si="63"/>
        <v>T3B270.275GIOXX</v>
      </c>
      <c r="AE1304" t="s">
        <v>70</v>
      </c>
      <c r="AF1304" t="s">
        <v>73</v>
      </c>
      <c r="AG1304" t="s">
        <v>63</v>
      </c>
      <c r="AH1304">
        <v>0.27500000000000002</v>
      </c>
      <c r="AI1304">
        <v>0.05</v>
      </c>
      <c r="AJ1304">
        <v>0.54</v>
      </c>
      <c r="AK1304">
        <v>-0.2</v>
      </c>
      <c r="AL1304">
        <v>5.3339999999999996</v>
      </c>
      <c r="AM1304">
        <v>-3.9E-2</v>
      </c>
      <c r="AN1304">
        <v>0.54700000000000004</v>
      </c>
    </row>
    <row r="1305" spans="30:40">
      <c r="AD1305" t="str">
        <f t="shared" si="63"/>
        <v>T3B270.82GIOXX</v>
      </c>
      <c r="AE1305" t="s">
        <v>70</v>
      </c>
      <c r="AF1305" t="s">
        <v>73</v>
      </c>
      <c r="AG1305" t="s">
        <v>63</v>
      </c>
      <c r="AH1305">
        <v>0.82</v>
      </c>
      <c r="AI1305">
        <v>0.05</v>
      </c>
      <c r="AJ1305">
        <v>0.54</v>
      </c>
      <c r="AK1305">
        <v>-0.2</v>
      </c>
      <c r="AL1305">
        <v>5.3339999999999996</v>
      </c>
      <c r="AM1305">
        <v>7.2999999999999995E-2</v>
      </c>
      <c r="AN1305">
        <v>0.251</v>
      </c>
    </row>
    <row r="1306" spans="30:40">
      <c r="AD1306" t="str">
        <f t="shared" si="63"/>
        <v>T3B270.82GIOXX</v>
      </c>
      <c r="AE1306" t="s">
        <v>70</v>
      </c>
      <c r="AF1306" t="s">
        <v>73</v>
      </c>
      <c r="AG1306" t="s">
        <v>63</v>
      </c>
      <c r="AH1306">
        <v>0.82</v>
      </c>
      <c r="AI1306">
        <v>-0.02</v>
      </c>
      <c r="AJ1306">
        <v>0.48</v>
      </c>
      <c r="AK1306">
        <v>-0.01</v>
      </c>
      <c r="AL1306">
        <v>4.1689999999999996</v>
      </c>
      <c r="AM1306">
        <v>1.9E-2</v>
      </c>
      <c r="AN1306">
        <v>0.24099999999999999</v>
      </c>
    </row>
    <row r="1307" spans="30:40">
      <c r="AD1307" t="str">
        <f t="shared" si="63"/>
        <v>T3B271.64GIOXX</v>
      </c>
      <c r="AE1307" t="s">
        <v>70</v>
      </c>
      <c r="AF1307" t="s">
        <v>73</v>
      </c>
      <c r="AG1307" t="s">
        <v>63</v>
      </c>
      <c r="AH1307">
        <v>1.64</v>
      </c>
      <c r="AI1307">
        <v>-0.02</v>
      </c>
      <c r="AJ1307">
        <v>0.48</v>
      </c>
      <c r="AK1307">
        <v>-0.01</v>
      </c>
      <c r="AL1307">
        <v>4.1689999999999996</v>
      </c>
      <c r="AM1307">
        <v>2.7E-2</v>
      </c>
      <c r="AN1307">
        <v>-0.153</v>
      </c>
    </row>
    <row r="1308" spans="30:40">
      <c r="AD1308" t="str">
        <f t="shared" si="63"/>
        <v>T3B271.64GIOXX</v>
      </c>
      <c r="AE1308" t="s">
        <v>70</v>
      </c>
      <c r="AF1308" t="s">
        <v>73</v>
      </c>
      <c r="AG1308" t="s">
        <v>63</v>
      </c>
      <c r="AH1308">
        <v>1.64</v>
      </c>
      <c r="AI1308">
        <v>-0.08</v>
      </c>
      <c r="AJ1308">
        <v>0.44</v>
      </c>
      <c r="AK1308">
        <v>-0.04</v>
      </c>
      <c r="AL1308">
        <v>3.3959999999999999</v>
      </c>
      <c r="AM1308">
        <v>-1.6E-2</v>
      </c>
      <c r="AN1308">
        <v>-0.161</v>
      </c>
    </row>
    <row r="1309" spans="30:40">
      <c r="AD1309" t="str">
        <f t="shared" si="63"/>
        <v>T3B272.46GIOXX</v>
      </c>
      <c r="AE1309" t="s">
        <v>70</v>
      </c>
      <c r="AF1309" t="s">
        <v>73</v>
      </c>
      <c r="AG1309" t="s">
        <v>63</v>
      </c>
      <c r="AH1309">
        <v>2.46</v>
      </c>
      <c r="AI1309">
        <v>-0.08</v>
      </c>
      <c r="AJ1309">
        <v>0.44</v>
      </c>
      <c r="AK1309">
        <v>-0.04</v>
      </c>
      <c r="AL1309">
        <v>3.3959999999999999</v>
      </c>
      <c r="AM1309">
        <v>1.9E-2</v>
      </c>
      <c r="AN1309">
        <v>-0.51900000000000002</v>
      </c>
    </row>
    <row r="1310" spans="30:40">
      <c r="AD1310" t="str">
        <f t="shared" si="63"/>
        <v>T3B272.46GIOXX</v>
      </c>
      <c r="AE1310" t="s">
        <v>70</v>
      </c>
      <c r="AF1310" t="s">
        <v>73</v>
      </c>
      <c r="AG1310" t="s">
        <v>63</v>
      </c>
      <c r="AH1310">
        <v>2.46</v>
      </c>
      <c r="AI1310">
        <v>-0.12</v>
      </c>
      <c r="AJ1310">
        <v>0.42</v>
      </c>
      <c r="AK1310">
        <v>-0.03</v>
      </c>
      <c r="AL1310">
        <v>2.7679999999999998</v>
      </c>
      <c r="AM1310">
        <v>-8.0000000000000002E-3</v>
      </c>
      <c r="AN1310">
        <v>-0.52700000000000002</v>
      </c>
    </row>
    <row r="1311" spans="30:40">
      <c r="AD1311" t="str">
        <f t="shared" si="63"/>
        <v>T3B273.28GIOXX</v>
      </c>
      <c r="AE1311" t="s">
        <v>70</v>
      </c>
      <c r="AF1311" t="s">
        <v>73</v>
      </c>
      <c r="AG1311" t="s">
        <v>63</v>
      </c>
      <c r="AH1311">
        <v>3.28</v>
      </c>
      <c r="AI1311">
        <v>-0.12</v>
      </c>
      <c r="AJ1311">
        <v>0.42</v>
      </c>
      <c r="AK1311">
        <v>-0.03</v>
      </c>
      <c r="AL1311">
        <v>2.7679999999999998</v>
      </c>
      <c r="AM1311">
        <v>1.6E-2</v>
      </c>
      <c r="AN1311">
        <v>-0.86899999999999999</v>
      </c>
    </row>
    <row r="1312" spans="30:40">
      <c r="AD1312" t="str">
        <f t="shared" si="63"/>
        <v>T3B273.28GIOXX</v>
      </c>
      <c r="AE1312" t="s">
        <v>70</v>
      </c>
      <c r="AF1312" t="s">
        <v>73</v>
      </c>
      <c r="AG1312" t="s">
        <v>63</v>
      </c>
      <c r="AH1312">
        <v>3.28</v>
      </c>
      <c r="AI1312">
        <v>-0.16</v>
      </c>
      <c r="AJ1312">
        <v>0.4</v>
      </c>
      <c r="AK1312">
        <v>-0.03</v>
      </c>
      <c r="AL1312">
        <v>2.282</v>
      </c>
      <c r="AM1312">
        <v>-6.0000000000000001E-3</v>
      </c>
      <c r="AN1312">
        <v>-0.876</v>
      </c>
    </row>
    <row r="1313" spans="30:40">
      <c r="AD1313" t="str">
        <f t="shared" si="63"/>
        <v>T3B274.075GIOXX</v>
      </c>
      <c r="AE1313" t="s">
        <v>70</v>
      </c>
      <c r="AF1313" t="s">
        <v>73</v>
      </c>
      <c r="AG1313" t="s">
        <v>63</v>
      </c>
      <c r="AH1313">
        <v>4.0750000000000002</v>
      </c>
      <c r="AI1313">
        <v>-0.16</v>
      </c>
      <c r="AJ1313">
        <v>0.4</v>
      </c>
      <c r="AK1313">
        <v>-0.03</v>
      </c>
      <c r="AL1313">
        <v>2.282</v>
      </c>
      <c r="AM1313">
        <v>1.7999999999999999E-2</v>
      </c>
      <c r="AN1313">
        <v>-1.196</v>
      </c>
    </row>
    <row r="1314" spans="30:40">
      <c r="AD1314" t="str">
        <f t="shared" si="63"/>
        <v>T3B274.1GIOXX</v>
      </c>
      <c r="AE1314" t="s">
        <v>70</v>
      </c>
      <c r="AF1314" t="s">
        <v>73</v>
      </c>
      <c r="AG1314" t="s">
        <v>63</v>
      </c>
      <c r="AH1314">
        <v>4.0999999999999996</v>
      </c>
      <c r="AI1314">
        <v>-0.16</v>
      </c>
      <c r="AJ1314">
        <v>0.4</v>
      </c>
      <c r="AK1314">
        <v>-0.03</v>
      </c>
      <c r="AL1314">
        <v>2.282</v>
      </c>
      <c r="AM1314">
        <v>1.9E-2</v>
      </c>
      <c r="AN1314">
        <v>-1.206</v>
      </c>
    </row>
    <row r="1315" spans="30:40">
      <c r="AD1315" t="str">
        <f t="shared" si="63"/>
        <v>T3B274.1GIOXX</v>
      </c>
      <c r="AE1315" t="s">
        <v>70</v>
      </c>
      <c r="AF1315" t="s">
        <v>73</v>
      </c>
      <c r="AG1315" t="s">
        <v>63</v>
      </c>
      <c r="AH1315">
        <v>4.0999999999999996</v>
      </c>
      <c r="AI1315">
        <v>-0.18</v>
      </c>
      <c r="AJ1315">
        <v>-0.56999999999999995</v>
      </c>
      <c r="AK1315">
        <v>0</v>
      </c>
      <c r="AL1315">
        <v>-2.68</v>
      </c>
      <c r="AM1315">
        <v>6.0000000000000001E-3</v>
      </c>
      <c r="AN1315">
        <v>-1.208</v>
      </c>
    </row>
    <row r="1316" spans="30:40">
      <c r="AD1316" t="str">
        <f t="shared" si="63"/>
        <v>T3B274.92GIOXX</v>
      </c>
      <c r="AE1316" t="s">
        <v>70</v>
      </c>
      <c r="AF1316" t="s">
        <v>73</v>
      </c>
      <c r="AG1316" t="s">
        <v>63</v>
      </c>
      <c r="AH1316">
        <v>4.92</v>
      </c>
      <c r="AI1316">
        <v>-0.18</v>
      </c>
      <c r="AJ1316">
        <v>-0.56999999999999995</v>
      </c>
      <c r="AK1316">
        <v>0</v>
      </c>
      <c r="AL1316">
        <v>-2.68</v>
      </c>
      <c r="AM1316">
        <v>4.0000000000000001E-3</v>
      </c>
      <c r="AN1316">
        <v>-0.74099999999999999</v>
      </c>
    </row>
    <row r="1317" spans="30:40">
      <c r="AD1317" t="str">
        <f t="shared" si="63"/>
        <v>T3B274.92GIOXX</v>
      </c>
      <c r="AE1317" t="s">
        <v>70</v>
      </c>
      <c r="AF1317" t="s">
        <v>73</v>
      </c>
      <c r="AG1317" t="s">
        <v>63</v>
      </c>
      <c r="AH1317">
        <v>4.92</v>
      </c>
      <c r="AI1317">
        <v>-0.19</v>
      </c>
      <c r="AJ1317">
        <v>-0.59</v>
      </c>
      <c r="AK1317">
        <v>0.01</v>
      </c>
      <c r="AL1317">
        <v>-3.2069999999999999</v>
      </c>
      <c r="AM1317">
        <v>7.0000000000000001E-3</v>
      </c>
      <c r="AN1317">
        <v>-0.73</v>
      </c>
    </row>
    <row r="1318" spans="30:40">
      <c r="AD1318" t="str">
        <f t="shared" si="63"/>
        <v>T3B275.74GIOXX</v>
      </c>
      <c r="AE1318" t="s">
        <v>70</v>
      </c>
      <c r="AF1318" t="s">
        <v>73</v>
      </c>
      <c r="AG1318" t="s">
        <v>63</v>
      </c>
      <c r="AH1318">
        <v>5.74</v>
      </c>
      <c r="AI1318">
        <v>-0.19</v>
      </c>
      <c r="AJ1318">
        <v>-0.59</v>
      </c>
      <c r="AK1318">
        <v>0.01</v>
      </c>
      <c r="AL1318">
        <v>-3.2069999999999999</v>
      </c>
      <c r="AM1318">
        <v>1E-3</v>
      </c>
      <c r="AN1318">
        <v>-0.24299999999999999</v>
      </c>
    </row>
    <row r="1319" spans="30:40">
      <c r="AD1319" t="str">
        <f t="shared" si="63"/>
        <v>T3B275.74GIOXX</v>
      </c>
      <c r="AE1319" t="s">
        <v>70</v>
      </c>
      <c r="AF1319" t="s">
        <v>73</v>
      </c>
      <c r="AG1319" t="s">
        <v>63</v>
      </c>
      <c r="AH1319">
        <v>5.74</v>
      </c>
      <c r="AI1319">
        <v>-0.19</v>
      </c>
      <c r="AJ1319">
        <v>-0.63</v>
      </c>
      <c r="AK1319">
        <v>0.02</v>
      </c>
      <c r="AL1319">
        <v>-3.8969999999999998</v>
      </c>
      <c r="AM1319">
        <v>1.0999999999999999E-2</v>
      </c>
      <c r="AN1319">
        <v>-0.23200000000000001</v>
      </c>
    </row>
    <row r="1320" spans="30:40">
      <c r="AD1320" t="str">
        <f t="shared" si="63"/>
        <v>T3B276.56GIOXX</v>
      </c>
      <c r="AE1320" t="s">
        <v>70</v>
      </c>
      <c r="AF1320" t="s">
        <v>73</v>
      </c>
      <c r="AG1320" t="s">
        <v>63</v>
      </c>
      <c r="AH1320">
        <v>6.56</v>
      </c>
      <c r="AI1320">
        <v>-0.19</v>
      </c>
      <c r="AJ1320">
        <v>-0.63</v>
      </c>
      <c r="AK1320">
        <v>0.02</v>
      </c>
      <c r="AL1320">
        <v>-3.8969999999999998</v>
      </c>
      <c r="AM1320">
        <v>-7.0000000000000001E-3</v>
      </c>
      <c r="AN1320">
        <v>0.28199999999999997</v>
      </c>
    </row>
    <row r="1321" spans="30:40">
      <c r="AD1321" t="str">
        <f t="shared" si="63"/>
        <v>T3B276.56GIOXX</v>
      </c>
      <c r="AE1321" t="s">
        <v>70</v>
      </c>
      <c r="AF1321" t="s">
        <v>73</v>
      </c>
      <c r="AG1321" t="s">
        <v>63</v>
      </c>
      <c r="AH1321">
        <v>6.56</v>
      </c>
      <c r="AI1321">
        <v>-0.17</v>
      </c>
      <c r="AJ1321">
        <v>-0.69</v>
      </c>
      <c r="AK1321">
        <v>0</v>
      </c>
      <c r="AL1321">
        <v>-4.7460000000000004</v>
      </c>
      <c r="AM1321">
        <v>0.02</v>
      </c>
      <c r="AN1321">
        <v>0.29399999999999998</v>
      </c>
    </row>
    <row r="1322" spans="30:40">
      <c r="AD1322" t="str">
        <f t="shared" si="63"/>
        <v>T3B277.38GIOXX</v>
      </c>
      <c r="AE1322" t="s">
        <v>70</v>
      </c>
      <c r="AF1322" t="s">
        <v>73</v>
      </c>
      <c r="AG1322" t="s">
        <v>63</v>
      </c>
      <c r="AH1322">
        <v>7.38</v>
      </c>
      <c r="AI1322">
        <v>-0.17</v>
      </c>
      <c r="AJ1322">
        <v>-0.69</v>
      </c>
      <c r="AK1322">
        <v>0</v>
      </c>
      <c r="AL1322">
        <v>-4.7460000000000004</v>
      </c>
      <c r="AM1322">
        <v>0.02</v>
      </c>
      <c r="AN1322">
        <v>0.85899999999999999</v>
      </c>
    </row>
    <row r="1323" spans="30:40">
      <c r="AD1323" t="str">
        <f t="shared" si="63"/>
        <v>T3B277.38GIOXX</v>
      </c>
      <c r="AE1323" t="s">
        <v>70</v>
      </c>
      <c r="AF1323" t="s">
        <v>73</v>
      </c>
      <c r="AG1323" t="s">
        <v>63</v>
      </c>
      <c r="AH1323">
        <v>7.38</v>
      </c>
      <c r="AI1323">
        <v>-0.16</v>
      </c>
      <c r="AJ1323">
        <v>-0.79</v>
      </c>
      <c r="AK1323">
        <v>0.19</v>
      </c>
      <c r="AL1323">
        <v>-6.0369999999999999</v>
      </c>
      <c r="AM1323">
        <v>5.6000000000000001E-2</v>
      </c>
      <c r="AN1323">
        <v>0.872</v>
      </c>
    </row>
    <row r="1324" spans="30:40">
      <c r="AD1324" t="str">
        <f t="shared" si="63"/>
        <v>T3B277.875GIOXX</v>
      </c>
      <c r="AE1324" t="s">
        <v>70</v>
      </c>
      <c r="AF1324" t="s">
        <v>73</v>
      </c>
      <c r="AG1324" t="s">
        <v>63</v>
      </c>
      <c r="AH1324">
        <v>7.875</v>
      </c>
      <c r="AI1324">
        <v>-0.16</v>
      </c>
      <c r="AJ1324">
        <v>-0.79</v>
      </c>
      <c r="AK1324">
        <v>0.19</v>
      </c>
      <c r="AL1324">
        <v>-6.0369999999999999</v>
      </c>
      <c r="AM1324">
        <v>-3.5999999999999997E-2</v>
      </c>
      <c r="AN1324">
        <v>1.2649999999999999</v>
      </c>
    </row>
    <row r="1325" spans="30:40">
      <c r="AD1325" t="str">
        <f t="shared" si="63"/>
        <v>T3B270.275TT</v>
      </c>
      <c r="AE1325" t="s">
        <v>70</v>
      </c>
      <c r="AF1325" t="s">
        <v>73</v>
      </c>
      <c r="AG1325" t="s">
        <v>0</v>
      </c>
      <c r="AH1325">
        <v>0.27500000000000002</v>
      </c>
      <c r="AI1325">
        <v>-12.76</v>
      </c>
      <c r="AJ1325">
        <v>-154.80000000000001</v>
      </c>
      <c r="AK1325">
        <v>0.02</v>
      </c>
      <c r="AL1325">
        <v>-1.0549999999999999</v>
      </c>
      <c r="AM1325">
        <v>4.0000000000000001E-3</v>
      </c>
      <c r="AN1325">
        <v>-180.02</v>
      </c>
    </row>
    <row r="1326" spans="30:40">
      <c r="AD1326" t="str">
        <f t="shared" si="63"/>
        <v>T3B270.82TT</v>
      </c>
      <c r="AE1326" t="s">
        <v>70</v>
      </c>
      <c r="AF1326" t="s">
        <v>73</v>
      </c>
      <c r="AG1326" t="s">
        <v>0</v>
      </c>
      <c r="AH1326">
        <v>0.82</v>
      </c>
      <c r="AI1326">
        <v>-12.76</v>
      </c>
      <c r="AJ1326">
        <v>-148.71</v>
      </c>
      <c r="AK1326">
        <v>0.02</v>
      </c>
      <c r="AL1326">
        <v>-1.0549999999999999</v>
      </c>
      <c r="AM1326">
        <v>-7.0000000000000001E-3</v>
      </c>
      <c r="AN1326">
        <v>-97.313999999999993</v>
      </c>
    </row>
    <row r="1327" spans="30:40">
      <c r="AD1327" t="str">
        <f t="shared" si="63"/>
        <v>T3B270.82TT</v>
      </c>
      <c r="AE1327" t="s">
        <v>70</v>
      </c>
      <c r="AF1327" t="s">
        <v>73</v>
      </c>
      <c r="AG1327" t="s">
        <v>0</v>
      </c>
      <c r="AH1327">
        <v>0.82</v>
      </c>
      <c r="AI1327">
        <v>-9.27</v>
      </c>
      <c r="AJ1327">
        <v>-136.84</v>
      </c>
      <c r="AK1327">
        <v>0</v>
      </c>
      <c r="AL1327">
        <v>-1.23</v>
      </c>
      <c r="AM1327">
        <v>-2E-3</v>
      </c>
      <c r="AN1327">
        <v>-94.8</v>
      </c>
    </row>
    <row r="1328" spans="30:40">
      <c r="AD1328" t="str">
        <f t="shared" si="63"/>
        <v>T3B271.64TT</v>
      </c>
      <c r="AE1328" t="s">
        <v>70</v>
      </c>
      <c r="AF1328" t="s">
        <v>73</v>
      </c>
      <c r="AG1328" t="s">
        <v>0</v>
      </c>
      <c r="AH1328">
        <v>1.64</v>
      </c>
      <c r="AI1328">
        <v>-9.27</v>
      </c>
      <c r="AJ1328">
        <v>-127.67</v>
      </c>
      <c r="AK1328">
        <v>0</v>
      </c>
      <c r="AL1328">
        <v>-1.23</v>
      </c>
      <c r="AM1328">
        <v>-3.0000000000000001E-3</v>
      </c>
      <c r="AN1328">
        <v>13.648999999999999</v>
      </c>
    </row>
    <row r="1329" spans="30:40">
      <c r="AD1329" t="str">
        <f t="shared" si="63"/>
        <v>T3B271.64TT</v>
      </c>
      <c r="AE1329" t="s">
        <v>70</v>
      </c>
      <c r="AF1329" t="s">
        <v>73</v>
      </c>
      <c r="AG1329" t="s">
        <v>0</v>
      </c>
      <c r="AH1329">
        <v>1.64</v>
      </c>
      <c r="AI1329">
        <v>-7.31</v>
      </c>
      <c r="AJ1329">
        <v>-113.8</v>
      </c>
      <c r="AK1329">
        <v>0</v>
      </c>
      <c r="AL1329">
        <v>-1.403</v>
      </c>
      <c r="AM1329">
        <v>2E-3</v>
      </c>
      <c r="AN1329">
        <v>15.771000000000001</v>
      </c>
    </row>
    <row r="1330" spans="30:40">
      <c r="AD1330" t="str">
        <f t="shared" si="63"/>
        <v>T3B272.46TT</v>
      </c>
      <c r="AE1330" t="s">
        <v>70</v>
      </c>
      <c r="AF1330" t="s">
        <v>73</v>
      </c>
      <c r="AG1330" t="s">
        <v>0</v>
      </c>
      <c r="AH1330">
        <v>2.46</v>
      </c>
      <c r="AI1330">
        <v>-7.31</v>
      </c>
      <c r="AJ1330">
        <v>-104.63</v>
      </c>
      <c r="AK1330">
        <v>0</v>
      </c>
      <c r="AL1330">
        <v>-1.403</v>
      </c>
      <c r="AM1330">
        <v>-1E-3</v>
      </c>
      <c r="AN1330">
        <v>105.325</v>
      </c>
    </row>
    <row r="1331" spans="30:40">
      <c r="AD1331" t="str">
        <f t="shared" si="63"/>
        <v>T3B272.46TT</v>
      </c>
      <c r="AE1331" t="s">
        <v>70</v>
      </c>
      <c r="AF1331" t="s">
        <v>73</v>
      </c>
      <c r="AG1331" t="s">
        <v>0</v>
      </c>
      <c r="AH1331">
        <v>2.46</v>
      </c>
      <c r="AI1331">
        <v>-6.16</v>
      </c>
      <c r="AJ1331">
        <v>-91.62</v>
      </c>
      <c r="AK1331">
        <v>0</v>
      </c>
      <c r="AL1331">
        <v>-1.48</v>
      </c>
      <c r="AM1331">
        <v>0</v>
      </c>
      <c r="AN1331">
        <v>107.035</v>
      </c>
    </row>
    <row r="1332" spans="30:40">
      <c r="AD1332" t="str">
        <f t="shared" si="63"/>
        <v>T3B273.28TT</v>
      </c>
      <c r="AE1332" t="s">
        <v>70</v>
      </c>
      <c r="AF1332" t="s">
        <v>73</v>
      </c>
      <c r="AG1332" t="s">
        <v>0</v>
      </c>
      <c r="AH1332">
        <v>3.28</v>
      </c>
      <c r="AI1332">
        <v>-6.16</v>
      </c>
      <c r="AJ1332">
        <v>-82.45</v>
      </c>
      <c r="AK1332">
        <v>0</v>
      </c>
      <c r="AL1332">
        <v>-1.48</v>
      </c>
      <c r="AM1332">
        <v>-4.0000000000000001E-3</v>
      </c>
      <c r="AN1332">
        <v>178.4</v>
      </c>
    </row>
    <row r="1333" spans="30:40">
      <c r="AD1333" t="str">
        <f t="shared" si="63"/>
        <v>T3B273.28TT</v>
      </c>
      <c r="AE1333" t="s">
        <v>70</v>
      </c>
      <c r="AF1333" t="s">
        <v>73</v>
      </c>
      <c r="AG1333" t="s">
        <v>0</v>
      </c>
      <c r="AH1333">
        <v>3.28</v>
      </c>
      <c r="AI1333">
        <v>-5.46</v>
      </c>
      <c r="AJ1333">
        <v>-72.83</v>
      </c>
      <c r="AK1333">
        <v>0</v>
      </c>
      <c r="AL1333">
        <v>-1.4379999999999999</v>
      </c>
      <c r="AM1333">
        <v>2E-3</v>
      </c>
      <c r="AN1333">
        <v>179.74100000000001</v>
      </c>
    </row>
    <row r="1334" spans="30:40">
      <c r="AD1334" t="str">
        <f t="shared" si="63"/>
        <v>T3B274.075TT</v>
      </c>
      <c r="AE1334" t="s">
        <v>70</v>
      </c>
      <c r="AF1334" t="s">
        <v>73</v>
      </c>
      <c r="AG1334" t="s">
        <v>0</v>
      </c>
      <c r="AH1334">
        <v>4.0750000000000002</v>
      </c>
      <c r="AI1334">
        <v>-5.46</v>
      </c>
      <c r="AJ1334">
        <v>-63.94</v>
      </c>
      <c r="AK1334">
        <v>0</v>
      </c>
      <c r="AL1334">
        <v>-1.4379999999999999</v>
      </c>
      <c r="AM1334">
        <v>4.0000000000000001E-3</v>
      </c>
      <c r="AN1334">
        <v>234.107</v>
      </c>
    </row>
    <row r="1335" spans="30:40">
      <c r="AD1335" t="str">
        <f t="shared" si="63"/>
        <v>T3B274.1TT</v>
      </c>
      <c r="AE1335" t="s">
        <v>70</v>
      </c>
      <c r="AF1335" t="s">
        <v>73</v>
      </c>
      <c r="AG1335" t="s">
        <v>0</v>
      </c>
      <c r="AH1335">
        <v>4.0999999999999996</v>
      </c>
      <c r="AI1335">
        <v>-5.46</v>
      </c>
      <c r="AJ1335">
        <v>-63.66</v>
      </c>
      <c r="AK1335">
        <v>0</v>
      </c>
      <c r="AL1335">
        <v>-1.4379999999999999</v>
      </c>
      <c r="AM1335">
        <v>4.0000000000000001E-3</v>
      </c>
      <c r="AN1335">
        <v>235.702</v>
      </c>
    </row>
    <row r="1336" spans="30:40">
      <c r="AD1336" t="str">
        <f t="shared" si="63"/>
        <v>T3B274.1TT</v>
      </c>
      <c r="AE1336" t="s">
        <v>70</v>
      </c>
      <c r="AF1336" t="s">
        <v>73</v>
      </c>
      <c r="AG1336" t="s">
        <v>0</v>
      </c>
      <c r="AH1336">
        <v>4.0999999999999996</v>
      </c>
      <c r="AI1336">
        <v>-5.0999999999999996</v>
      </c>
      <c r="AJ1336">
        <v>70.78</v>
      </c>
      <c r="AK1336">
        <v>-0.01</v>
      </c>
      <c r="AL1336">
        <v>4.0000000000000001E-3</v>
      </c>
      <c r="AM1336">
        <v>-7.0000000000000001E-3</v>
      </c>
      <c r="AN1336">
        <v>235.76599999999999</v>
      </c>
    </row>
    <row r="1337" spans="30:40">
      <c r="AD1337" t="str">
        <f t="shared" si="63"/>
        <v>T3B274.92TT</v>
      </c>
      <c r="AE1337" t="s">
        <v>70</v>
      </c>
      <c r="AF1337" t="s">
        <v>73</v>
      </c>
      <c r="AG1337" t="s">
        <v>0</v>
      </c>
      <c r="AH1337">
        <v>4.92</v>
      </c>
      <c r="AI1337">
        <v>-5.0999999999999996</v>
      </c>
      <c r="AJ1337">
        <v>79.959999999999994</v>
      </c>
      <c r="AK1337">
        <v>-0.01</v>
      </c>
      <c r="AL1337">
        <v>4.0000000000000001E-3</v>
      </c>
      <c r="AM1337">
        <v>-2E-3</v>
      </c>
      <c r="AN1337">
        <v>173.96199999999999</v>
      </c>
    </row>
    <row r="1338" spans="30:40">
      <c r="AD1338" t="str">
        <f t="shared" si="63"/>
        <v>T3B274.92TT</v>
      </c>
      <c r="AE1338" t="s">
        <v>70</v>
      </c>
      <c r="AF1338" t="s">
        <v>73</v>
      </c>
      <c r="AG1338" t="s">
        <v>0</v>
      </c>
      <c r="AH1338">
        <v>4.92</v>
      </c>
      <c r="AI1338">
        <v>-5.0599999999999996</v>
      </c>
      <c r="AJ1338">
        <v>89.76</v>
      </c>
      <c r="AK1338">
        <v>0</v>
      </c>
      <c r="AL1338">
        <v>0.218</v>
      </c>
      <c r="AM1338">
        <v>1E-3</v>
      </c>
      <c r="AN1338">
        <v>172.453</v>
      </c>
    </row>
    <row r="1339" spans="30:40">
      <c r="AD1339" t="str">
        <f t="shared" si="63"/>
        <v>T3B275.74TT</v>
      </c>
      <c r="AE1339" t="s">
        <v>70</v>
      </c>
      <c r="AF1339" t="s">
        <v>73</v>
      </c>
      <c r="AG1339" t="s">
        <v>0</v>
      </c>
      <c r="AH1339">
        <v>5.74</v>
      </c>
      <c r="AI1339">
        <v>-5.0599999999999996</v>
      </c>
      <c r="AJ1339">
        <v>98.93</v>
      </c>
      <c r="AK1339">
        <v>0</v>
      </c>
      <c r="AL1339">
        <v>0.218</v>
      </c>
      <c r="AM1339">
        <v>1E-3</v>
      </c>
      <c r="AN1339">
        <v>95.093000000000004</v>
      </c>
    </row>
    <row r="1340" spans="30:40">
      <c r="AD1340" t="str">
        <f t="shared" si="63"/>
        <v>T3B275.74TT</v>
      </c>
      <c r="AE1340" t="s">
        <v>70</v>
      </c>
      <c r="AF1340" t="s">
        <v>73</v>
      </c>
      <c r="AG1340" t="s">
        <v>0</v>
      </c>
      <c r="AH1340">
        <v>5.74</v>
      </c>
      <c r="AI1340">
        <v>-5.26</v>
      </c>
      <c r="AJ1340">
        <v>111.61</v>
      </c>
      <c r="AK1340">
        <v>0</v>
      </c>
      <c r="AL1340">
        <v>0.36099999999999999</v>
      </c>
      <c r="AM1340">
        <v>-2E-3</v>
      </c>
      <c r="AN1340">
        <v>93.206999999999994</v>
      </c>
    </row>
    <row r="1341" spans="30:40">
      <c r="AD1341" t="str">
        <f t="shared" si="63"/>
        <v>T3B276.56TT</v>
      </c>
      <c r="AE1341" t="s">
        <v>70</v>
      </c>
      <c r="AF1341" t="s">
        <v>73</v>
      </c>
      <c r="AG1341" t="s">
        <v>0</v>
      </c>
      <c r="AH1341">
        <v>6.56</v>
      </c>
      <c r="AI1341">
        <v>-5.26</v>
      </c>
      <c r="AJ1341">
        <v>120.78</v>
      </c>
      <c r="AK1341">
        <v>0</v>
      </c>
      <c r="AL1341">
        <v>0.36099999999999999</v>
      </c>
      <c r="AM1341">
        <v>0</v>
      </c>
      <c r="AN1341">
        <v>-2.0739999999999998</v>
      </c>
    </row>
    <row r="1342" spans="30:40">
      <c r="AD1342" t="str">
        <f t="shared" si="63"/>
        <v>T3B276.56TT</v>
      </c>
      <c r="AE1342" t="s">
        <v>70</v>
      </c>
      <c r="AF1342" t="s">
        <v>73</v>
      </c>
      <c r="AG1342" t="s">
        <v>0</v>
      </c>
      <c r="AH1342">
        <v>6.56</v>
      </c>
      <c r="AI1342">
        <v>-5.84</v>
      </c>
      <c r="AJ1342">
        <v>133.44</v>
      </c>
      <c r="AK1342">
        <v>0</v>
      </c>
      <c r="AL1342">
        <v>0.36199999999999999</v>
      </c>
      <c r="AM1342">
        <v>-3.0000000000000001E-3</v>
      </c>
      <c r="AN1342">
        <v>-4.375</v>
      </c>
    </row>
    <row r="1343" spans="30:40">
      <c r="AD1343" t="str">
        <f t="shared" si="63"/>
        <v>T3B277.38TT</v>
      </c>
      <c r="AE1343" t="s">
        <v>70</v>
      </c>
      <c r="AF1343" t="s">
        <v>73</v>
      </c>
      <c r="AG1343" t="s">
        <v>0</v>
      </c>
      <c r="AH1343">
        <v>7.38</v>
      </c>
      <c r="AI1343">
        <v>-5.84</v>
      </c>
      <c r="AJ1343">
        <v>142.61000000000001</v>
      </c>
      <c r="AK1343">
        <v>0</v>
      </c>
      <c r="AL1343">
        <v>0.36199999999999999</v>
      </c>
      <c r="AM1343">
        <v>-3.0000000000000001E-3</v>
      </c>
      <c r="AN1343">
        <v>-117.553</v>
      </c>
    </row>
    <row r="1344" spans="30:40">
      <c r="AD1344" t="str">
        <f t="shared" si="63"/>
        <v>T3B277.38TT</v>
      </c>
      <c r="AE1344" t="s">
        <v>70</v>
      </c>
      <c r="AF1344" t="s">
        <v>73</v>
      </c>
      <c r="AG1344" t="s">
        <v>0</v>
      </c>
      <c r="AH1344">
        <v>7.38</v>
      </c>
      <c r="AI1344">
        <v>-7.19</v>
      </c>
      <c r="AJ1344">
        <v>151.87</v>
      </c>
      <c r="AK1344">
        <v>-0.03</v>
      </c>
      <c r="AL1344">
        <v>0.33700000000000002</v>
      </c>
      <c r="AM1344">
        <v>-0.01</v>
      </c>
      <c r="AN1344">
        <v>-120.25</v>
      </c>
    </row>
    <row r="1345" spans="30:40">
      <c r="AD1345" t="str">
        <f t="shared" si="63"/>
        <v>T3B277.875TT</v>
      </c>
      <c r="AE1345" t="s">
        <v>70</v>
      </c>
      <c r="AF1345" t="s">
        <v>73</v>
      </c>
      <c r="AG1345" t="s">
        <v>0</v>
      </c>
      <c r="AH1345">
        <v>7.875</v>
      </c>
      <c r="AI1345">
        <v>-7.19</v>
      </c>
      <c r="AJ1345">
        <v>157.4</v>
      </c>
      <c r="AK1345">
        <v>-0.03</v>
      </c>
      <c r="AL1345">
        <v>0.33700000000000002</v>
      </c>
      <c r="AM1345">
        <v>5.0000000000000001E-3</v>
      </c>
      <c r="AN1345">
        <v>-196.79499999999999</v>
      </c>
    </row>
    <row r="1346" spans="30:40">
      <c r="AD1346" t="str">
        <f t="shared" si="63"/>
        <v>T2B270.275HT</v>
      </c>
      <c r="AE1346" t="s">
        <v>71</v>
      </c>
      <c r="AF1346" t="s">
        <v>73</v>
      </c>
      <c r="AG1346" t="s">
        <v>17</v>
      </c>
      <c r="AH1346">
        <v>0.27500000000000002</v>
      </c>
      <c r="AI1346">
        <v>-0.62</v>
      </c>
      <c r="AJ1346">
        <v>-100.63</v>
      </c>
      <c r="AK1346">
        <v>0.03</v>
      </c>
      <c r="AL1346">
        <v>-0.67500000000000004</v>
      </c>
      <c r="AM1346">
        <v>6.0000000000000001E-3</v>
      </c>
      <c r="AN1346">
        <v>-126.024</v>
      </c>
    </row>
    <row r="1347" spans="30:40">
      <c r="AD1347" t="str">
        <f t="shared" ref="AD1347:AD1410" si="64">AE1347&amp;AF1347&amp;AH1347&amp;AG1347</f>
        <v>T2B270.82HT</v>
      </c>
      <c r="AE1347" t="s">
        <v>71</v>
      </c>
      <c r="AF1347" t="s">
        <v>73</v>
      </c>
      <c r="AG1347" t="s">
        <v>17</v>
      </c>
      <c r="AH1347">
        <v>0.82</v>
      </c>
      <c r="AI1347">
        <v>-0.62</v>
      </c>
      <c r="AJ1347">
        <v>-100.63</v>
      </c>
      <c r="AK1347">
        <v>0.03</v>
      </c>
      <c r="AL1347">
        <v>-0.67500000000000004</v>
      </c>
      <c r="AM1347">
        <v>-7.0000000000000001E-3</v>
      </c>
      <c r="AN1347">
        <v>-71.177999999999997</v>
      </c>
    </row>
    <row r="1348" spans="30:40">
      <c r="AD1348" t="str">
        <f t="shared" si="64"/>
        <v>T2B270.82HT</v>
      </c>
      <c r="AE1348" t="s">
        <v>71</v>
      </c>
      <c r="AF1348" t="s">
        <v>73</v>
      </c>
      <c r="AG1348" t="s">
        <v>17</v>
      </c>
      <c r="AH1348">
        <v>0.82</v>
      </c>
      <c r="AI1348">
        <v>-0.45</v>
      </c>
      <c r="AJ1348">
        <v>-88.4</v>
      </c>
      <c r="AK1348">
        <v>0</v>
      </c>
      <c r="AL1348">
        <v>-0.72299999999999998</v>
      </c>
      <c r="AM1348">
        <v>-3.0000000000000001E-3</v>
      </c>
      <c r="AN1348">
        <v>-69.492999999999995</v>
      </c>
    </row>
    <row r="1349" spans="30:40">
      <c r="AD1349" t="str">
        <f t="shared" si="64"/>
        <v>T2B271.64HT</v>
      </c>
      <c r="AE1349" t="s">
        <v>71</v>
      </c>
      <c r="AF1349" t="s">
        <v>73</v>
      </c>
      <c r="AG1349" t="s">
        <v>17</v>
      </c>
      <c r="AH1349">
        <v>1.64</v>
      </c>
      <c r="AI1349">
        <v>-0.45</v>
      </c>
      <c r="AJ1349">
        <v>-88.4</v>
      </c>
      <c r="AK1349">
        <v>0</v>
      </c>
      <c r="AL1349">
        <v>-0.72299999999999998</v>
      </c>
      <c r="AM1349">
        <v>-3.0000000000000001E-3</v>
      </c>
      <c r="AN1349">
        <v>2.9980000000000002</v>
      </c>
    </row>
    <row r="1350" spans="30:40">
      <c r="AD1350" t="str">
        <f t="shared" si="64"/>
        <v>T2B271.64HT</v>
      </c>
      <c r="AE1350" t="s">
        <v>71</v>
      </c>
      <c r="AF1350" t="s">
        <v>73</v>
      </c>
      <c r="AG1350" t="s">
        <v>17</v>
      </c>
      <c r="AH1350">
        <v>1.64</v>
      </c>
      <c r="AI1350">
        <v>-0.35</v>
      </c>
      <c r="AJ1350">
        <v>-71.72</v>
      </c>
      <c r="AK1350">
        <v>0</v>
      </c>
      <c r="AL1350">
        <v>-0.754</v>
      </c>
      <c r="AM1350">
        <v>1E-3</v>
      </c>
      <c r="AN1350">
        <v>4.41</v>
      </c>
    </row>
    <row r="1351" spans="30:40">
      <c r="AD1351" t="str">
        <f t="shared" si="64"/>
        <v>T2B272.46HT</v>
      </c>
      <c r="AE1351" t="s">
        <v>71</v>
      </c>
      <c r="AF1351" t="s">
        <v>73</v>
      </c>
      <c r="AG1351" t="s">
        <v>17</v>
      </c>
      <c r="AH1351">
        <v>2.46</v>
      </c>
      <c r="AI1351">
        <v>-0.35</v>
      </c>
      <c r="AJ1351">
        <v>-71.72</v>
      </c>
      <c r="AK1351">
        <v>0</v>
      </c>
      <c r="AL1351">
        <v>-0.754</v>
      </c>
      <c r="AM1351">
        <v>-1E-3</v>
      </c>
      <c r="AN1351">
        <v>63.219000000000001</v>
      </c>
    </row>
    <row r="1352" spans="30:40">
      <c r="AD1352" t="str">
        <f t="shared" si="64"/>
        <v>T2B272.46HT</v>
      </c>
      <c r="AE1352" t="s">
        <v>71</v>
      </c>
      <c r="AF1352" t="s">
        <v>73</v>
      </c>
      <c r="AG1352" t="s">
        <v>17</v>
      </c>
      <c r="AH1352">
        <v>2.46</v>
      </c>
      <c r="AI1352">
        <v>-0.3</v>
      </c>
      <c r="AJ1352">
        <v>-55.7</v>
      </c>
      <c r="AK1352">
        <v>0</v>
      </c>
      <c r="AL1352">
        <v>-0.70799999999999996</v>
      </c>
      <c r="AM1352">
        <v>0</v>
      </c>
      <c r="AN1352">
        <v>64.320999999999998</v>
      </c>
    </row>
    <row r="1353" spans="30:40">
      <c r="AD1353" t="str">
        <f t="shared" si="64"/>
        <v>T2B273.28HT</v>
      </c>
      <c r="AE1353" t="s">
        <v>71</v>
      </c>
      <c r="AF1353" t="s">
        <v>73</v>
      </c>
      <c r="AG1353" t="s">
        <v>17</v>
      </c>
      <c r="AH1353">
        <v>3.28</v>
      </c>
      <c r="AI1353">
        <v>-0.3</v>
      </c>
      <c r="AJ1353">
        <v>-55.7</v>
      </c>
      <c r="AK1353">
        <v>0</v>
      </c>
      <c r="AL1353">
        <v>-0.70799999999999996</v>
      </c>
      <c r="AM1353">
        <v>-1E-3</v>
      </c>
      <c r="AN1353">
        <v>109.997</v>
      </c>
    </row>
    <row r="1354" spans="30:40">
      <c r="AD1354" t="str">
        <f t="shared" si="64"/>
        <v>T2B273.28HT</v>
      </c>
      <c r="AE1354" t="s">
        <v>71</v>
      </c>
      <c r="AF1354" t="s">
        <v>73</v>
      </c>
      <c r="AG1354" t="s">
        <v>17</v>
      </c>
      <c r="AH1354">
        <v>3.28</v>
      </c>
      <c r="AI1354">
        <v>-0.26</v>
      </c>
      <c r="AJ1354">
        <v>-45.29</v>
      </c>
      <c r="AK1354">
        <v>0</v>
      </c>
      <c r="AL1354">
        <v>-0.59499999999999997</v>
      </c>
      <c r="AM1354">
        <v>1E-3</v>
      </c>
      <c r="AN1354">
        <v>110.83199999999999</v>
      </c>
    </row>
    <row r="1355" spans="30:40">
      <c r="AD1355" t="str">
        <f t="shared" si="64"/>
        <v>T2B274.075HT</v>
      </c>
      <c r="AE1355" t="s">
        <v>71</v>
      </c>
      <c r="AF1355" t="s">
        <v>73</v>
      </c>
      <c r="AG1355" t="s">
        <v>17</v>
      </c>
      <c r="AH1355">
        <v>4.0750000000000002</v>
      </c>
      <c r="AI1355">
        <v>-0.26</v>
      </c>
      <c r="AJ1355">
        <v>-45.29</v>
      </c>
      <c r="AK1355">
        <v>0</v>
      </c>
      <c r="AL1355">
        <v>-0.59499999999999997</v>
      </c>
      <c r="AM1355">
        <v>-1E-3</v>
      </c>
      <c r="AN1355">
        <v>146.834</v>
      </c>
    </row>
    <row r="1356" spans="30:40">
      <c r="AD1356" t="str">
        <f t="shared" si="64"/>
        <v>T2B274.1HT</v>
      </c>
      <c r="AE1356" t="s">
        <v>71</v>
      </c>
      <c r="AF1356" t="s">
        <v>73</v>
      </c>
      <c r="AG1356" t="s">
        <v>17</v>
      </c>
      <c r="AH1356">
        <v>4.0999999999999996</v>
      </c>
      <c r="AI1356">
        <v>-0.26</v>
      </c>
      <c r="AJ1356">
        <v>-45.29</v>
      </c>
      <c r="AK1356">
        <v>0</v>
      </c>
      <c r="AL1356">
        <v>-0.59499999999999997</v>
      </c>
      <c r="AM1356">
        <v>-1E-3</v>
      </c>
      <c r="AN1356">
        <v>147.96600000000001</v>
      </c>
    </row>
    <row r="1357" spans="30:40">
      <c r="AD1357" t="str">
        <f t="shared" si="64"/>
        <v>T2B274.1HT</v>
      </c>
      <c r="AE1357" t="s">
        <v>71</v>
      </c>
      <c r="AF1357" t="s">
        <v>73</v>
      </c>
      <c r="AG1357" t="s">
        <v>17</v>
      </c>
      <c r="AH1357">
        <v>4.0999999999999996</v>
      </c>
      <c r="AI1357">
        <v>-0.25</v>
      </c>
      <c r="AJ1357">
        <v>48.38</v>
      </c>
      <c r="AK1357">
        <v>0</v>
      </c>
      <c r="AL1357">
        <v>0.59</v>
      </c>
      <c r="AM1357">
        <v>0</v>
      </c>
      <c r="AN1357">
        <v>147.69800000000001</v>
      </c>
    </row>
    <row r="1358" spans="30:40">
      <c r="AD1358" t="str">
        <f t="shared" si="64"/>
        <v>T2B274.92HT</v>
      </c>
      <c r="AE1358" t="s">
        <v>71</v>
      </c>
      <c r="AF1358" t="s">
        <v>73</v>
      </c>
      <c r="AG1358" t="s">
        <v>17</v>
      </c>
      <c r="AH1358">
        <v>4.92</v>
      </c>
      <c r="AI1358">
        <v>-0.25</v>
      </c>
      <c r="AJ1358">
        <v>48.38</v>
      </c>
      <c r="AK1358">
        <v>0</v>
      </c>
      <c r="AL1358">
        <v>0.59</v>
      </c>
      <c r="AM1358">
        <v>-1E-3</v>
      </c>
      <c r="AN1358">
        <v>108.024</v>
      </c>
    </row>
    <row r="1359" spans="30:40">
      <c r="AD1359" t="str">
        <f t="shared" si="64"/>
        <v>T2B274.92HT</v>
      </c>
      <c r="AE1359" t="s">
        <v>71</v>
      </c>
      <c r="AF1359" t="s">
        <v>73</v>
      </c>
      <c r="AG1359" t="s">
        <v>17</v>
      </c>
      <c r="AH1359">
        <v>4.92</v>
      </c>
      <c r="AI1359">
        <v>-0.27</v>
      </c>
      <c r="AJ1359">
        <v>58.57</v>
      </c>
      <c r="AK1359">
        <v>0</v>
      </c>
      <c r="AL1359">
        <v>0.66800000000000004</v>
      </c>
      <c r="AM1359">
        <v>0</v>
      </c>
      <c r="AN1359">
        <v>107.11499999999999</v>
      </c>
    </row>
    <row r="1360" spans="30:40">
      <c r="AD1360" t="str">
        <f t="shared" si="64"/>
        <v>T2B275.74HT</v>
      </c>
      <c r="AE1360" t="s">
        <v>71</v>
      </c>
      <c r="AF1360" t="s">
        <v>73</v>
      </c>
      <c r="AG1360" t="s">
        <v>17</v>
      </c>
      <c r="AH1360">
        <v>5.74</v>
      </c>
      <c r="AI1360">
        <v>-0.27</v>
      </c>
      <c r="AJ1360">
        <v>58.57</v>
      </c>
      <c r="AK1360">
        <v>0</v>
      </c>
      <c r="AL1360">
        <v>0.66800000000000004</v>
      </c>
      <c r="AM1360">
        <v>-1E-3</v>
      </c>
      <c r="AN1360">
        <v>59.088000000000001</v>
      </c>
    </row>
    <row r="1361" spans="30:40">
      <c r="AD1361" t="str">
        <f t="shared" si="64"/>
        <v>T2B275.74HT</v>
      </c>
      <c r="AE1361" t="s">
        <v>71</v>
      </c>
      <c r="AF1361" t="s">
        <v>73</v>
      </c>
      <c r="AG1361" t="s">
        <v>17</v>
      </c>
      <c r="AH1361">
        <v>5.74</v>
      </c>
      <c r="AI1361">
        <v>-0.31</v>
      </c>
      <c r="AJ1361">
        <v>74.11</v>
      </c>
      <c r="AK1361">
        <v>0</v>
      </c>
      <c r="AL1361">
        <v>0.67400000000000004</v>
      </c>
      <c r="AM1361">
        <v>-1E-3</v>
      </c>
      <c r="AN1361">
        <v>57.908999999999999</v>
      </c>
    </row>
    <row r="1362" spans="30:40">
      <c r="AD1362" t="str">
        <f t="shared" si="64"/>
        <v>T2B276.56HT</v>
      </c>
      <c r="AE1362" t="s">
        <v>71</v>
      </c>
      <c r="AF1362" t="s">
        <v>73</v>
      </c>
      <c r="AG1362" t="s">
        <v>17</v>
      </c>
      <c r="AH1362">
        <v>6.56</v>
      </c>
      <c r="AI1362">
        <v>-0.31</v>
      </c>
      <c r="AJ1362">
        <v>74.11</v>
      </c>
      <c r="AK1362">
        <v>0</v>
      </c>
      <c r="AL1362">
        <v>0.67400000000000004</v>
      </c>
      <c r="AM1362">
        <v>0</v>
      </c>
      <c r="AN1362">
        <v>-2.8580000000000001</v>
      </c>
    </row>
    <row r="1363" spans="30:40">
      <c r="AD1363" t="str">
        <f t="shared" si="64"/>
        <v>T2B276.56HT</v>
      </c>
      <c r="AE1363" t="s">
        <v>71</v>
      </c>
      <c r="AF1363" t="s">
        <v>73</v>
      </c>
      <c r="AG1363" t="s">
        <v>17</v>
      </c>
      <c r="AH1363">
        <v>6.56</v>
      </c>
      <c r="AI1363">
        <v>-0.41</v>
      </c>
      <c r="AJ1363">
        <v>89.78</v>
      </c>
      <c r="AK1363">
        <v>0</v>
      </c>
      <c r="AL1363">
        <v>0.58599999999999997</v>
      </c>
      <c r="AM1363">
        <v>-2E-3</v>
      </c>
      <c r="AN1363">
        <v>-4.3470000000000004</v>
      </c>
    </row>
    <row r="1364" spans="30:40">
      <c r="AD1364" t="str">
        <f t="shared" si="64"/>
        <v>T2B277.38HT</v>
      </c>
      <c r="AE1364" t="s">
        <v>71</v>
      </c>
      <c r="AF1364" t="s">
        <v>73</v>
      </c>
      <c r="AG1364" t="s">
        <v>17</v>
      </c>
      <c r="AH1364">
        <v>7.38</v>
      </c>
      <c r="AI1364">
        <v>-0.41</v>
      </c>
      <c r="AJ1364">
        <v>89.78</v>
      </c>
      <c r="AK1364">
        <v>0</v>
      </c>
      <c r="AL1364">
        <v>0.58599999999999997</v>
      </c>
      <c r="AM1364">
        <v>-3.0000000000000001E-3</v>
      </c>
      <c r="AN1364">
        <v>-77.968000000000004</v>
      </c>
    </row>
    <row r="1365" spans="30:40">
      <c r="AD1365" t="str">
        <f t="shared" si="64"/>
        <v>T2B277.38HT</v>
      </c>
      <c r="AE1365" t="s">
        <v>71</v>
      </c>
      <c r="AF1365" t="s">
        <v>73</v>
      </c>
      <c r="AG1365" t="s">
        <v>17</v>
      </c>
      <c r="AH1365">
        <v>7.38</v>
      </c>
      <c r="AI1365">
        <v>-0.61</v>
      </c>
      <c r="AJ1365">
        <v>100.15</v>
      </c>
      <c r="AK1365">
        <v>-0.02</v>
      </c>
      <c r="AL1365">
        <v>0.48899999999999999</v>
      </c>
      <c r="AM1365">
        <v>-7.0000000000000001E-3</v>
      </c>
      <c r="AN1365">
        <v>-79.730999999999995</v>
      </c>
    </row>
    <row r="1366" spans="30:40">
      <c r="AD1366" t="str">
        <f t="shared" si="64"/>
        <v>T2B277.875HT</v>
      </c>
      <c r="AE1366" t="s">
        <v>71</v>
      </c>
      <c r="AF1366" t="s">
        <v>73</v>
      </c>
      <c r="AG1366" t="s">
        <v>17</v>
      </c>
      <c r="AH1366">
        <v>7.875</v>
      </c>
      <c r="AI1366">
        <v>-0.61</v>
      </c>
      <c r="AJ1366">
        <v>100.15</v>
      </c>
      <c r="AK1366">
        <v>-0.02</v>
      </c>
      <c r="AL1366">
        <v>0.48899999999999999</v>
      </c>
      <c r="AM1366">
        <v>3.0000000000000001E-3</v>
      </c>
      <c r="AN1366">
        <v>-129.304</v>
      </c>
    </row>
    <row r="1367" spans="30:40">
      <c r="AD1367" t="str">
        <f t="shared" si="64"/>
        <v>T2B270.275GIOX</v>
      </c>
      <c r="AE1367" t="s">
        <v>71</v>
      </c>
      <c r="AF1367" t="s">
        <v>73</v>
      </c>
      <c r="AG1367" t="s">
        <v>60</v>
      </c>
      <c r="AH1367">
        <v>0.27500000000000002</v>
      </c>
      <c r="AI1367">
        <v>0.48</v>
      </c>
      <c r="AJ1367">
        <v>-0.75</v>
      </c>
      <c r="AK1367">
        <v>0.21</v>
      </c>
      <c r="AL1367">
        <v>-6.4770000000000003</v>
      </c>
      <c r="AM1367">
        <v>4.1000000000000002E-2</v>
      </c>
      <c r="AN1367">
        <v>-0.98699999999999999</v>
      </c>
    </row>
    <row r="1368" spans="30:40">
      <c r="AD1368" t="str">
        <f t="shared" si="64"/>
        <v>T2B270.82GIOX</v>
      </c>
      <c r="AE1368" t="s">
        <v>71</v>
      </c>
      <c r="AF1368" t="s">
        <v>73</v>
      </c>
      <c r="AG1368" t="s">
        <v>60</v>
      </c>
      <c r="AH1368">
        <v>0.82</v>
      </c>
      <c r="AI1368">
        <v>0.48</v>
      </c>
      <c r="AJ1368">
        <v>-0.75</v>
      </c>
      <c r="AK1368">
        <v>0.21</v>
      </c>
      <c r="AL1368">
        <v>-6.4770000000000003</v>
      </c>
      <c r="AM1368">
        <v>-7.2999999999999995E-2</v>
      </c>
      <c r="AN1368">
        <v>-0.57799999999999996</v>
      </c>
    </row>
    <row r="1369" spans="30:40">
      <c r="AD1369" t="str">
        <f t="shared" si="64"/>
        <v>T2B270.82GIOX</v>
      </c>
      <c r="AE1369" t="s">
        <v>71</v>
      </c>
      <c r="AF1369" t="s">
        <v>73</v>
      </c>
      <c r="AG1369" t="s">
        <v>60</v>
      </c>
      <c r="AH1369">
        <v>0.82</v>
      </c>
      <c r="AI1369">
        <v>0.82</v>
      </c>
      <c r="AJ1369">
        <v>-0.67</v>
      </c>
      <c r="AK1369">
        <v>0.02</v>
      </c>
      <c r="AL1369">
        <v>-5.0720000000000001</v>
      </c>
      <c r="AM1369">
        <v>-1.2E-2</v>
      </c>
      <c r="AN1369">
        <v>-0.56599999999999995</v>
      </c>
    </row>
    <row r="1370" spans="30:40">
      <c r="AD1370" t="str">
        <f t="shared" si="64"/>
        <v>T2B271.64GIOX</v>
      </c>
      <c r="AE1370" t="s">
        <v>71</v>
      </c>
      <c r="AF1370" t="s">
        <v>73</v>
      </c>
      <c r="AG1370" t="s">
        <v>60</v>
      </c>
      <c r="AH1370">
        <v>1.64</v>
      </c>
      <c r="AI1370">
        <v>0.82</v>
      </c>
      <c r="AJ1370">
        <v>-0.67</v>
      </c>
      <c r="AK1370">
        <v>0.02</v>
      </c>
      <c r="AL1370">
        <v>-5.0720000000000001</v>
      </c>
      <c r="AM1370">
        <v>-3.1E-2</v>
      </c>
      <c r="AN1370">
        <v>-0.02</v>
      </c>
    </row>
    <row r="1371" spans="30:40">
      <c r="AD1371" t="str">
        <f t="shared" si="64"/>
        <v>T2B271.64GIOX</v>
      </c>
      <c r="AE1371" t="s">
        <v>71</v>
      </c>
      <c r="AF1371" t="s">
        <v>73</v>
      </c>
      <c r="AG1371" t="s">
        <v>60</v>
      </c>
      <c r="AH1371">
        <v>1.64</v>
      </c>
      <c r="AI1371">
        <v>1.05</v>
      </c>
      <c r="AJ1371">
        <v>-0.61</v>
      </c>
      <c r="AK1371">
        <v>0.05</v>
      </c>
      <c r="AL1371">
        <v>-4.1379999999999999</v>
      </c>
      <c r="AM1371">
        <v>2.1000000000000001E-2</v>
      </c>
      <c r="AN1371">
        <v>-8.9999999999999993E-3</v>
      </c>
    </row>
    <row r="1372" spans="30:40">
      <c r="AD1372" t="str">
        <f t="shared" si="64"/>
        <v>T2B272.46GIOX</v>
      </c>
      <c r="AE1372" t="s">
        <v>71</v>
      </c>
      <c r="AF1372" t="s">
        <v>73</v>
      </c>
      <c r="AG1372" t="s">
        <v>60</v>
      </c>
      <c r="AH1372">
        <v>2.46</v>
      </c>
      <c r="AI1372">
        <v>1.05</v>
      </c>
      <c r="AJ1372">
        <v>-0.61</v>
      </c>
      <c r="AK1372">
        <v>0.05</v>
      </c>
      <c r="AL1372">
        <v>-4.1379999999999999</v>
      </c>
      <c r="AM1372">
        <v>-2.4E-2</v>
      </c>
      <c r="AN1372">
        <v>0.49099999999999999</v>
      </c>
    </row>
    <row r="1373" spans="30:40">
      <c r="AD1373" t="str">
        <f t="shared" si="64"/>
        <v>T2B272.46GIOX</v>
      </c>
      <c r="AE1373" t="s">
        <v>71</v>
      </c>
      <c r="AF1373" t="s">
        <v>73</v>
      </c>
      <c r="AG1373" t="s">
        <v>60</v>
      </c>
      <c r="AH1373">
        <v>2.46</v>
      </c>
      <c r="AI1373">
        <v>1.22</v>
      </c>
      <c r="AJ1373">
        <v>-0.57999999999999996</v>
      </c>
      <c r="AK1373">
        <v>0.04</v>
      </c>
      <c r="AL1373">
        <v>-3.3769999999999998</v>
      </c>
      <c r="AM1373">
        <v>1.2999999999999999E-2</v>
      </c>
      <c r="AN1373">
        <v>0.501</v>
      </c>
    </row>
    <row r="1374" spans="30:40">
      <c r="AD1374" t="str">
        <f t="shared" si="64"/>
        <v>T2B273.28GIOX</v>
      </c>
      <c r="AE1374" t="s">
        <v>71</v>
      </c>
      <c r="AF1374" t="s">
        <v>73</v>
      </c>
      <c r="AG1374" t="s">
        <v>60</v>
      </c>
      <c r="AH1374">
        <v>3.28</v>
      </c>
      <c r="AI1374">
        <v>1.22</v>
      </c>
      <c r="AJ1374">
        <v>-0.57999999999999996</v>
      </c>
      <c r="AK1374">
        <v>0.04</v>
      </c>
      <c r="AL1374">
        <v>-3.3769999999999998</v>
      </c>
      <c r="AM1374">
        <v>-2.1000000000000001E-2</v>
      </c>
      <c r="AN1374">
        <v>0.97699999999999998</v>
      </c>
    </row>
    <row r="1375" spans="30:40">
      <c r="AD1375" t="str">
        <f t="shared" si="64"/>
        <v>T2B273.28GIOX</v>
      </c>
      <c r="AE1375" t="s">
        <v>71</v>
      </c>
      <c r="AF1375" t="s">
        <v>73</v>
      </c>
      <c r="AG1375" t="s">
        <v>60</v>
      </c>
      <c r="AH1375">
        <v>3.28</v>
      </c>
      <c r="AI1375">
        <v>1.35</v>
      </c>
      <c r="AJ1375">
        <v>-0.56000000000000005</v>
      </c>
      <c r="AK1375">
        <v>0.04</v>
      </c>
      <c r="AL1375">
        <v>-2.786</v>
      </c>
      <c r="AM1375">
        <v>1.0999999999999999E-2</v>
      </c>
      <c r="AN1375">
        <v>0.98699999999999999</v>
      </c>
    </row>
    <row r="1376" spans="30:40">
      <c r="AD1376" t="str">
        <f t="shared" si="64"/>
        <v>T2B274.075GIOX</v>
      </c>
      <c r="AE1376" t="s">
        <v>71</v>
      </c>
      <c r="AF1376" t="s">
        <v>73</v>
      </c>
      <c r="AG1376" t="s">
        <v>60</v>
      </c>
      <c r="AH1376">
        <v>4.0750000000000002</v>
      </c>
      <c r="AI1376">
        <v>1.35</v>
      </c>
      <c r="AJ1376">
        <v>-0.56000000000000005</v>
      </c>
      <c r="AK1376">
        <v>0.04</v>
      </c>
      <c r="AL1376">
        <v>-2.786</v>
      </c>
      <c r="AM1376">
        <v>-2.5000000000000001E-2</v>
      </c>
      <c r="AN1376">
        <v>1.43</v>
      </c>
    </row>
    <row r="1377" spans="30:40">
      <c r="AD1377" t="str">
        <f t="shared" si="64"/>
        <v>T2B274.1GIOX</v>
      </c>
      <c r="AE1377" t="s">
        <v>71</v>
      </c>
      <c r="AF1377" t="s">
        <v>73</v>
      </c>
      <c r="AG1377" t="s">
        <v>60</v>
      </c>
      <c r="AH1377">
        <v>4.0999999999999996</v>
      </c>
      <c r="AI1377">
        <v>1.35</v>
      </c>
      <c r="AJ1377">
        <v>-0.56000000000000005</v>
      </c>
      <c r="AK1377">
        <v>0.04</v>
      </c>
      <c r="AL1377">
        <v>-2.786</v>
      </c>
      <c r="AM1377">
        <v>-2.5999999999999999E-2</v>
      </c>
      <c r="AN1377">
        <v>1.444</v>
      </c>
    </row>
    <row r="1378" spans="30:40">
      <c r="AD1378" t="str">
        <f t="shared" si="64"/>
        <v>T2B274.1GIOX</v>
      </c>
      <c r="AE1378" t="s">
        <v>71</v>
      </c>
      <c r="AF1378" t="s">
        <v>73</v>
      </c>
      <c r="AG1378" t="s">
        <v>60</v>
      </c>
      <c r="AH1378">
        <v>4.0999999999999996</v>
      </c>
      <c r="AI1378">
        <v>1.42</v>
      </c>
      <c r="AJ1378">
        <v>0.65</v>
      </c>
      <c r="AK1378">
        <v>0</v>
      </c>
      <c r="AL1378">
        <v>3.214</v>
      </c>
      <c r="AM1378">
        <v>-6.0000000000000001E-3</v>
      </c>
      <c r="AN1378">
        <v>1.4450000000000001</v>
      </c>
    </row>
    <row r="1379" spans="30:40">
      <c r="AD1379" t="str">
        <f t="shared" si="64"/>
        <v>T2B274.92GIOX</v>
      </c>
      <c r="AE1379" t="s">
        <v>71</v>
      </c>
      <c r="AF1379" t="s">
        <v>73</v>
      </c>
      <c r="AG1379" t="s">
        <v>60</v>
      </c>
      <c r="AH1379">
        <v>4.92</v>
      </c>
      <c r="AI1379">
        <v>1.42</v>
      </c>
      <c r="AJ1379">
        <v>0.65</v>
      </c>
      <c r="AK1379">
        <v>0</v>
      </c>
      <c r="AL1379">
        <v>3.214</v>
      </c>
      <c r="AM1379">
        <v>-6.0000000000000001E-3</v>
      </c>
      <c r="AN1379">
        <v>0.91600000000000004</v>
      </c>
    </row>
    <row r="1380" spans="30:40">
      <c r="AD1380" t="str">
        <f t="shared" si="64"/>
        <v>T2B274.92GIOX</v>
      </c>
      <c r="AE1380" t="s">
        <v>71</v>
      </c>
      <c r="AF1380" t="s">
        <v>73</v>
      </c>
      <c r="AG1380" t="s">
        <v>60</v>
      </c>
      <c r="AH1380">
        <v>4.92</v>
      </c>
      <c r="AI1380">
        <v>1.44</v>
      </c>
      <c r="AJ1380">
        <v>0.68</v>
      </c>
      <c r="AK1380">
        <v>-0.01</v>
      </c>
      <c r="AL1380">
        <v>3.847</v>
      </c>
      <c r="AM1380">
        <v>-7.0000000000000001E-3</v>
      </c>
      <c r="AN1380">
        <v>0.90400000000000003</v>
      </c>
    </row>
    <row r="1381" spans="30:40">
      <c r="AD1381" t="str">
        <f t="shared" si="64"/>
        <v>T2B275.74GIOX</v>
      </c>
      <c r="AE1381" t="s">
        <v>71</v>
      </c>
      <c r="AF1381" t="s">
        <v>73</v>
      </c>
      <c r="AG1381" t="s">
        <v>60</v>
      </c>
      <c r="AH1381">
        <v>5.74</v>
      </c>
      <c r="AI1381">
        <v>1.44</v>
      </c>
      <c r="AJ1381">
        <v>0.68</v>
      </c>
      <c r="AK1381">
        <v>-0.01</v>
      </c>
      <c r="AL1381">
        <v>3.847</v>
      </c>
      <c r="AM1381">
        <v>-2E-3</v>
      </c>
      <c r="AN1381">
        <v>0.35</v>
      </c>
    </row>
    <row r="1382" spans="30:40">
      <c r="AD1382" t="str">
        <f t="shared" si="64"/>
        <v>T2B275.74GIOX</v>
      </c>
      <c r="AE1382" t="s">
        <v>71</v>
      </c>
      <c r="AF1382" t="s">
        <v>73</v>
      </c>
      <c r="AG1382" t="s">
        <v>60</v>
      </c>
      <c r="AH1382">
        <v>5.74</v>
      </c>
      <c r="AI1382">
        <v>1.42</v>
      </c>
      <c r="AJ1382">
        <v>0.71</v>
      </c>
      <c r="AK1382">
        <v>-0.02</v>
      </c>
      <c r="AL1382">
        <v>4.67</v>
      </c>
      <c r="AM1382">
        <v>-1.2999999999999999E-2</v>
      </c>
      <c r="AN1382">
        <v>0.33800000000000002</v>
      </c>
    </row>
    <row r="1383" spans="30:40">
      <c r="AD1383" t="str">
        <f t="shared" si="64"/>
        <v>T2B276.56GIOX</v>
      </c>
      <c r="AE1383" t="s">
        <v>71</v>
      </c>
      <c r="AF1383" t="s">
        <v>73</v>
      </c>
      <c r="AG1383" t="s">
        <v>60</v>
      </c>
      <c r="AH1383">
        <v>6.56</v>
      </c>
      <c r="AI1383">
        <v>1.42</v>
      </c>
      <c r="AJ1383">
        <v>0.71</v>
      </c>
      <c r="AK1383">
        <v>-0.02</v>
      </c>
      <c r="AL1383">
        <v>4.67</v>
      </c>
      <c r="AM1383">
        <v>8.0000000000000002E-3</v>
      </c>
      <c r="AN1383">
        <v>-0.248</v>
      </c>
    </row>
    <row r="1384" spans="30:40">
      <c r="AD1384" t="str">
        <f t="shared" si="64"/>
        <v>T2B276.56GIOX</v>
      </c>
      <c r="AE1384" t="s">
        <v>71</v>
      </c>
      <c r="AF1384" t="s">
        <v>73</v>
      </c>
      <c r="AG1384" t="s">
        <v>60</v>
      </c>
      <c r="AH1384">
        <v>6.56</v>
      </c>
      <c r="AI1384">
        <v>1.36</v>
      </c>
      <c r="AJ1384">
        <v>0.78</v>
      </c>
      <c r="AK1384">
        <v>0</v>
      </c>
      <c r="AL1384">
        <v>5.6790000000000003</v>
      </c>
      <c r="AM1384">
        <v>-2.3E-2</v>
      </c>
      <c r="AN1384">
        <v>-0.26100000000000001</v>
      </c>
    </row>
    <row r="1385" spans="30:40">
      <c r="AD1385" t="str">
        <f t="shared" si="64"/>
        <v>T2B277.38GIOX</v>
      </c>
      <c r="AE1385" t="s">
        <v>71</v>
      </c>
      <c r="AF1385" t="s">
        <v>73</v>
      </c>
      <c r="AG1385" t="s">
        <v>60</v>
      </c>
      <c r="AH1385">
        <v>7.38</v>
      </c>
      <c r="AI1385">
        <v>1.36</v>
      </c>
      <c r="AJ1385">
        <v>0.78</v>
      </c>
      <c r="AK1385">
        <v>0</v>
      </c>
      <c r="AL1385">
        <v>5.6790000000000003</v>
      </c>
      <c r="AM1385">
        <v>-2.1999999999999999E-2</v>
      </c>
      <c r="AN1385">
        <v>-0.90500000000000003</v>
      </c>
    </row>
    <row r="1386" spans="30:40">
      <c r="AD1386" t="str">
        <f t="shared" si="64"/>
        <v>T2B277.38GIOX</v>
      </c>
      <c r="AE1386" t="s">
        <v>71</v>
      </c>
      <c r="AF1386" t="s">
        <v>73</v>
      </c>
      <c r="AG1386" t="s">
        <v>60</v>
      </c>
      <c r="AH1386">
        <v>7.38</v>
      </c>
      <c r="AI1386">
        <v>1.26</v>
      </c>
      <c r="AJ1386">
        <v>0.9</v>
      </c>
      <c r="AK1386">
        <v>-0.21</v>
      </c>
      <c r="AL1386">
        <v>7.2110000000000003</v>
      </c>
      <c r="AM1386">
        <v>-6.3E-2</v>
      </c>
      <c r="AN1386">
        <v>-0.92</v>
      </c>
    </row>
    <row r="1387" spans="30:40">
      <c r="AD1387" t="str">
        <f t="shared" si="64"/>
        <v>T2B277.875GIOX</v>
      </c>
      <c r="AE1387" t="s">
        <v>71</v>
      </c>
      <c r="AF1387" t="s">
        <v>73</v>
      </c>
      <c r="AG1387" t="s">
        <v>60</v>
      </c>
      <c r="AH1387">
        <v>7.875</v>
      </c>
      <c r="AI1387">
        <v>1.26</v>
      </c>
      <c r="AJ1387">
        <v>0.9</v>
      </c>
      <c r="AK1387">
        <v>-0.21</v>
      </c>
      <c r="AL1387">
        <v>7.2110000000000003</v>
      </c>
      <c r="AM1387">
        <v>0.04</v>
      </c>
      <c r="AN1387">
        <v>-1.365</v>
      </c>
    </row>
    <row r="1388" spans="30:40">
      <c r="AD1388" t="str">
        <f t="shared" si="64"/>
        <v>T2B270.275GIOY</v>
      </c>
      <c r="AE1388" t="s">
        <v>71</v>
      </c>
      <c r="AF1388" t="s">
        <v>73</v>
      </c>
      <c r="AG1388" t="s">
        <v>61</v>
      </c>
      <c r="AH1388">
        <v>0.27500000000000002</v>
      </c>
      <c r="AI1388">
        <v>4.26</v>
      </c>
      <c r="AJ1388">
        <v>91.92</v>
      </c>
      <c r="AK1388">
        <v>0.04</v>
      </c>
      <c r="AL1388">
        <v>-3.5999999999999997E-2</v>
      </c>
      <c r="AM1388">
        <v>1.7999999999999999E-2</v>
      </c>
      <c r="AN1388">
        <v>333.31599999999997</v>
      </c>
    </row>
    <row r="1389" spans="30:40">
      <c r="AD1389" t="str">
        <f t="shared" si="64"/>
        <v>T2B270.82GIOY</v>
      </c>
      <c r="AE1389" t="s">
        <v>71</v>
      </c>
      <c r="AF1389" t="s">
        <v>73</v>
      </c>
      <c r="AG1389" t="s">
        <v>61</v>
      </c>
      <c r="AH1389">
        <v>0.82</v>
      </c>
      <c r="AI1389">
        <v>4.26</v>
      </c>
      <c r="AJ1389">
        <v>91.92</v>
      </c>
      <c r="AK1389">
        <v>0.04</v>
      </c>
      <c r="AL1389">
        <v>-3.5999999999999997E-2</v>
      </c>
      <c r="AM1389">
        <v>-6.0000000000000001E-3</v>
      </c>
      <c r="AN1389">
        <v>283.22199999999998</v>
      </c>
    </row>
    <row r="1390" spans="30:40">
      <c r="AD1390" t="str">
        <f t="shared" si="64"/>
        <v>T2B270.82GIOY</v>
      </c>
      <c r="AE1390" t="s">
        <v>71</v>
      </c>
      <c r="AF1390" t="s">
        <v>73</v>
      </c>
      <c r="AG1390" t="s">
        <v>61</v>
      </c>
      <c r="AH1390">
        <v>0.82</v>
      </c>
      <c r="AI1390">
        <v>-0.7</v>
      </c>
      <c r="AJ1390">
        <v>86.96</v>
      </c>
      <c r="AK1390">
        <v>0.04</v>
      </c>
      <c r="AL1390">
        <v>-3.4000000000000002E-2</v>
      </c>
      <c r="AM1390">
        <v>0.02</v>
      </c>
      <c r="AN1390">
        <v>281.702</v>
      </c>
    </row>
    <row r="1391" spans="30:40">
      <c r="AD1391" t="str">
        <f t="shared" si="64"/>
        <v>T2B271.64GIOY</v>
      </c>
      <c r="AE1391" t="s">
        <v>71</v>
      </c>
      <c r="AF1391" t="s">
        <v>73</v>
      </c>
      <c r="AG1391" t="s">
        <v>61</v>
      </c>
      <c r="AH1391">
        <v>1.64</v>
      </c>
      <c r="AI1391">
        <v>-0.7</v>
      </c>
      <c r="AJ1391">
        <v>86.96</v>
      </c>
      <c r="AK1391">
        <v>0.04</v>
      </c>
      <c r="AL1391">
        <v>-3.4000000000000002E-2</v>
      </c>
      <c r="AM1391">
        <v>-1.4E-2</v>
      </c>
      <c r="AN1391">
        <v>210.39400000000001</v>
      </c>
    </row>
    <row r="1392" spans="30:40">
      <c r="AD1392" t="str">
        <f t="shared" si="64"/>
        <v>T2B271.64GIOY</v>
      </c>
      <c r="AE1392" t="s">
        <v>71</v>
      </c>
      <c r="AF1392" t="s">
        <v>73</v>
      </c>
      <c r="AG1392" t="s">
        <v>61</v>
      </c>
      <c r="AH1392">
        <v>1.64</v>
      </c>
      <c r="AI1392">
        <v>-3.62</v>
      </c>
      <c r="AJ1392">
        <v>84.29</v>
      </c>
      <c r="AK1392">
        <v>0.06</v>
      </c>
      <c r="AL1392">
        <v>-0.02</v>
      </c>
      <c r="AM1392">
        <v>2.9000000000000001E-2</v>
      </c>
      <c r="AN1392">
        <v>208.90100000000001</v>
      </c>
    </row>
    <row r="1393" spans="30:40">
      <c r="AD1393" t="str">
        <f t="shared" si="64"/>
        <v>T2B272.46GIOY</v>
      </c>
      <c r="AE1393" t="s">
        <v>71</v>
      </c>
      <c r="AF1393" t="s">
        <v>73</v>
      </c>
      <c r="AG1393" t="s">
        <v>61</v>
      </c>
      <c r="AH1393">
        <v>2.46</v>
      </c>
      <c r="AI1393">
        <v>-3.62</v>
      </c>
      <c r="AJ1393">
        <v>84.29</v>
      </c>
      <c r="AK1393">
        <v>0.06</v>
      </c>
      <c r="AL1393">
        <v>-0.02</v>
      </c>
      <c r="AM1393">
        <v>-1.7999999999999999E-2</v>
      </c>
      <c r="AN1393">
        <v>139.78</v>
      </c>
    </row>
    <row r="1394" spans="30:40">
      <c r="AD1394" t="str">
        <f t="shared" si="64"/>
        <v>T2B272.46GIOY</v>
      </c>
      <c r="AE1394" t="s">
        <v>71</v>
      </c>
      <c r="AF1394" t="s">
        <v>73</v>
      </c>
      <c r="AG1394" t="s">
        <v>61</v>
      </c>
      <c r="AH1394">
        <v>2.46</v>
      </c>
      <c r="AI1394">
        <v>-5.47</v>
      </c>
      <c r="AJ1394">
        <v>82.84</v>
      </c>
      <c r="AK1394">
        <v>0.08</v>
      </c>
      <c r="AL1394">
        <v>-1.0999999999999999E-2</v>
      </c>
      <c r="AM1394">
        <v>3.4000000000000002E-2</v>
      </c>
      <c r="AN1394">
        <v>138.31399999999999</v>
      </c>
    </row>
    <row r="1395" spans="30:40">
      <c r="AD1395" t="str">
        <f t="shared" si="64"/>
        <v>T2B273.28GIOY</v>
      </c>
      <c r="AE1395" t="s">
        <v>71</v>
      </c>
      <c r="AF1395" t="s">
        <v>73</v>
      </c>
      <c r="AG1395" t="s">
        <v>61</v>
      </c>
      <c r="AH1395">
        <v>3.28</v>
      </c>
      <c r="AI1395">
        <v>-5.47</v>
      </c>
      <c r="AJ1395">
        <v>82.84</v>
      </c>
      <c r="AK1395">
        <v>0.08</v>
      </c>
      <c r="AL1395">
        <v>-1.0999999999999999E-2</v>
      </c>
      <c r="AM1395">
        <v>-0.03</v>
      </c>
      <c r="AN1395">
        <v>70.384</v>
      </c>
    </row>
    <row r="1396" spans="30:40">
      <c r="AD1396" t="str">
        <f t="shared" si="64"/>
        <v>T2B273.28GIOY</v>
      </c>
      <c r="AE1396" t="s">
        <v>71</v>
      </c>
      <c r="AF1396" t="s">
        <v>73</v>
      </c>
      <c r="AG1396" t="s">
        <v>61</v>
      </c>
      <c r="AH1396">
        <v>3.28</v>
      </c>
      <c r="AI1396">
        <v>-6.77</v>
      </c>
      <c r="AJ1396">
        <v>81.37</v>
      </c>
      <c r="AK1396">
        <v>0.09</v>
      </c>
      <c r="AL1396">
        <v>-0.02</v>
      </c>
      <c r="AM1396">
        <v>4.5999999999999999E-2</v>
      </c>
      <c r="AN1396">
        <v>68.917000000000002</v>
      </c>
    </row>
    <row r="1397" spans="30:40">
      <c r="AD1397" t="str">
        <f t="shared" si="64"/>
        <v>T2B274.075GIOY</v>
      </c>
      <c r="AE1397" t="s">
        <v>71</v>
      </c>
      <c r="AF1397" t="s">
        <v>73</v>
      </c>
      <c r="AG1397" t="s">
        <v>61</v>
      </c>
      <c r="AH1397">
        <v>4.0750000000000002</v>
      </c>
      <c r="AI1397">
        <v>-6.77</v>
      </c>
      <c r="AJ1397">
        <v>81.37</v>
      </c>
      <c r="AK1397">
        <v>0.09</v>
      </c>
      <c r="AL1397">
        <v>-0.02</v>
      </c>
      <c r="AM1397">
        <v>-2.8000000000000001E-2</v>
      </c>
      <c r="AN1397">
        <v>4.2240000000000002</v>
      </c>
    </row>
    <row r="1398" spans="30:40">
      <c r="AD1398" t="str">
        <f t="shared" si="64"/>
        <v>T2B274.1GIOY</v>
      </c>
      <c r="AE1398" t="s">
        <v>71</v>
      </c>
      <c r="AF1398" t="s">
        <v>73</v>
      </c>
      <c r="AG1398" t="s">
        <v>61</v>
      </c>
      <c r="AH1398">
        <v>4.0999999999999996</v>
      </c>
      <c r="AI1398">
        <v>-6.77</v>
      </c>
      <c r="AJ1398">
        <v>81.37</v>
      </c>
      <c r="AK1398">
        <v>0.09</v>
      </c>
      <c r="AL1398">
        <v>-0.02</v>
      </c>
      <c r="AM1398">
        <v>-3.1E-2</v>
      </c>
      <c r="AN1398">
        <v>2.19</v>
      </c>
    </row>
    <row r="1399" spans="30:40">
      <c r="AD1399" t="str">
        <f t="shared" si="64"/>
        <v>T2B274.1GIOY</v>
      </c>
      <c r="AE1399" t="s">
        <v>71</v>
      </c>
      <c r="AF1399" t="s">
        <v>73</v>
      </c>
      <c r="AG1399" t="s">
        <v>61</v>
      </c>
      <c r="AH1399">
        <v>4.0999999999999996</v>
      </c>
      <c r="AI1399">
        <v>-7.82</v>
      </c>
      <c r="AJ1399">
        <v>83.91</v>
      </c>
      <c r="AK1399">
        <v>0.15</v>
      </c>
      <c r="AL1399">
        <v>0.13200000000000001</v>
      </c>
      <c r="AM1399">
        <v>7.1999999999999995E-2</v>
      </c>
      <c r="AN1399">
        <v>2.33</v>
      </c>
    </row>
    <row r="1400" spans="30:40">
      <c r="AD1400" t="str">
        <f t="shared" si="64"/>
        <v>T2B274.92GIOY</v>
      </c>
      <c r="AE1400" t="s">
        <v>71</v>
      </c>
      <c r="AF1400" t="s">
        <v>73</v>
      </c>
      <c r="AG1400" t="s">
        <v>61</v>
      </c>
      <c r="AH1400">
        <v>4.92</v>
      </c>
      <c r="AI1400">
        <v>-7.82</v>
      </c>
      <c r="AJ1400">
        <v>83.91</v>
      </c>
      <c r="AK1400">
        <v>0.15</v>
      </c>
      <c r="AL1400">
        <v>0.13200000000000001</v>
      </c>
      <c r="AM1400">
        <v>-5.3999999999999999E-2</v>
      </c>
      <c r="AN1400">
        <v>-66.471999999999994</v>
      </c>
    </row>
    <row r="1401" spans="30:40">
      <c r="AD1401" t="str">
        <f t="shared" si="64"/>
        <v>T2B274.92GIOY</v>
      </c>
      <c r="AE1401" t="s">
        <v>71</v>
      </c>
      <c r="AF1401" t="s">
        <v>73</v>
      </c>
      <c r="AG1401" t="s">
        <v>61</v>
      </c>
      <c r="AH1401">
        <v>4.92</v>
      </c>
      <c r="AI1401">
        <v>-8.7200000000000006</v>
      </c>
      <c r="AJ1401">
        <v>85.44</v>
      </c>
      <c r="AK1401">
        <v>0.15</v>
      </c>
      <c r="AL1401">
        <v>0.20100000000000001</v>
      </c>
      <c r="AM1401">
        <v>6.6000000000000003E-2</v>
      </c>
      <c r="AN1401">
        <v>-68.022000000000006</v>
      </c>
    </row>
    <row r="1402" spans="30:40">
      <c r="AD1402" t="str">
        <f t="shared" si="64"/>
        <v>T2B275.74GIOY</v>
      </c>
      <c r="AE1402" t="s">
        <v>71</v>
      </c>
      <c r="AF1402" t="s">
        <v>73</v>
      </c>
      <c r="AG1402" t="s">
        <v>61</v>
      </c>
      <c r="AH1402">
        <v>5.74</v>
      </c>
      <c r="AI1402">
        <v>-8.7200000000000006</v>
      </c>
      <c r="AJ1402">
        <v>85.44</v>
      </c>
      <c r="AK1402">
        <v>0.15</v>
      </c>
      <c r="AL1402">
        <v>0.20100000000000001</v>
      </c>
      <c r="AM1402">
        <v>-5.5E-2</v>
      </c>
      <c r="AN1402">
        <v>-138.08600000000001</v>
      </c>
    </row>
    <row r="1403" spans="30:40">
      <c r="AD1403" t="str">
        <f t="shared" si="64"/>
        <v>T2B275.74GIOY</v>
      </c>
      <c r="AE1403" t="s">
        <v>71</v>
      </c>
      <c r="AF1403" t="s">
        <v>73</v>
      </c>
      <c r="AG1403" t="s">
        <v>61</v>
      </c>
      <c r="AH1403">
        <v>5.74</v>
      </c>
      <c r="AI1403">
        <v>-9.81</v>
      </c>
      <c r="AJ1403">
        <v>88.11</v>
      </c>
      <c r="AK1403">
        <v>0.16</v>
      </c>
      <c r="AL1403">
        <v>0.34699999999999998</v>
      </c>
      <c r="AM1403">
        <v>6.7000000000000004E-2</v>
      </c>
      <c r="AN1403">
        <v>-139.64400000000001</v>
      </c>
    </row>
    <row r="1404" spans="30:40">
      <c r="AD1404" t="str">
        <f t="shared" si="64"/>
        <v>T2B276.56GIOY</v>
      </c>
      <c r="AE1404" t="s">
        <v>71</v>
      </c>
      <c r="AF1404" t="s">
        <v>73</v>
      </c>
      <c r="AG1404" t="s">
        <v>61</v>
      </c>
      <c r="AH1404">
        <v>6.56</v>
      </c>
      <c r="AI1404">
        <v>-9.81</v>
      </c>
      <c r="AJ1404">
        <v>88.11</v>
      </c>
      <c r="AK1404">
        <v>0.16</v>
      </c>
      <c r="AL1404">
        <v>0.34699999999999998</v>
      </c>
      <c r="AM1404">
        <v>-6.3E-2</v>
      </c>
      <c r="AN1404">
        <v>-211.892</v>
      </c>
    </row>
    <row r="1405" spans="30:40">
      <c r="AD1405" t="str">
        <f t="shared" si="64"/>
        <v>T2B276.56GIOY</v>
      </c>
      <c r="AE1405" t="s">
        <v>71</v>
      </c>
      <c r="AF1405" t="s">
        <v>73</v>
      </c>
      <c r="AG1405" t="s">
        <v>61</v>
      </c>
      <c r="AH1405">
        <v>6.56</v>
      </c>
      <c r="AI1405">
        <v>-11.43</v>
      </c>
      <c r="AJ1405">
        <v>94.32</v>
      </c>
      <c r="AK1405">
        <v>0.16</v>
      </c>
      <c r="AL1405">
        <v>0.60499999999999998</v>
      </c>
      <c r="AM1405">
        <v>7.2999999999999995E-2</v>
      </c>
      <c r="AN1405">
        <v>-213.50299999999999</v>
      </c>
    </row>
    <row r="1406" spans="30:40">
      <c r="AD1406" t="str">
        <f t="shared" si="64"/>
        <v>T2B277.38GIOY</v>
      </c>
      <c r="AE1406" t="s">
        <v>71</v>
      </c>
      <c r="AF1406" t="s">
        <v>73</v>
      </c>
      <c r="AG1406" t="s">
        <v>61</v>
      </c>
      <c r="AH1406">
        <v>7.38</v>
      </c>
      <c r="AI1406">
        <v>-11.43</v>
      </c>
      <c r="AJ1406">
        <v>94.32</v>
      </c>
      <c r="AK1406">
        <v>0.16</v>
      </c>
      <c r="AL1406">
        <v>0.60499999999999998</v>
      </c>
      <c r="AM1406">
        <v>-5.7000000000000002E-2</v>
      </c>
      <c r="AN1406">
        <v>-290.84500000000003</v>
      </c>
    </row>
    <row r="1407" spans="30:40">
      <c r="AD1407" t="str">
        <f t="shared" si="64"/>
        <v>T2B277.38GIOY</v>
      </c>
      <c r="AE1407" t="s">
        <v>71</v>
      </c>
      <c r="AF1407" t="s">
        <v>73</v>
      </c>
      <c r="AG1407" t="s">
        <v>61</v>
      </c>
      <c r="AH1407">
        <v>7.38</v>
      </c>
      <c r="AI1407">
        <v>-14.33</v>
      </c>
      <c r="AJ1407">
        <v>107.14</v>
      </c>
      <c r="AK1407">
        <v>0.27</v>
      </c>
      <c r="AL1407">
        <v>0.84399999999999997</v>
      </c>
      <c r="AM1407">
        <v>7.8E-2</v>
      </c>
      <c r="AN1407">
        <v>-292.50299999999999</v>
      </c>
    </row>
    <row r="1408" spans="30:40">
      <c r="AD1408" t="str">
        <f t="shared" si="64"/>
        <v>T2B277.875GIOY</v>
      </c>
      <c r="AE1408" t="s">
        <v>71</v>
      </c>
      <c r="AF1408" t="s">
        <v>73</v>
      </c>
      <c r="AG1408" t="s">
        <v>61</v>
      </c>
      <c r="AH1408">
        <v>7.875</v>
      </c>
      <c r="AI1408">
        <v>-14.33</v>
      </c>
      <c r="AJ1408">
        <v>107.14</v>
      </c>
      <c r="AK1408">
        <v>0.27</v>
      </c>
      <c r="AL1408">
        <v>0.84399999999999997</v>
      </c>
      <c r="AM1408">
        <v>-5.3999999999999999E-2</v>
      </c>
      <c r="AN1408">
        <v>-345.53800000000001</v>
      </c>
    </row>
    <row r="1409" spans="30:40">
      <c r="AD1409" t="str">
        <f t="shared" si="64"/>
        <v>T2B270.275GIOYY</v>
      </c>
      <c r="AE1409" t="s">
        <v>71</v>
      </c>
      <c r="AF1409" t="s">
        <v>73</v>
      </c>
      <c r="AG1409" t="s">
        <v>62</v>
      </c>
      <c r="AH1409">
        <v>0.27500000000000002</v>
      </c>
      <c r="AI1409">
        <v>-6.35</v>
      </c>
      <c r="AJ1409">
        <v>-91.92</v>
      </c>
      <c r="AK1409">
        <v>-0.05</v>
      </c>
      <c r="AL1409">
        <v>3.5999999999999997E-2</v>
      </c>
      <c r="AM1409">
        <v>-0.02</v>
      </c>
      <c r="AN1409">
        <v>-333.33300000000003</v>
      </c>
    </row>
    <row r="1410" spans="30:40">
      <c r="AD1410" t="str">
        <f t="shared" si="64"/>
        <v>T2B270.82GIOYY</v>
      </c>
      <c r="AE1410" t="s">
        <v>71</v>
      </c>
      <c r="AF1410" t="s">
        <v>73</v>
      </c>
      <c r="AG1410" t="s">
        <v>62</v>
      </c>
      <c r="AH1410">
        <v>0.82</v>
      </c>
      <c r="AI1410">
        <v>-6.35</v>
      </c>
      <c r="AJ1410">
        <v>-91.92</v>
      </c>
      <c r="AK1410">
        <v>-0.05</v>
      </c>
      <c r="AL1410">
        <v>3.5999999999999997E-2</v>
      </c>
      <c r="AM1410">
        <v>8.0000000000000002E-3</v>
      </c>
      <c r="AN1410">
        <v>-283.23599999999999</v>
      </c>
    </row>
    <row r="1411" spans="30:40">
      <c r="AD1411" t="str">
        <f t="shared" ref="AD1411:AD1474" si="65">AE1411&amp;AF1411&amp;AH1411&amp;AG1411</f>
        <v>T2B270.82GIOYY</v>
      </c>
      <c r="AE1411" t="s">
        <v>71</v>
      </c>
      <c r="AF1411" t="s">
        <v>73</v>
      </c>
      <c r="AG1411" t="s">
        <v>62</v>
      </c>
      <c r="AH1411">
        <v>0.82</v>
      </c>
      <c r="AI1411">
        <v>-2.14</v>
      </c>
      <c r="AJ1411">
        <v>-86.97</v>
      </c>
      <c r="AK1411">
        <v>-0.05</v>
      </c>
      <c r="AL1411">
        <v>3.4000000000000002E-2</v>
      </c>
      <c r="AM1411">
        <v>-2.4E-2</v>
      </c>
      <c r="AN1411">
        <v>-281.71699999999998</v>
      </c>
    </row>
    <row r="1412" spans="30:40">
      <c r="AD1412" t="str">
        <f t="shared" si="65"/>
        <v>T2B271.64GIOYY</v>
      </c>
      <c r="AE1412" t="s">
        <v>71</v>
      </c>
      <c r="AF1412" t="s">
        <v>73</v>
      </c>
      <c r="AG1412" t="s">
        <v>62</v>
      </c>
      <c r="AH1412">
        <v>1.64</v>
      </c>
      <c r="AI1412">
        <v>-2.14</v>
      </c>
      <c r="AJ1412">
        <v>-86.97</v>
      </c>
      <c r="AK1412">
        <v>-0.05</v>
      </c>
      <c r="AL1412">
        <v>3.4000000000000002E-2</v>
      </c>
      <c r="AM1412">
        <v>1.6E-2</v>
      </c>
      <c r="AN1412">
        <v>-210.40600000000001</v>
      </c>
    </row>
    <row r="1413" spans="30:40">
      <c r="AD1413" t="str">
        <f t="shared" si="65"/>
        <v>T2B271.64GIOYY</v>
      </c>
      <c r="AE1413" t="s">
        <v>71</v>
      </c>
      <c r="AF1413" t="s">
        <v>73</v>
      </c>
      <c r="AG1413" t="s">
        <v>62</v>
      </c>
      <c r="AH1413">
        <v>1.64</v>
      </c>
      <c r="AI1413">
        <v>0.35</v>
      </c>
      <c r="AJ1413">
        <v>-84.3</v>
      </c>
      <c r="AK1413">
        <v>-7.0000000000000007E-2</v>
      </c>
      <c r="AL1413">
        <v>0.02</v>
      </c>
      <c r="AM1413">
        <v>-3.2000000000000001E-2</v>
      </c>
      <c r="AN1413">
        <v>-208.91300000000001</v>
      </c>
    </row>
    <row r="1414" spans="30:40">
      <c r="AD1414" t="str">
        <f t="shared" si="65"/>
        <v>T2B272.46GIOYY</v>
      </c>
      <c r="AE1414" t="s">
        <v>71</v>
      </c>
      <c r="AF1414" t="s">
        <v>73</v>
      </c>
      <c r="AG1414" t="s">
        <v>62</v>
      </c>
      <c r="AH1414">
        <v>2.46</v>
      </c>
      <c r="AI1414">
        <v>0.35</v>
      </c>
      <c r="AJ1414">
        <v>-84.3</v>
      </c>
      <c r="AK1414">
        <v>-7.0000000000000007E-2</v>
      </c>
      <c r="AL1414">
        <v>0.02</v>
      </c>
      <c r="AM1414">
        <v>2.1000000000000001E-2</v>
      </c>
      <c r="AN1414">
        <v>-139.78899999999999</v>
      </c>
    </row>
    <row r="1415" spans="30:40">
      <c r="AD1415" t="str">
        <f t="shared" si="65"/>
        <v>T2B272.46GIOYY</v>
      </c>
      <c r="AE1415" t="s">
        <v>71</v>
      </c>
      <c r="AF1415" t="s">
        <v>73</v>
      </c>
      <c r="AG1415" t="s">
        <v>62</v>
      </c>
      <c r="AH1415">
        <v>2.46</v>
      </c>
      <c r="AI1415">
        <v>1.93</v>
      </c>
      <c r="AJ1415">
        <v>-82.84</v>
      </c>
      <c r="AK1415">
        <v>-0.08</v>
      </c>
      <c r="AL1415">
        <v>1.0999999999999999E-2</v>
      </c>
      <c r="AM1415">
        <v>-3.7999999999999999E-2</v>
      </c>
      <c r="AN1415">
        <v>-138.32300000000001</v>
      </c>
    </row>
    <row r="1416" spans="30:40">
      <c r="AD1416" t="str">
        <f t="shared" si="65"/>
        <v>T2B273.28GIOYY</v>
      </c>
      <c r="AE1416" t="s">
        <v>71</v>
      </c>
      <c r="AF1416" t="s">
        <v>73</v>
      </c>
      <c r="AG1416" t="s">
        <v>62</v>
      </c>
      <c r="AH1416">
        <v>3.28</v>
      </c>
      <c r="AI1416">
        <v>1.93</v>
      </c>
      <c r="AJ1416">
        <v>-82.84</v>
      </c>
      <c r="AK1416">
        <v>-0.08</v>
      </c>
      <c r="AL1416">
        <v>1.0999999999999999E-2</v>
      </c>
      <c r="AM1416">
        <v>3.2000000000000001E-2</v>
      </c>
      <c r="AN1416">
        <v>-70.39</v>
      </c>
    </row>
    <row r="1417" spans="30:40">
      <c r="AD1417" t="str">
        <f t="shared" si="65"/>
        <v>T2B273.28GIOYY</v>
      </c>
      <c r="AE1417" t="s">
        <v>71</v>
      </c>
      <c r="AF1417" t="s">
        <v>73</v>
      </c>
      <c r="AG1417" t="s">
        <v>62</v>
      </c>
      <c r="AH1417">
        <v>3.28</v>
      </c>
      <c r="AI1417">
        <v>3.08</v>
      </c>
      <c r="AJ1417">
        <v>-81.38</v>
      </c>
      <c r="AK1417">
        <v>-0.11</v>
      </c>
      <c r="AL1417">
        <v>0.02</v>
      </c>
      <c r="AM1417">
        <v>-4.8000000000000001E-2</v>
      </c>
      <c r="AN1417">
        <v>-68.923000000000002</v>
      </c>
    </row>
    <row r="1418" spans="30:40">
      <c r="AD1418" t="str">
        <f t="shared" si="65"/>
        <v>T2B274.075GIOYY</v>
      </c>
      <c r="AE1418" t="s">
        <v>71</v>
      </c>
      <c r="AF1418" t="s">
        <v>73</v>
      </c>
      <c r="AG1418" t="s">
        <v>62</v>
      </c>
      <c r="AH1418">
        <v>4.0750000000000002</v>
      </c>
      <c r="AI1418">
        <v>3.08</v>
      </c>
      <c r="AJ1418">
        <v>-81.38</v>
      </c>
      <c r="AK1418">
        <v>-0.11</v>
      </c>
      <c r="AL1418">
        <v>0.02</v>
      </c>
      <c r="AM1418">
        <v>3.7999999999999999E-2</v>
      </c>
      <c r="AN1418">
        <v>-4.2279999999999998</v>
      </c>
    </row>
    <row r="1419" spans="30:40">
      <c r="AD1419" t="str">
        <f t="shared" si="65"/>
        <v>T2B274.1GIOYY</v>
      </c>
      <c r="AE1419" t="s">
        <v>71</v>
      </c>
      <c r="AF1419" t="s">
        <v>73</v>
      </c>
      <c r="AG1419" t="s">
        <v>62</v>
      </c>
      <c r="AH1419">
        <v>4.0999999999999996</v>
      </c>
      <c r="AI1419">
        <v>3.08</v>
      </c>
      <c r="AJ1419">
        <v>-81.38</v>
      </c>
      <c r="AK1419">
        <v>-0.11</v>
      </c>
      <c r="AL1419">
        <v>0.02</v>
      </c>
      <c r="AM1419">
        <v>0.04</v>
      </c>
      <c r="AN1419">
        <v>-2.1930000000000001</v>
      </c>
    </row>
    <row r="1420" spans="30:40">
      <c r="AD1420" t="str">
        <f t="shared" si="65"/>
        <v>T2B274.1GIOYY</v>
      </c>
      <c r="AE1420" t="s">
        <v>71</v>
      </c>
      <c r="AF1420" t="s">
        <v>73</v>
      </c>
      <c r="AG1420" t="s">
        <v>62</v>
      </c>
      <c r="AH1420">
        <v>4.0999999999999996</v>
      </c>
      <c r="AI1420">
        <v>4.04</v>
      </c>
      <c r="AJ1420">
        <v>-83.91</v>
      </c>
      <c r="AK1420">
        <v>-0.16</v>
      </c>
      <c r="AL1420">
        <v>-0.13200000000000001</v>
      </c>
      <c r="AM1420">
        <v>-7.9000000000000001E-2</v>
      </c>
      <c r="AN1420">
        <v>-2.3340000000000001</v>
      </c>
    </row>
    <row r="1421" spans="30:40">
      <c r="AD1421" t="str">
        <f t="shared" si="65"/>
        <v>T2B274.92GIOYY</v>
      </c>
      <c r="AE1421" t="s">
        <v>71</v>
      </c>
      <c r="AF1421" t="s">
        <v>73</v>
      </c>
      <c r="AG1421" t="s">
        <v>62</v>
      </c>
      <c r="AH1421">
        <v>4.92</v>
      </c>
      <c r="AI1421">
        <v>4.04</v>
      </c>
      <c r="AJ1421">
        <v>-83.91</v>
      </c>
      <c r="AK1421">
        <v>-0.16</v>
      </c>
      <c r="AL1421">
        <v>-0.13200000000000001</v>
      </c>
      <c r="AM1421">
        <v>5.5E-2</v>
      </c>
      <c r="AN1421">
        <v>66.471000000000004</v>
      </c>
    </row>
    <row r="1422" spans="30:40">
      <c r="AD1422" t="str">
        <f t="shared" si="65"/>
        <v>T2B274.92GIOYY</v>
      </c>
      <c r="AE1422" t="s">
        <v>71</v>
      </c>
      <c r="AF1422" t="s">
        <v>73</v>
      </c>
      <c r="AG1422" t="s">
        <v>62</v>
      </c>
      <c r="AH1422">
        <v>4.92</v>
      </c>
      <c r="AI1422">
        <v>4.9400000000000004</v>
      </c>
      <c r="AJ1422">
        <v>-85.45</v>
      </c>
      <c r="AK1422">
        <v>-0.15</v>
      </c>
      <c r="AL1422">
        <v>-0.20100000000000001</v>
      </c>
      <c r="AM1422">
        <v>-6.5000000000000002E-2</v>
      </c>
      <c r="AN1422">
        <v>68.02</v>
      </c>
    </row>
    <row r="1423" spans="30:40">
      <c r="AD1423" t="str">
        <f t="shared" si="65"/>
        <v>T2B275.74GIOYY</v>
      </c>
      <c r="AE1423" t="s">
        <v>71</v>
      </c>
      <c r="AF1423" t="s">
        <v>73</v>
      </c>
      <c r="AG1423" t="s">
        <v>62</v>
      </c>
      <c r="AH1423">
        <v>5.74</v>
      </c>
      <c r="AI1423">
        <v>4.9400000000000004</v>
      </c>
      <c r="AJ1423">
        <v>-85.45</v>
      </c>
      <c r="AK1423">
        <v>-0.15</v>
      </c>
      <c r="AL1423">
        <v>-0.20100000000000001</v>
      </c>
      <c r="AM1423">
        <v>5.7000000000000002E-2</v>
      </c>
      <c r="AN1423">
        <v>138.08699999999999</v>
      </c>
    </row>
    <row r="1424" spans="30:40">
      <c r="AD1424" t="str">
        <f t="shared" si="65"/>
        <v>T2B275.74GIOYY</v>
      </c>
      <c r="AE1424" t="s">
        <v>71</v>
      </c>
      <c r="AF1424" t="s">
        <v>73</v>
      </c>
      <c r="AG1424" t="s">
        <v>62</v>
      </c>
      <c r="AH1424">
        <v>5.74</v>
      </c>
      <c r="AI1424">
        <v>6.06</v>
      </c>
      <c r="AJ1424">
        <v>-88.11</v>
      </c>
      <c r="AK1424">
        <v>-0.16</v>
      </c>
      <c r="AL1424">
        <v>-0.34699999999999998</v>
      </c>
      <c r="AM1424">
        <v>-6.7000000000000004E-2</v>
      </c>
      <c r="AN1424">
        <v>139.64500000000001</v>
      </c>
    </row>
    <row r="1425" spans="30:40">
      <c r="AD1425" t="str">
        <f t="shared" si="65"/>
        <v>T2B276.56GIOYY</v>
      </c>
      <c r="AE1425" t="s">
        <v>71</v>
      </c>
      <c r="AF1425" t="s">
        <v>73</v>
      </c>
      <c r="AG1425" t="s">
        <v>62</v>
      </c>
      <c r="AH1425">
        <v>6.56</v>
      </c>
      <c r="AI1425">
        <v>6.06</v>
      </c>
      <c r="AJ1425">
        <v>-88.11</v>
      </c>
      <c r="AK1425">
        <v>-0.16</v>
      </c>
      <c r="AL1425">
        <v>-0.34699999999999998</v>
      </c>
      <c r="AM1425">
        <v>6.2E-2</v>
      </c>
      <c r="AN1425">
        <v>211.89500000000001</v>
      </c>
    </row>
    <row r="1426" spans="30:40">
      <c r="AD1426" t="str">
        <f t="shared" si="65"/>
        <v>T2B276.56GIOYY</v>
      </c>
      <c r="AE1426" t="s">
        <v>71</v>
      </c>
      <c r="AF1426" t="s">
        <v>73</v>
      </c>
      <c r="AG1426" t="s">
        <v>62</v>
      </c>
      <c r="AH1426">
        <v>6.56</v>
      </c>
      <c r="AI1426">
        <v>7.8</v>
      </c>
      <c r="AJ1426">
        <v>-94.32</v>
      </c>
      <c r="AK1426">
        <v>-0.16</v>
      </c>
      <c r="AL1426">
        <v>-0.60499999999999998</v>
      </c>
      <c r="AM1426">
        <v>-7.1999999999999995E-2</v>
      </c>
      <c r="AN1426">
        <v>213.50700000000001</v>
      </c>
    </row>
    <row r="1427" spans="30:40">
      <c r="AD1427" t="str">
        <f t="shared" si="65"/>
        <v>T2B277.38GIOYY</v>
      </c>
      <c r="AE1427" t="s">
        <v>71</v>
      </c>
      <c r="AF1427" t="s">
        <v>73</v>
      </c>
      <c r="AG1427" t="s">
        <v>62</v>
      </c>
      <c r="AH1427">
        <v>7.38</v>
      </c>
      <c r="AI1427">
        <v>7.8</v>
      </c>
      <c r="AJ1427">
        <v>-94.32</v>
      </c>
      <c r="AK1427">
        <v>-0.16</v>
      </c>
      <c r="AL1427">
        <v>-0.60499999999999998</v>
      </c>
      <c r="AM1427">
        <v>5.6000000000000001E-2</v>
      </c>
      <c r="AN1427">
        <v>290.851</v>
      </c>
    </row>
    <row r="1428" spans="30:40">
      <c r="AD1428" t="str">
        <f t="shared" si="65"/>
        <v>T2B277.38GIOYY</v>
      </c>
      <c r="AE1428" t="s">
        <v>71</v>
      </c>
      <c r="AF1428" t="s">
        <v>73</v>
      </c>
      <c r="AG1428" t="s">
        <v>62</v>
      </c>
      <c r="AH1428">
        <v>7.38</v>
      </c>
      <c r="AI1428">
        <v>10.92</v>
      </c>
      <c r="AJ1428">
        <v>-107.15</v>
      </c>
      <c r="AK1428">
        <v>-0.27</v>
      </c>
      <c r="AL1428">
        <v>-0.84299999999999997</v>
      </c>
      <c r="AM1428">
        <v>-7.6999999999999999E-2</v>
      </c>
      <c r="AN1428">
        <v>292.50900000000001</v>
      </c>
    </row>
    <row r="1429" spans="30:40">
      <c r="AD1429" t="str">
        <f t="shared" si="65"/>
        <v>T2B277.875GIOYY</v>
      </c>
      <c r="AE1429" t="s">
        <v>71</v>
      </c>
      <c r="AF1429" t="s">
        <v>73</v>
      </c>
      <c r="AG1429" t="s">
        <v>62</v>
      </c>
      <c r="AH1429">
        <v>7.875</v>
      </c>
      <c r="AI1429">
        <v>10.92</v>
      </c>
      <c r="AJ1429">
        <v>-107.15</v>
      </c>
      <c r="AK1429">
        <v>-0.27</v>
      </c>
      <c r="AL1429">
        <v>-0.84299999999999997</v>
      </c>
      <c r="AM1429">
        <v>5.6000000000000001E-2</v>
      </c>
      <c r="AN1429">
        <v>345.54700000000003</v>
      </c>
    </row>
    <row r="1430" spans="30:40">
      <c r="AD1430" t="str">
        <f t="shared" si="65"/>
        <v>T2B270.275GIOXX</v>
      </c>
      <c r="AE1430" t="s">
        <v>71</v>
      </c>
      <c r="AF1430" t="s">
        <v>73</v>
      </c>
      <c r="AG1430" t="s">
        <v>63</v>
      </c>
      <c r="AH1430">
        <v>0.27500000000000002</v>
      </c>
      <c r="AI1430">
        <v>0.09</v>
      </c>
      <c r="AJ1430">
        <v>0.75</v>
      </c>
      <c r="AK1430">
        <v>-0.19</v>
      </c>
      <c r="AL1430">
        <v>6.4779999999999998</v>
      </c>
      <c r="AM1430">
        <v>-3.5000000000000003E-2</v>
      </c>
      <c r="AN1430">
        <v>0.99299999999999999</v>
      </c>
    </row>
    <row r="1431" spans="30:40">
      <c r="AD1431" t="str">
        <f t="shared" si="65"/>
        <v>T2B270.82GIOXX</v>
      </c>
      <c r="AE1431" t="s">
        <v>71</v>
      </c>
      <c r="AF1431" t="s">
        <v>73</v>
      </c>
      <c r="AG1431" t="s">
        <v>63</v>
      </c>
      <c r="AH1431">
        <v>0.82</v>
      </c>
      <c r="AI1431">
        <v>0.09</v>
      </c>
      <c r="AJ1431">
        <v>0.75</v>
      </c>
      <c r="AK1431">
        <v>-0.19</v>
      </c>
      <c r="AL1431">
        <v>6.4779999999999998</v>
      </c>
      <c r="AM1431">
        <v>6.8000000000000005E-2</v>
      </c>
      <c r="AN1431">
        <v>0.58299999999999996</v>
      </c>
    </row>
    <row r="1432" spans="30:40">
      <c r="AD1432" t="str">
        <f t="shared" si="65"/>
        <v>T2B270.82GIOXX</v>
      </c>
      <c r="AE1432" t="s">
        <v>71</v>
      </c>
      <c r="AF1432" t="s">
        <v>73</v>
      </c>
      <c r="AG1432" t="s">
        <v>63</v>
      </c>
      <c r="AH1432">
        <v>0.82</v>
      </c>
      <c r="AI1432">
        <v>0.01</v>
      </c>
      <c r="AJ1432">
        <v>0.67</v>
      </c>
      <c r="AK1432">
        <v>0</v>
      </c>
      <c r="AL1432">
        <v>5.0730000000000004</v>
      </c>
      <c r="AM1432">
        <v>0.02</v>
      </c>
      <c r="AN1432">
        <v>0.56999999999999995</v>
      </c>
    </row>
    <row r="1433" spans="30:40">
      <c r="AD1433" t="str">
        <f t="shared" si="65"/>
        <v>T2B271.64GIOXX</v>
      </c>
      <c r="AE1433" t="s">
        <v>71</v>
      </c>
      <c r="AF1433" t="s">
        <v>73</v>
      </c>
      <c r="AG1433" t="s">
        <v>63</v>
      </c>
      <c r="AH1433">
        <v>1.64</v>
      </c>
      <c r="AI1433">
        <v>0.01</v>
      </c>
      <c r="AJ1433">
        <v>0.67</v>
      </c>
      <c r="AK1433">
        <v>0</v>
      </c>
      <c r="AL1433">
        <v>5.0730000000000004</v>
      </c>
      <c r="AM1433">
        <v>2.4E-2</v>
      </c>
      <c r="AN1433">
        <v>2.3E-2</v>
      </c>
    </row>
    <row r="1434" spans="30:40">
      <c r="AD1434" t="str">
        <f t="shared" si="65"/>
        <v>T2B271.64GIOXX</v>
      </c>
      <c r="AE1434" t="s">
        <v>71</v>
      </c>
      <c r="AF1434" t="s">
        <v>73</v>
      </c>
      <c r="AG1434" t="s">
        <v>63</v>
      </c>
      <c r="AH1434">
        <v>1.64</v>
      </c>
      <c r="AI1434">
        <v>-0.06</v>
      </c>
      <c r="AJ1434">
        <v>0.61</v>
      </c>
      <c r="AK1434">
        <v>-0.03</v>
      </c>
      <c r="AL1434">
        <v>4.1390000000000002</v>
      </c>
      <c r="AM1434">
        <v>-1.2999999999999999E-2</v>
      </c>
      <c r="AN1434">
        <v>1.2E-2</v>
      </c>
    </row>
    <row r="1435" spans="30:40">
      <c r="AD1435" t="str">
        <f t="shared" si="65"/>
        <v>T2B272.46GIOXX</v>
      </c>
      <c r="AE1435" t="s">
        <v>71</v>
      </c>
      <c r="AF1435" t="s">
        <v>73</v>
      </c>
      <c r="AG1435" t="s">
        <v>63</v>
      </c>
      <c r="AH1435">
        <v>2.46</v>
      </c>
      <c r="AI1435">
        <v>-0.06</v>
      </c>
      <c r="AJ1435">
        <v>0.61</v>
      </c>
      <c r="AK1435">
        <v>-0.03</v>
      </c>
      <c r="AL1435">
        <v>4.1390000000000002</v>
      </c>
      <c r="AM1435">
        <v>1.6E-2</v>
      </c>
      <c r="AN1435">
        <v>-0.48899999999999999</v>
      </c>
    </row>
    <row r="1436" spans="30:40">
      <c r="AD1436" t="str">
        <f t="shared" si="65"/>
        <v>T2B272.46GIOXX</v>
      </c>
      <c r="AE1436" t="s">
        <v>71</v>
      </c>
      <c r="AF1436" t="s">
        <v>73</v>
      </c>
      <c r="AG1436" t="s">
        <v>63</v>
      </c>
      <c r="AH1436">
        <v>2.46</v>
      </c>
      <c r="AI1436">
        <v>-0.11</v>
      </c>
      <c r="AJ1436">
        <v>0.57999999999999996</v>
      </c>
      <c r="AK1436">
        <v>-0.02</v>
      </c>
      <c r="AL1436">
        <v>3.3769999999999998</v>
      </c>
      <c r="AM1436">
        <v>-5.0000000000000001E-3</v>
      </c>
      <c r="AN1436">
        <v>-0.499</v>
      </c>
    </row>
    <row r="1437" spans="30:40">
      <c r="AD1437" t="str">
        <f t="shared" si="65"/>
        <v>T2B273.28GIOXX</v>
      </c>
      <c r="AE1437" t="s">
        <v>71</v>
      </c>
      <c r="AF1437" t="s">
        <v>73</v>
      </c>
      <c r="AG1437" t="s">
        <v>63</v>
      </c>
      <c r="AH1437">
        <v>3.28</v>
      </c>
      <c r="AI1437">
        <v>-0.11</v>
      </c>
      <c r="AJ1437">
        <v>0.57999999999999996</v>
      </c>
      <c r="AK1437">
        <v>-0.02</v>
      </c>
      <c r="AL1437">
        <v>3.3769999999999998</v>
      </c>
      <c r="AM1437">
        <v>1.2999999999999999E-2</v>
      </c>
      <c r="AN1437">
        <v>-0.97599999999999998</v>
      </c>
    </row>
    <row r="1438" spans="30:40">
      <c r="AD1438" t="str">
        <f t="shared" si="65"/>
        <v>T2B273.28GIOXX</v>
      </c>
      <c r="AE1438" t="s">
        <v>71</v>
      </c>
      <c r="AF1438" t="s">
        <v>73</v>
      </c>
      <c r="AG1438" t="s">
        <v>63</v>
      </c>
      <c r="AH1438">
        <v>3.28</v>
      </c>
      <c r="AI1438">
        <v>-0.15</v>
      </c>
      <c r="AJ1438">
        <v>0.56000000000000005</v>
      </c>
      <c r="AK1438">
        <v>-0.02</v>
      </c>
      <c r="AL1438">
        <v>2.7869999999999999</v>
      </c>
      <c r="AM1438">
        <v>-3.0000000000000001E-3</v>
      </c>
      <c r="AN1438">
        <v>-0.98599999999999999</v>
      </c>
    </row>
    <row r="1439" spans="30:40">
      <c r="AD1439" t="str">
        <f t="shared" si="65"/>
        <v>T2B274.075GIOXX</v>
      </c>
      <c r="AE1439" t="s">
        <v>71</v>
      </c>
      <c r="AF1439" t="s">
        <v>73</v>
      </c>
      <c r="AG1439" t="s">
        <v>63</v>
      </c>
      <c r="AH1439">
        <v>4.0750000000000002</v>
      </c>
      <c r="AI1439">
        <v>-0.15</v>
      </c>
      <c r="AJ1439">
        <v>0.56000000000000005</v>
      </c>
      <c r="AK1439">
        <v>-0.02</v>
      </c>
      <c r="AL1439">
        <v>2.7869999999999999</v>
      </c>
      <c r="AM1439">
        <v>1.4E-2</v>
      </c>
      <c r="AN1439">
        <v>-1.431</v>
      </c>
    </row>
    <row r="1440" spans="30:40">
      <c r="AD1440" t="str">
        <f t="shared" si="65"/>
        <v>T2B274.1GIOXX</v>
      </c>
      <c r="AE1440" t="s">
        <v>71</v>
      </c>
      <c r="AF1440" t="s">
        <v>73</v>
      </c>
      <c r="AG1440" t="s">
        <v>63</v>
      </c>
      <c r="AH1440">
        <v>4.0999999999999996</v>
      </c>
      <c r="AI1440">
        <v>-0.15</v>
      </c>
      <c r="AJ1440">
        <v>0.56000000000000005</v>
      </c>
      <c r="AK1440">
        <v>-0.02</v>
      </c>
      <c r="AL1440">
        <v>2.7869999999999999</v>
      </c>
      <c r="AM1440">
        <v>1.4999999999999999E-2</v>
      </c>
      <c r="AN1440">
        <v>-1.4450000000000001</v>
      </c>
    </row>
    <row r="1441" spans="30:40">
      <c r="AD1441" t="str">
        <f t="shared" si="65"/>
        <v>T2B274.1GIOXX</v>
      </c>
      <c r="AE1441" t="s">
        <v>71</v>
      </c>
      <c r="AF1441" t="s">
        <v>73</v>
      </c>
      <c r="AG1441" t="s">
        <v>63</v>
      </c>
      <c r="AH1441">
        <v>4.0999999999999996</v>
      </c>
      <c r="AI1441">
        <v>-0.17</v>
      </c>
      <c r="AJ1441">
        <v>-0.64</v>
      </c>
      <c r="AK1441">
        <v>0.01</v>
      </c>
      <c r="AL1441">
        <v>-3.2149999999999999</v>
      </c>
      <c r="AM1441">
        <v>0.01</v>
      </c>
      <c r="AN1441">
        <v>-1.4450000000000001</v>
      </c>
    </row>
    <row r="1442" spans="30:40">
      <c r="AD1442" t="str">
        <f t="shared" si="65"/>
        <v>T2B274.92GIOXX</v>
      </c>
      <c r="AE1442" t="s">
        <v>71</v>
      </c>
      <c r="AF1442" t="s">
        <v>73</v>
      </c>
      <c r="AG1442" t="s">
        <v>63</v>
      </c>
      <c r="AH1442">
        <v>4.92</v>
      </c>
      <c r="AI1442">
        <v>-0.17</v>
      </c>
      <c r="AJ1442">
        <v>-0.64</v>
      </c>
      <c r="AK1442">
        <v>0.01</v>
      </c>
      <c r="AL1442">
        <v>-3.2149999999999999</v>
      </c>
      <c r="AM1442">
        <v>1E-3</v>
      </c>
      <c r="AN1442">
        <v>-0.91700000000000004</v>
      </c>
    </row>
    <row r="1443" spans="30:40">
      <c r="AD1443" t="str">
        <f t="shared" si="65"/>
        <v>T2B274.92GIOXX</v>
      </c>
      <c r="AE1443" t="s">
        <v>71</v>
      </c>
      <c r="AF1443" t="s">
        <v>73</v>
      </c>
      <c r="AG1443" t="s">
        <v>63</v>
      </c>
      <c r="AH1443">
        <v>4.92</v>
      </c>
      <c r="AI1443">
        <v>-0.19</v>
      </c>
      <c r="AJ1443">
        <v>-0.67</v>
      </c>
      <c r="AK1443">
        <v>0.01</v>
      </c>
      <c r="AL1443">
        <v>-3.847</v>
      </c>
      <c r="AM1443">
        <v>0.01</v>
      </c>
      <c r="AN1443">
        <v>-0.90400000000000003</v>
      </c>
    </row>
    <row r="1444" spans="30:40">
      <c r="AD1444" t="str">
        <f t="shared" si="65"/>
        <v>T2B275.74GIOXX</v>
      </c>
      <c r="AE1444" t="s">
        <v>71</v>
      </c>
      <c r="AF1444" t="s">
        <v>73</v>
      </c>
      <c r="AG1444" t="s">
        <v>63</v>
      </c>
      <c r="AH1444">
        <v>5.74</v>
      </c>
      <c r="AI1444">
        <v>-0.19</v>
      </c>
      <c r="AJ1444">
        <v>-0.67</v>
      </c>
      <c r="AK1444">
        <v>0.01</v>
      </c>
      <c r="AL1444">
        <v>-3.847</v>
      </c>
      <c r="AM1444">
        <v>-2E-3</v>
      </c>
      <c r="AN1444">
        <v>-0.35099999999999998</v>
      </c>
    </row>
    <row r="1445" spans="30:40">
      <c r="AD1445" t="str">
        <f t="shared" si="65"/>
        <v>T2B275.74GIOXX</v>
      </c>
      <c r="AE1445" t="s">
        <v>71</v>
      </c>
      <c r="AF1445" t="s">
        <v>73</v>
      </c>
      <c r="AG1445" t="s">
        <v>63</v>
      </c>
      <c r="AH1445">
        <v>5.74</v>
      </c>
      <c r="AI1445">
        <v>-0.19</v>
      </c>
      <c r="AJ1445">
        <v>-0.71</v>
      </c>
      <c r="AK1445">
        <v>0.03</v>
      </c>
      <c r="AL1445">
        <v>-4.6710000000000003</v>
      </c>
      <c r="AM1445">
        <v>1.4E-2</v>
      </c>
      <c r="AN1445">
        <v>-0.33900000000000002</v>
      </c>
    </row>
    <row r="1446" spans="30:40">
      <c r="AD1446" t="str">
        <f t="shared" si="65"/>
        <v>T2B276.56GIOXX</v>
      </c>
      <c r="AE1446" t="s">
        <v>71</v>
      </c>
      <c r="AF1446" t="s">
        <v>73</v>
      </c>
      <c r="AG1446" t="s">
        <v>63</v>
      </c>
      <c r="AH1446">
        <v>6.56</v>
      </c>
      <c r="AI1446">
        <v>-0.19</v>
      </c>
      <c r="AJ1446">
        <v>-0.71</v>
      </c>
      <c r="AK1446">
        <v>0.03</v>
      </c>
      <c r="AL1446">
        <v>-4.6710000000000003</v>
      </c>
      <c r="AM1446">
        <v>-0.01</v>
      </c>
      <c r="AN1446">
        <v>0.247</v>
      </c>
    </row>
    <row r="1447" spans="30:40">
      <c r="AD1447" t="str">
        <f t="shared" si="65"/>
        <v>T2B276.56GIOXX</v>
      </c>
      <c r="AE1447" t="s">
        <v>71</v>
      </c>
      <c r="AF1447" t="s">
        <v>73</v>
      </c>
      <c r="AG1447" t="s">
        <v>63</v>
      </c>
      <c r="AH1447">
        <v>6.56</v>
      </c>
      <c r="AI1447">
        <v>-0.18</v>
      </c>
      <c r="AJ1447">
        <v>-0.78</v>
      </c>
      <c r="AK1447">
        <v>0</v>
      </c>
      <c r="AL1447">
        <v>-5.68</v>
      </c>
      <c r="AM1447">
        <v>2.4E-2</v>
      </c>
      <c r="AN1447">
        <v>0.26</v>
      </c>
    </row>
    <row r="1448" spans="30:40">
      <c r="AD1448" t="str">
        <f t="shared" si="65"/>
        <v>T2B277.38GIOXX</v>
      </c>
      <c r="AE1448" t="s">
        <v>71</v>
      </c>
      <c r="AF1448" t="s">
        <v>73</v>
      </c>
      <c r="AG1448" t="s">
        <v>63</v>
      </c>
      <c r="AH1448">
        <v>7.38</v>
      </c>
      <c r="AI1448">
        <v>-0.18</v>
      </c>
      <c r="AJ1448">
        <v>-0.78</v>
      </c>
      <c r="AK1448">
        <v>0</v>
      </c>
      <c r="AL1448">
        <v>-5.68</v>
      </c>
      <c r="AM1448">
        <v>2.1000000000000001E-2</v>
      </c>
      <c r="AN1448">
        <v>0.90400000000000003</v>
      </c>
    </row>
    <row r="1449" spans="30:40">
      <c r="AD1449" t="str">
        <f t="shared" si="65"/>
        <v>T2B277.38GIOXX</v>
      </c>
      <c r="AE1449" t="s">
        <v>71</v>
      </c>
      <c r="AF1449" t="s">
        <v>73</v>
      </c>
      <c r="AG1449" t="s">
        <v>63</v>
      </c>
      <c r="AH1449">
        <v>7.38</v>
      </c>
      <c r="AI1449">
        <v>-0.16</v>
      </c>
      <c r="AJ1449">
        <v>-0.9</v>
      </c>
      <c r="AK1449">
        <v>0.21</v>
      </c>
      <c r="AL1449">
        <v>-7.2119999999999997</v>
      </c>
      <c r="AM1449">
        <v>6.3E-2</v>
      </c>
      <c r="AN1449">
        <v>0.91800000000000004</v>
      </c>
    </row>
    <row r="1450" spans="30:40">
      <c r="AD1450" t="str">
        <f t="shared" si="65"/>
        <v>T2B277.875GIOXX</v>
      </c>
      <c r="AE1450" t="s">
        <v>71</v>
      </c>
      <c r="AF1450" t="s">
        <v>73</v>
      </c>
      <c r="AG1450" t="s">
        <v>63</v>
      </c>
      <c r="AH1450">
        <v>7.875</v>
      </c>
      <c r="AI1450">
        <v>-0.16</v>
      </c>
      <c r="AJ1450">
        <v>-0.9</v>
      </c>
      <c r="AK1450">
        <v>0.21</v>
      </c>
      <c r="AL1450">
        <v>-7.2119999999999997</v>
      </c>
      <c r="AM1450">
        <v>-4.1000000000000002E-2</v>
      </c>
      <c r="AN1450">
        <v>1.3640000000000001</v>
      </c>
    </row>
    <row r="1451" spans="30:40">
      <c r="AD1451" t="str">
        <f t="shared" si="65"/>
        <v>T2B270.275TT</v>
      </c>
      <c r="AE1451" t="s">
        <v>71</v>
      </c>
      <c r="AF1451" t="s">
        <v>73</v>
      </c>
      <c r="AG1451" t="s">
        <v>0</v>
      </c>
      <c r="AH1451">
        <v>0.27500000000000002</v>
      </c>
      <c r="AI1451">
        <v>7.61</v>
      </c>
      <c r="AJ1451">
        <v>-156.36000000000001</v>
      </c>
      <c r="AK1451">
        <v>0.04</v>
      </c>
      <c r="AL1451">
        <v>-1.2669999999999999</v>
      </c>
      <c r="AM1451">
        <v>8.0000000000000002E-3</v>
      </c>
      <c r="AN1451">
        <v>-190.75200000000001</v>
      </c>
    </row>
    <row r="1452" spans="30:40">
      <c r="AD1452" t="str">
        <f t="shared" si="65"/>
        <v>T2B270.82TT</v>
      </c>
      <c r="AE1452" t="s">
        <v>71</v>
      </c>
      <c r="AF1452" t="s">
        <v>73</v>
      </c>
      <c r="AG1452" t="s">
        <v>0</v>
      </c>
      <c r="AH1452">
        <v>0.82</v>
      </c>
      <c r="AI1452">
        <v>7.61</v>
      </c>
      <c r="AJ1452">
        <v>-150.26</v>
      </c>
      <c r="AK1452">
        <v>0.04</v>
      </c>
      <c r="AL1452">
        <v>-1.2669999999999999</v>
      </c>
      <c r="AM1452">
        <v>-1.2999999999999999E-2</v>
      </c>
      <c r="AN1452">
        <v>-107.19799999999999</v>
      </c>
    </row>
    <row r="1453" spans="30:40">
      <c r="AD1453" t="str">
        <f t="shared" si="65"/>
        <v>T2B270.82TT</v>
      </c>
      <c r="AE1453" t="s">
        <v>71</v>
      </c>
      <c r="AF1453" t="s">
        <v>73</v>
      </c>
      <c r="AG1453" t="s">
        <v>0</v>
      </c>
      <c r="AH1453">
        <v>0.82</v>
      </c>
      <c r="AI1453">
        <v>5.54</v>
      </c>
      <c r="AJ1453">
        <v>-138.19</v>
      </c>
      <c r="AK1453">
        <v>0</v>
      </c>
      <c r="AL1453">
        <v>-1.403</v>
      </c>
      <c r="AM1453">
        <v>-7.0000000000000001E-3</v>
      </c>
      <c r="AN1453">
        <v>-104.661</v>
      </c>
    </row>
    <row r="1454" spans="30:40">
      <c r="AD1454" t="str">
        <f t="shared" si="65"/>
        <v>T2B271.64TT</v>
      </c>
      <c r="AE1454" t="s">
        <v>71</v>
      </c>
      <c r="AF1454" t="s">
        <v>73</v>
      </c>
      <c r="AG1454" t="s">
        <v>0</v>
      </c>
      <c r="AH1454">
        <v>1.64</v>
      </c>
      <c r="AI1454">
        <v>5.54</v>
      </c>
      <c r="AJ1454">
        <v>-129.02000000000001</v>
      </c>
      <c r="AK1454">
        <v>0</v>
      </c>
      <c r="AL1454">
        <v>-1.403</v>
      </c>
      <c r="AM1454">
        <v>-4.0000000000000001E-3</v>
      </c>
      <c r="AN1454">
        <v>4.8929999999999998</v>
      </c>
    </row>
    <row r="1455" spans="30:40">
      <c r="AD1455" t="str">
        <f t="shared" si="65"/>
        <v>T2B271.64TT</v>
      </c>
      <c r="AE1455" t="s">
        <v>71</v>
      </c>
      <c r="AF1455" t="s">
        <v>73</v>
      </c>
      <c r="AG1455" t="s">
        <v>0</v>
      </c>
      <c r="AH1455">
        <v>1.64</v>
      </c>
      <c r="AI1455">
        <v>4.3899999999999997</v>
      </c>
      <c r="AJ1455">
        <v>-115.04</v>
      </c>
      <c r="AK1455">
        <v>0</v>
      </c>
      <c r="AL1455">
        <v>-1.5429999999999999</v>
      </c>
      <c r="AM1455">
        <v>-1E-3</v>
      </c>
      <c r="AN1455">
        <v>7.0369999999999999</v>
      </c>
    </row>
    <row r="1456" spans="30:40">
      <c r="AD1456" t="str">
        <f t="shared" si="65"/>
        <v>T2B272.46TT</v>
      </c>
      <c r="AE1456" t="s">
        <v>71</v>
      </c>
      <c r="AF1456" t="s">
        <v>73</v>
      </c>
      <c r="AG1456" t="s">
        <v>0</v>
      </c>
      <c r="AH1456">
        <v>2.46</v>
      </c>
      <c r="AI1456">
        <v>4.3899999999999997</v>
      </c>
      <c r="AJ1456">
        <v>-105.87</v>
      </c>
      <c r="AK1456">
        <v>0</v>
      </c>
      <c r="AL1456">
        <v>-1.5429999999999999</v>
      </c>
      <c r="AM1456">
        <v>-2E-3</v>
      </c>
      <c r="AN1456">
        <v>97.608000000000004</v>
      </c>
    </row>
    <row r="1457" spans="30:40">
      <c r="AD1457" t="str">
        <f t="shared" si="65"/>
        <v>T2B272.46TT</v>
      </c>
      <c r="AE1457" t="s">
        <v>71</v>
      </c>
      <c r="AF1457" t="s">
        <v>73</v>
      </c>
      <c r="AG1457" t="s">
        <v>0</v>
      </c>
      <c r="AH1457">
        <v>2.46</v>
      </c>
      <c r="AI1457">
        <v>3.74</v>
      </c>
      <c r="AJ1457">
        <v>-92.81</v>
      </c>
      <c r="AK1457">
        <v>0</v>
      </c>
      <c r="AL1457">
        <v>-1.589</v>
      </c>
      <c r="AM1457">
        <v>-2E-3</v>
      </c>
      <c r="AN1457">
        <v>99.338999999999999</v>
      </c>
    </row>
    <row r="1458" spans="30:40">
      <c r="AD1458" t="str">
        <f t="shared" si="65"/>
        <v>T2B273.28TT</v>
      </c>
      <c r="AE1458" t="s">
        <v>71</v>
      </c>
      <c r="AF1458" t="s">
        <v>73</v>
      </c>
      <c r="AG1458" t="s">
        <v>0</v>
      </c>
      <c r="AH1458">
        <v>3.28</v>
      </c>
      <c r="AI1458">
        <v>3.74</v>
      </c>
      <c r="AJ1458">
        <v>-83.64</v>
      </c>
      <c r="AK1458">
        <v>0</v>
      </c>
      <c r="AL1458">
        <v>-1.589</v>
      </c>
      <c r="AM1458">
        <v>1E-3</v>
      </c>
      <c r="AN1458">
        <v>171.68</v>
      </c>
    </row>
    <row r="1459" spans="30:40">
      <c r="AD1459" t="str">
        <f t="shared" si="65"/>
        <v>T2B273.28TT</v>
      </c>
      <c r="AE1459" t="s">
        <v>71</v>
      </c>
      <c r="AF1459" t="s">
        <v>73</v>
      </c>
      <c r="AG1459" t="s">
        <v>0</v>
      </c>
      <c r="AH1459">
        <v>3.28</v>
      </c>
      <c r="AI1459">
        <v>3.36</v>
      </c>
      <c r="AJ1459">
        <v>-73.989999999999995</v>
      </c>
      <c r="AK1459">
        <v>0</v>
      </c>
      <c r="AL1459">
        <v>-1.5209999999999999</v>
      </c>
      <c r="AM1459">
        <v>-4.0000000000000001E-3</v>
      </c>
      <c r="AN1459">
        <v>173.042</v>
      </c>
    </row>
    <row r="1460" spans="30:40">
      <c r="AD1460" t="str">
        <f t="shared" si="65"/>
        <v>T2B274.075TT</v>
      </c>
      <c r="AE1460" t="s">
        <v>71</v>
      </c>
      <c r="AF1460" t="s">
        <v>73</v>
      </c>
      <c r="AG1460" t="s">
        <v>0</v>
      </c>
      <c r="AH1460">
        <v>4.0750000000000002</v>
      </c>
      <c r="AI1460">
        <v>3.36</v>
      </c>
      <c r="AJ1460">
        <v>-65.099999999999994</v>
      </c>
      <c r="AK1460">
        <v>0</v>
      </c>
      <c r="AL1460">
        <v>-1.5209999999999999</v>
      </c>
      <c r="AM1460">
        <v>-3.0000000000000001E-3</v>
      </c>
      <c r="AN1460">
        <v>228.33199999999999</v>
      </c>
    </row>
    <row r="1461" spans="30:40">
      <c r="AD1461" t="str">
        <f t="shared" si="65"/>
        <v>T2B274.1TT</v>
      </c>
      <c r="AE1461" t="s">
        <v>71</v>
      </c>
      <c r="AF1461" t="s">
        <v>73</v>
      </c>
      <c r="AG1461" t="s">
        <v>0</v>
      </c>
      <c r="AH1461">
        <v>4.0999999999999996</v>
      </c>
      <c r="AI1461">
        <v>3.36</v>
      </c>
      <c r="AJ1461">
        <v>-64.819999999999993</v>
      </c>
      <c r="AK1461">
        <v>0</v>
      </c>
      <c r="AL1461">
        <v>-1.5209999999999999</v>
      </c>
      <c r="AM1461">
        <v>-3.0000000000000001E-3</v>
      </c>
      <c r="AN1461">
        <v>229.95599999999999</v>
      </c>
    </row>
    <row r="1462" spans="30:40">
      <c r="AD1462" t="str">
        <f t="shared" si="65"/>
        <v>T2B274.1TT</v>
      </c>
      <c r="AE1462" t="s">
        <v>71</v>
      </c>
      <c r="AF1462" t="s">
        <v>73</v>
      </c>
      <c r="AG1462" t="s">
        <v>0</v>
      </c>
      <c r="AH1462">
        <v>4.0999999999999996</v>
      </c>
      <c r="AI1462">
        <v>3.2</v>
      </c>
      <c r="AJ1462">
        <v>70.430000000000007</v>
      </c>
      <c r="AK1462">
        <v>-0.01</v>
      </c>
      <c r="AL1462">
        <v>0.16900000000000001</v>
      </c>
      <c r="AM1462">
        <v>-3.0000000000000001E-3</v>
      </c>
      <c r="AN1462">
        <v>230.066</v>
      </c>
    </row>
    <row r="1463" spans="30:40">
      <c r="AD1463" t="str">
        <f t="shared" si="65"/>
        <v>T2B274.92TT</v>
      </c>
      <c r="AE1463" t="s">
        <v>71</v>
      </c>
      <c r="AF1463" t="s">
        <v>73</v>
      </c>
      <c r="AG1463" t="s">
        <v>0</v>
      </c>
      <c r="AH1463">
        <v>4.92</v>
      </c>
      <c r="AI1463">
        <v>3.2</v>
      </c>
      <c r="AJ1463">
        <v>79.599999999999994</v>
      </c>
      <c r="AK1463">
        <v>-0.01</v>
      </c>
      <c r="AL1463">
        <v>0.16900000000000001</v>
      </c>
      <c r="AM1463">
        <v>4.0000000000000001E-3</v>
      </c>
      <c r="AN1463">
        <v>168.554</v>
      </c>
    </row>
    <row r="1464" spans="30:40">
      <c r="AD1464" t="str">
        <f t="shared" si="65"/>
        <v>T2B274.92TT</v>
      </c>
      <c r="AE1464" t="s">
        <v>71</v>
      </c>
      <c r="AF1464" t="s">
        <v>73</v>
      </c>
      <c r="AG1464" t="s">
        <v>0</v>
      </c>
      <c r="AH1464">
        <v>4.92</v>
      </c>
      <c r="AI1464">
        <v>3.24</v>
      </c>
      <c r="AJ1464">
        <v>89.43</v>
      </c>
      <c r="AK1464">
        <v>-0.01</v>
      </c>
      <c r="AL1464">
        <v>0.40500000000000003</v>
      </c>
      <c r="AM1464">
        <v>-7.0000000000000001E-3</v>
      </c>
      <c r="AN1464">
        <v>167.05099999999999</v>
      </c>
    </row>
    <row r="1465" spans="30:40">
      <c r="AD1465" t="str">
        <f t="shared" si="65"/>
        <v>T2B275.74TT</v>
      </c>
      <c r="AE1465" t="s">
        <v>71</v>
      </c>
      <c r="AF1465" t="s">
        <v>73</v>
      </c>
      <c r="AG1465" t="s">
        <v>0</v>
      </c>
      <c r="AH1465">
        <v>5.74</v>
      </c>
      <c r="AI1465">
        <v>3.24</v>
      </c>
      <c r="AJ1465">
        <v>98.6</v>
      </c>
      <c r="AK1465">
        <v>-0.01</v>
      </c>
      <c r="AL1465">
        <v>0.40500000000000003</v>
      </c>
      <c r="AM1465">
        <v>3.0000000000000001E-3</v>
      </c>
      <c r="AN1465">
        <v>89.959000000000003</v>
      </c>
    </row>
    <row r="1466" spans="30:40">
      <c r="AD1466" t="str">
        <f t="shared" si="65"/>
        <v>T2B275.74TT</v>
      </c>
      <c r="AE1466" t="s">
        <v>71</v>
      </c>
      <c r="AF1466" t="s">
        <v>73</v>
      </c>
      <c r="AG1466" t="s">
        <v>0</v>
      </c>
      <c r="AH1466">
        <v>5.74</v>
      </c>
      <c r="AI1466">
        <v>3.46</v>
      </c>
      <c r="AJ1466">
        <v>111.34</v>
      </c>
      <c r="AK1466">
        <v>-0.01</v>
      </c>
      <c r="AL1466">
        <v>0.57499999999999996</v>
      </c>
      <c r="AM1466">
        <v>-5.0000000000000001E-3</v>
      </c>
      <c r="AN1466">
        <v>88.078999999999994</v>
      </c>
    </row>
    <row r="1467" spans="30:40">
      <c r="AD1467" t="str">
        <f t="shared" si="65"/>
        <v>T2B276.56TT</v>
      </c>
      <c r="AE1467" t="s">
        <v>71</v>
      </c>
      <c r="AF1467" t="s">
        <v>73</v>
      </c>
      <c r="AG1467" t="s">
        <v>0</v>
      </c>
      <c r="AH1467">
        <v>6.56</v>
      </c>
      <c r="AI1467">
        <v>3.46</v>
      </c>
      <c r="AJ1467">
        <v>120.51</v>
      </c>
      <c r="AK1467">
        <v>-0.01</v>
      </c>
      <c r="AL1467">
        <v>0.57499999999999996</v>
      </c>
      <c r="AM1467">
        <v>5.0000000000000001E-3</v>
      </c>
      <c r="AN1467">
        <v>-6.9820000000000002</v>
      </c>
    </row>
    <row r="1468" spans="30:40">
      <c r="AD1468" t="str">
        <f t="shared" si="65"/>
        <v>T2B276.56TT</v>
      </c>
      <c r="AE1468" t="s">
        <v>71</v>
      </c>
      <c r="AF1468" t="s">
        <v>73</v>
      </c>
      <c r="AG1468" t="s">
        <v>0</v>
      </c>
      <c r="AH1468">
        <v>6.56</v>
      </c>
      <c r="AI1468">
        <v>3.96</v>
      </c>
      <c r="AJ1468">
        <v>133.29</v>
      </c>
      <c r="AK1468">
        <v>-0.01</v>
      </c>
      <c r="AL1468">
        <v>0.60799999999999998</v>
      </c>
      <c r="AM1468">
        <v>-7.0000000000000001E-3</v>
      </c>
      <c r="AN1468">
        <v>-9.2789999999999999</v>
      </c>
    </row>
    <row r="1469" spans="30:40">
      <c r="AD1469" t="str">
        <f t="shared" si="65"/>
        <v>T2B277.38TT</v>
      </c>
      <c r="AE1469" t="s">
        <v>71</v>
      </c>
      <c r="AF1469" t="s">
        <v>73</v>
      </c>
      <c r="AG1469" t="s">
        <v>0</v>
      </c>
      <c r="AH1469">
        <v>7.38</v>
      </c>
      <c r="AI1469">
        <v>3.96</v>
      </c>
      <c r="AJ1469">
        <v>142.46</v>
      </c>
      <c r="AK1469">
        <v>-0.01</v>
      </c>
      <c r="AL1469">
        <v>0.60799999999999998</v>
      </c>
      <c r="AM1469">
        <v>-1E-3</v>
      </c>
      <c r="AN1469">
        <v>-122.34</v>
      </c>
    </row>
    <row r="1470" spans="30:40">
      <c r="AD1470" t="str">
        <f t="shared" si="65"/>
        <v>T2B277.38TT</v>
      </c>
      <c r="AE1470" t="s">
        <v>71</v>
      </c>
      <c r="AF1470" t="s">
        <v>73</v>
      </c>
      <c r="AG1470" t="s">
        <v>0</v>
      </c>
      <c r="AH1470">
        <v>7.38</v>
      </c>
      <c r="AI1470">
        <v>5.03</v>
      </c>
      <c r="AJ1470">
        <v>151.97</v>
      </c>
      <c r="AK1470">
        <v>-0.04</v>
      </c>
      <c r="AL1470">
        <v>0.624</v>
      </c>
      <c r="AM1470">
        <v>-1.0999999999999999E-2</v>
      </c>
      <c r="AN1470">
        <v>-125.035</v>
      </c>
    </row>
    <row r="1471" spans="30:40">
      <c r="AD1471" t="str">
        <f t="shared" si="65"/>
        <v>T2B277.875TT</v>
      </c>
      <c r="AE1471" t="s">
        <v>71</v>
      </c>
      <c r="AF1471" t="s">
        <v>73</v>
      </c>
      <c r="AG1471" t="s">
        <v>0</v>
      </c>
      <c r="AH1471">
        <v>7.875</v>
      </c>
      <c r="AI1471">
        <v>5.03</v>
      </c>
      <c r="AJ1471">
        <v>157.5</v>
      </c>
      <c r="AK1471">
        <v>-0.04</v>
      </c>
      <c r="AL1471">
        <v>0.624</v>
      </c>
      <c r="AM1471">
        <v>7.0000000000000001E-3</v>
      </c>
      <c r="AN1471">
        <v>-201.62799999999999</v>
      </c>
    </row>
    <row r="1472" spans="30:40">
      <c r="AD1472" t="str">
        <f t="shared" si="65"/>
        <v>T1B270.275HT</v>
      </c>
      <c r="AE1472" t="s">
        <v>72</v>
      </c>
      <c r="AF1472" t="s">
        <v>73</v>
      </c>
      <c r="AG1472" t="s">
        <v>17</v>
      </c>
      <c r="AH1472">
        <v>0.27500000000000002</v>
      </c>
      <c r="AI1472">
        <v>18.63</v>
      </c>
      <c r="AJ1472">
        <v>-98.52</v>
      </c>
      <c r="AK1472">
        <v>0</v>
      </c>
      <c r="AL1472">
        <v>-0.53600000000000003</v>
      </c>
      <c r="AM1472">
        <v>2E-3</v>
      </c>
      <c r="AN1472">
        <v>-111.77500000000001</v>
      </c>
    </row>
    <row r="1473" spans="30:40">
      <c r="AD1473" t="str">
        <f t="shared" si="65"/>
        <v>T1B270.82HT</v>
      </c>
      <c r="AE1473" t="s">
        <v>72</v>
      </c>
      <c r="AF1473" t="s">
        <v>73</v>
      </c>
      <c r="AG1473" t="s">
        <v>17</v>
      </c>
      <c r="AH1473">
        <v>0.82</v>
      </c>
      <c r="AI1473">
        <v>18.63</v>
      </c>
      <c r="AJ1473">
        <v>-98.52</v>
      </c>
      <c r="AK1473">
        <v>0</v>
      </c>
      <c r="AL1473">
        <v>-0.53600000000000003</v>
      </c>
      <c r="AM1473">
        <v>4.0000000000000001E-3</v>
      </c>
      <c r="AN1473">
        <v>-58.082000000000001</v>
      </c>
    </row>
    <row r="1474" spans="30:40">
      <c r="AD1474" t="str">
        <f t="shared" si="65"/>
        <v>T1B270.82HT</v>
      </c>
      <c r="AE1474" t="s">
        <v>72</v>
      </c>
      <c r="AF1474" t="s">
        <v>73</v>
      </c>
      <c r="AG1474" t="s">
        <v>17</v>
      </c>
      <c r="AH1474">
        <v>0.82</v>
      </c>
      <c r="AI1474">
        <v>13.53</v>
      </c>
      <c r="AJ1474">
        <v>-86.52</v>
      </c>
      <c r="AK1474">
        <v>0.01</v>
      </c>
      <c r="AL1474">
        <v>-0.58099999999999996</v>
      </c>
      <c r="AM1474">
        <v>6.0000000000000001E-3</v>
      </c>
      <c r="AN1474">
        <v>-56.429000000000002</v>
      </c>
    </row>
    <row r="1475" spans="30:40">
      <c r="AD1475" t="str">
        <f t="shared" ref="AD1475:AD1538" si="66">AE1475&amp;AF1475&amp;AH1475&amp;AG1475</f>
        <v>T1B271.64HT</v>
      </c>
      <c r="AE1475" t="s">
        <v>72</v>
      </c>
      <c r="AF1475" t="s">
        <v>73</v>
      </c>
      <c r="AG1475" t="s">
        <v>17</v>
      </c>
      <c r="AH1475">
        <v>1.64</v>
      </c>
      <c r="AI1475">
        <v>13.53</v>
      </c>
      <c r="AJ1475">
        <v>-86.52</v>
      </c>
      <c r="AK1475">
        <v>0.01</v>
      </c>
      <c r="AL1475">
        <v>-0.58099999999999996</v>
      </c>
      <c r="AM1475">
        <v>-1E-3</v>
      </c>
      <c r="AN1475">
        <v>14.518000000000001</v>
      </c>
    </row>
    <row r="1476" spans="30:40">
      <c r="AD1476" t="str">
        <f t="shared" si="66"/>
        <v>T1B271.64HT</v>
      </c>
      <c r="AE1476" t="s">
        <v>72</v>
      </c>
      <c r="AF1476" t="s">
        <v>73</v>
      </c>
      <c r="AG1476" t="s">
        <v>17</v>
      </c>
      <c r="AH1476">
        <v>1.64</v>
      </c>
      <c r="AI1476">
        <v>10.7</v>
      </c>
      <c r="AJ1476">
        <v>-69.95</v>
      </c>
      <c r="AK1476">
        <v>0.01</v>
      </c>
      <c r="AL1476">
        <v>-0.625</v>
      </c>
      <c r="AM1476">
        <v>2E-3</v>
      </c>
      <c r="AN1476">
        <v>15.898999999999999</v>
      </c>
    </row>
    <row r="1477" spans="30:40">
      <c r="AD1477" t="str">
        <f t="shared" si="66"/>
        <v>T1B272.46HT</v>
      </c>
      <c r="AE1477" t="s">
        <v>72</v>
      </c>
      <c r="AF1477" t="s">
        <v>73</v>
      </c>
      <c r="AG1477" t="s">
        <v>17</v>
      </c>
      <c r="AH1477">
        <v>2.46</v>
      </c>
      <c r="AI1477">
        <v>10.7</v>
      </c>
      <c r="AJ1477">
        <v>-69.95</v>
      </c>
      <c r="AK1477">
        <v>0.01</v>
      </c>
      <c r="AL1477">
        <v>-0.625</v>
      </c>
      <c r="AM1477">
        <v>-2E-3</v>
      </c>
      <c r="AN1477">
        <v>73.254000000000005</v>
      </c>
    </row>
    <row r="1478" spans="30:40">
      <c r="AD1478" t="str">
        <f t="shared" si="66"/>
        <v>T1B272.46HT</v>
      </c>
      <c r="AE1478" t="s">
        <v>72</v>
      </c>
      <c r="AF1478" t="s">
        <v>73</v>
      </c>
      <c r="AG1478" t="s">
        <v>17</v>
      </c>
      <c r="AH1478">
        <v>2.46</v>
      </c>
      <c r="AI1478">
        <v>9.09</v>
      </c>
      <c r="AJ1478">
        <v>-53.97</v>
      </c>
      <c r="AK1478">
        <v>0</v>
      </c>
      <c r="AL1478">
        <v>-0.60099999999999998</v>
      </c>
      <c r="AM1478">
        <v>1E-3</v>
      </c>
      <c r="AN1478">
        <v>74.325000000000003</v>
      </c>
    </row>
    <row r="1479" spans="30:40">
      <c r="AD1479" t="str">
        <f t="shared" si="66"/>
        <v>T1B273.28HT</v>
      </c>
      <c r="AE1479" t="s">
        <v>72</v>
      </c>
      <c r="AF1479" t="s">
        <v>73</v>
      </c>
      <c r="AG1479" t="s">
        <v>17</v>
      </c>
      <c r="AH1479">
        <v>3.28</v>
      </c>
      <c r="AI1479">
        <v>9.09</v>
      </c>
      <c r="AJ1479">
        <v>-53.97</v>
      </c>
      <c r="AK1479">
        <v>0</v>
      </c>
      <c r="AL1479">
        <v>-0.60099999999999998</v>
      </c>
      <c r="AM1479">
        <v>-2E-3</v>
      </c>
      <c r="AN1479">
        <v>118.58199999999999</v>
      </c>
    </row>
    <row r="1480" spans="30:40">
      <c r="AD1480" t="str">
        <f t="shared" si="66"/>
        <v>T1B273.28HT</v>
      </c>
      <c r="AE1480" t="s">
        <v>72</v>
      </c>
      <c r="AF1480" t="s">
        <v>73</v>
      </c>
      <c r="AG1480" t="s">
        <v>17</v>
      </c>
      <c r="AH1480">
        <v>3.28</v>
      </c>
      <c r="AI1480">
        <v>8.14</v>
      </c>
      <c r="AJ1480">
        <v>-43.57</v>
      </c>
      <c r="AK1480">
        <v>0</v>
      </c>
      <c r="AL1480">
        <v>-0.51300000000000001</v>
      </c>
      <c r="AM1480">
        <v>0</v>
      </c>
      <c r="AN1480">
        <v>119.387</v>
      </c>
    </row>
    <row r="1481" spans="30:40">
      <c r="AD1481" t="str">
        <f t="shared" si="66"/>
        <v>T1B274.075HT</v>
      </c>
      <c r="AE1481" t="s">
        <v>72</v>
      </c>
      <c r="AF1481" t="s">
        <v>73</v>
      </c>
      <c r="AG1481" t="s">
        <v>17</v>
      </c>
      <c r="AH1481">
        <v>4.0750000000000002</v>
      </c>
      <c r="AI1481">
        <v>8.14</v>
      </c>
      <c r="AJ1481">
        <v>-43.57</v>
      </c>
      <c r="AK1481">
        <v>0</v>
      </c>
      <c r="AL1481">
        <v>-0.51300000000000001</v>
      </c>
      <c r="AM1481">
        <v>-2E-3</v>
      </c>
      <c r="AN1481">
        <v>154.02699999999999</v>
      </c>
    </row>
    <row r="1482" spans="30:40">
      <c r="AD1482" t="str">
        <f t="shared" si="66"/>
        <v>T1B274.1HT</v>
      </c>
      <c r="AE1482" t="s">
        <v>72</v>
      </c>
      <c r="AF1482" t="s">
        <v>73</v>
      </c>
      <c r="AG1482" t="s">
        <v>17</v>
      </c>
      <c r="AH1482">
        <v>4.0999999999999996</v>
      </c>
      <c r="AI1482">
        <v>8.14</v>
      </c>
      <c r="AJ1482">
        <v>-43.57</v>
      </c>
      <c r="AK1482">
        <v>0</v>
      </c>
      <c r="AL1482">
        <v>-0.51300000000000001</v>
      </c>
      <c r="AM1482">
        <v>-2E-3</v>
      </c>
      <c r="AN1482">
        <v>155.11600000000001</v>
      </c>
    </row>
    <row r="1483" spans="30:40">
      <c r="AD1483" t="str">
        <f t="shared" si="66"/>
        <v>T1B274.1HT</v>
      </c>
      <c r="AE1483" t="s">
        <v>72</v>
      </c>
      <c r="AF1483" t="s">
        <v>73</v>
      </c>
      <c r="AG1483" t="s">
        <v>17</v>
      </c>
      <c r="AH1483">
        <v>4.0999999999999996</v>
      </c>
      <c r="AI1483">
        <v>7.71</v>
      </c>
      <c r="AJ1483">
        <v>50.2</v>
      </c>
      <c r="AK1483">
        <v>-0.01</v>
      </c>
      <c r="AL1483">
        <v>0.38900000000000001</v>
      </c>
      <c r="AM1483">
        <v>-4.0000000000000001E-3</v>
      </c>
      <c r="AN1483">
        <v>154.81299999999999</v>
      </c>
    </row>
    <row r="1484" spans="30:40">
      <c r="AD1484" t="str">
        <f t="shared" si="66"/>
        <v>T1B274.92HT</v>
      </c>
      <c r="AE1484" t="s">
        <v>72</v>
      </c>
      <c r="AF1484" t="s">
        <v>73</v>
      </c>
      <c r="AG1484" t="s">
        <v>17</v>
      </c>
      <c r="AH1484">
        <v>4.92</v>
      </c>
      <c r="AI1484">
        <v>7.71</v>
      </c>
      <c r="AJ1484">
        <v>50.2</v>
      </c>
      <c r="AK1484">
        <v>-0.01</v>
      </c>
      <c r="AL1484">
        <v>0.38900000000000001</v>
      </c>
      <c r="AM1484">
        <v>2E-3</v>
      </c>
      <c r="AN1484">
        <v>113.652</v>
      </c>
    </row>
    <row r="1485" spans="30:40">
      <c r="AD1485" t="str">
        <f t="shared" si="66"/>
        <v>T1B274.92HT</v>
      </c>
      <c r="AE1485" t="s">
        <v>72</v>
      </c>
      <c r="AF1485" t="s">
        <v>73</v>
      </c>
      <c r="AG1485" t="s">
        <v>17</v>
      </c>
      <c r="AH1485">
        <v>4.92</v>
      </c>
      <c r="AI1485">
        <v>7.79</v>
      </c>
      <c r="AJ1485">
        <v>60.45</v>
      </c>
      <c r="AK1485">
        <v>-0.01</v>
      </c>
      <c r="AL1485">
        <v>0.48299999999999998</v>
      </c>
      <c r="AM1485">
        <v>-3.0000000000000001E-3</v>
      </c>
      <c r="AN1485">
        <v>112.732</v>
      </c>
    </row>
    <row r="1486" spans="30:40">
      <c r="AD1486" t="str">
        <f t="shared" si="66"/>
        <v>T1B275.74HT</v>
      </c>
      <c r="AE1486" t="s">
        <v>72</v>
      </c>
      <c r="AF1486" t="s">
        <v>73</v>
      </c>
      <c r="AG1486" t="s">
        <v>17</v>
      </c>
      <c r="AH1486">
        <v>5.74</v>
      </c>
      <c r="AI1486">
        <v>7.79</v>
      </c>
      <c r="AJ1486">
        <v>60.45</v>
      </c>
      <c r="AK1486">
        <v>-0.01</v>
      </c>
      <c r="AL1486">
        <v>0.48299999999999998</v>
      </c>
      <c r="AM1486">
        <v>2E-3</v>
      </c>
      <c r="AN1486">
        <v>63.164999999999999</v>
      </c>
    </row>
    <row r="1487" spans="30:40">
      <c r="AD1487" t="str">
        <f t="shared" si="66"/>
        <v>T1B275.74HT</v>
      </c>
      <c r="AE1487" t="s">
        <v>72</v>
      </c>
      <c r="AF1487" t="s">
        <v>73</v>
      </c>
      <c r="AG1487" t="s">
        <v>17</v>
      </c>
      <c r="AH1487">
        <v>5.74</v>
      </c>
      <c r="AI1487">
        <v>8.3000000000000007</v>
      </c>
      <c r="AJ1487">
        <v>75.930000000000007</v>
      </c>
      <c r="AK1487">
        <v>-0.01</v>
      </c>
      <c r="AL1487">
        <v>0.505</v>
      </c>
      <c r="AM1487">
        <v>-3.0000000000000001E-3</v>
      </c>
      <c r="AN1487">
        <v>61.984000000000002</v>
      </c>
    </row>
    <row r="1488" spans="30:40">
      <c r="AD1488" t="str">
        <f t="shared" si="66"/>
        <v>T1B276.56HT</v>
      </c>
      <c r="AE1488" t="s">
        <v>72</v>
      </c>
      <c r="AF1488" t="s">
        <v>73</v>
      </c>
      <c r="AG1488" t="s">
        <v>17</v>
      </c>
      <c r="AH1488">
        <v>6.56</v>
      </c>
      <c r="AI1488">
        <v>8.3000000000000007</v>
      </c>
      <c r="AJ1488">
        <v>75.930000000000007</v>
      </c>
      <c r="AK1488">
        <v>-0.01</v>
      </c>
      <c r="AL1488">
        <v>0.505</v>
      </c>
      <c r="AM1488">
        <v>4.0000000000000001E-3</v>
      </c>
      <c r="AN1488">
        <v>-0.28299999999999997</v>
      </c>
    </row>
    <row r="1489" spans="30:40">
      <c r="AD1489" t="str">
        <f t="shared" si="66"/>
        <v>T1B276.56HT</v>
      </c>
      <c r="AE1489" t="s">
        <v>72</v>
      </c>
      <c r="AF1489" t="s">
        <v>73</v>
      </c>
      <c r="AG1489" t="s">
        <v>17</v>
      </c>
      <c r="AH1489">
        <v>6.56</v>
      </c>
      <c r="AI1489">
        <v>9.5399999999999991</v>
      </c>
      <c r="AJ1489">
        <v>91.39</v>
      </c>
      <c r="AK1489">
        <v>-0.01</v>
      </c>
      <c r="AL1489">
        <v>0.43099999999999999</v>
      </c>
      <c r="AM1489">
        <v>-2E-3</v>
      </c>
      <c r="AN1489">
        <v>-1.7649999999999999</v>
      </c>
    </row>
    <row r="1490" spans="30:40">
      <c r="AD1490" t="str">
        <f t="shared" si="66"/>
        <v>T1B277.38HT</v>
      </c>
      <c r="AE1490" t="s">
        <v>72</v>
      </c>
      <c r="AF1490" t="s">
        <v>73</v>
      </c>
      <c r="AG1490" t="s">
        <v>17</v>
      </c>
      <c r="AH1490">
        <v>7.38</v>
      </c>
      <c r="AI1490">
        <v>9.5399999999999991</v>
      </c>
      <c r="AJ1490">
        <v>91.39</v>
      </c>
      <c r="AK1490">
        <v>-0.01</v>
      </c>
      <c r="AL1490">
        <v>0.43099999999999999</v>
      </c>
      <c r="AM1490">
        <v>6.0000000000000001E-3</v>
      </c>
      <c r="AN1490">
        <v>-76.709000000000003</v>
      </c>
    </row>
    <row r="1491" spans="30:40">
      <c r="AD1491" t="str">
        <f t="shared" si="66"/>
        <v>T1B277.38HT</v>
      </c>
      <c r="AE1491" t="s">
        <v>72</v>
      </c>
      <c r="AF1491" t="s">
        <v>73</v>
      </c>
      <c r="AG1491" t="s">
        <v>17</v>
      </c>
      <c r="AH1491">
        <v>7.38</v>
      </c>
      <c r="AI1491">
        <v>12.29</v>
      </c>
      <c r="AJ1491">
        <v>101.16</v>
      </c>
      <c r="AK1491">
        <v>0.02</v>
      </c>
      <c r="AL1491">
        <v>0.34499999999999997</v>
      </c>
      <c r="AM1491">
        <v>7.0000000000000001E-3</v>
      </c>
      <c r="AN1491">
        <v>-78.460999999999999</v>
      </c>
    </row>
    <row r="1492" spans="30:40">
      <c r="AD1492" t="str">
        <f t="shared" si="66"/>
        <v>T1B277.875HT</v>
      </c>
      <c r="AE1492" t="s">
        <v>72</v>
      </c>
      <c r="AF1492" t="s">
        <v>73</v>
      </c>
      <c r="AG1492" t="s">
        <v>17</v>
      </c>
      <c r="AH1492">
        <v>7.875</v>
      </c>
      <c r="AI1492">
        <v>12.29</v>
      </c>
      <c r="AJ1492">
        <v>101.16</v>
      </c>
      <c r="AK1492">
        <v>0.02</v>
      </c>
      <c r="AL1492">
        <v>0.34499999999999997</v>
      </c>
      <c r="AM1492">
        <v>-5.0000000000000001E-3</v>
      </c>
      <c r="AN1492">
        <v>-128.536</v>
      </c>
    </row>
    <row r="1493" spans="30:40">
      <c r="AD1493" t="str">
        <f t="shared" si="66"/>
        <v>T1B270.275GIOX</v>
      </c>
      <c r="AE1493" t="s">
        <v>72</v>
      </c>
      <c r="AF1493" t="s">
        <v>73</v>
      </c>
      <c r="AG1493" t="s">
        <v>60</v>
      </c>
      <c r="AH1493">
        <v>0.27500000000000002</v>
      </c>
      <c r="AI1493">
        <v>0.65</v>
      </c>
      <c r="AJ1493">
        <v>-1.23</v>
      </c>
      <c r="AK1493">
        <v>0.14000000000000001</v>
      </c>
      <c r="AL1493">
        <v>-7.8239999999999998</v>
      </c>
      <c r="AM1493">
        <v>0.03</v>
      </c>
      <c r="AN1493">
        <v>-1.6419999999999999</v>
      </c>
    </row>
    <row r="1494" spans="30:40">
      <c r="AD1494" t="str">
        <f t="shared" si="66"/>
        <v>T1B270.82GIOX</v>
      </c>
      <c r="AE1494" t="s">
        <v>72</v>
      </c>
      <c r="AF1494" t="s">
        <v>73</v>
      </c>
      <c r="AG1494" t="s">
        <v>60</v>
      </c>
      <c r="AH1494">
        <v>0.82</v>
      </c>
      <c r="AI1494">
        <v>0.65</v>
      </c>
      <c r="AJ1494">
        <v>-1.23</v>
      </c>
      <c r="AK1494">
        <v>0.14000000000000001</v>
      </c>
      <c r="AL1494">
        <v>-7.8239999999999998</v>
      </c>
      <c r="AM1494">
        <v>-4.4999999999999998E-2</v>
      </c>
      <c r="AN1494">
        <v>-0.97</v>
      </c>
    </row>
    <row r="1495" spans="30:40">
      <c r="AD1495" t="str">
        <f t="shared" si="66"/>
        <v>T1B270.82GIOX</v>
      </c>
      <c r="AE1495" t="s">
        <v>72</v>
      </c>
      <c r="AF1495" t="s">
        <v>73</v>
      </c>
      <c r="AG1495" t="s">
        <v>60</v>
      </c>
      <c r="AH1495">
        <v>0.82</v>
      </c>
      <c r="AI1495">
        <v>0.96</v>
      </c>
      <c r="AJ1495">
        <v>-1.1000000000000001</v>
      </c>
      <c r="AK1495">
        <v>0.04</v>
      </c>
      <c r="AL1495">
        <v>-6.1020000000000003</v>
      </c>
      <c r="AM1495">
        <v>8.0000000000000002E-3</v>
      </c>
      <c r="AN1495">
        <v>-0.94899999999999995</v>
      </c>
    </row>
    <row r="1496" spans="30:40">
      <c r="AD1496" t="str">
        <f t="shared" si="66"/>
        <v>T1B271.64GIOX</v>
      </c>
      <c r="AE1496" t="s">
        <v>72</v>
      </c>
      <c r="AF1496" t="s">
        <v>73</v>
      </c>
      <c r="AG1496" t="s">
        <v>60</v>
      </c>
      <c r="AH1496">
        <v>1.64</v>
      </c>
      <c r="AI1496">
        <v>0.96</v>
      </c>
      <c r="AJ1496">
        <v>-1.1000000000000001</v>
      </c>
      <c r="AK1496">
        <v>0.04</v>
      </c>
      <c r="AL1496">
        <v>-6.1020000000000003</v>
      </c>
      <c r="AM1496">
        <v>-2.7E-2</v>
      </c>
      <c r="AN1496">
        <v>-4.8000000000000001E-2</v>
      </c>
    </row>
    <row r="1497" spans="30:40">
      <c r="AD1497" t="str">
        <f t="shared" si="66"/>
        <v>T1B271.64GIOX</v>
      </c>
      <c r="AE1497" t="s">
        <v>72</v>
      </c>
      <c r="AF1497" t="s">
        <v>73</v>
      </c>
      <c r="AG1497" t="s">
        <v>60</v>
      </c>
      <c r="AH1497">
        <v>1.64</v>
      </c>
      <c r="AI1497">
        <v>1.21</v>
      </c>
      <c r="AJ1497">
        <v>-1.01</v>
      </c>
      <c r="AK1497">
        <v>0.06</v>
      </c>
      <c r="AL1497">
        <v>-4.9630000000000001</v>
      </c>
      <c r="AM1497">
        <v>2.4E-2</v>
      </c>
      <c r="AN1497">
        <v>-2.9000000000000001E-2</v>
      </c>
    </row>
    <row r="1498" spans="30:40">
      <c r="AD1498" t="str">
        <f t="shared" si="66"/>
        <v>T1B272.46GIOX</v>
      </c>
      <c r="AE1498" t="s">
        <v>72</v>
      </c>
      <c r="AF1498" t="s">
        <v>73</v>
      </c>
      <c r="AG1498" t="s">
        <v>60</v>
      </c>
      <c r="AH1498">
        <v>2.46</v>
      </c>
      <c r="AI1498">
        <v>1.21</v>
      </c>
      <c r="AJ1498">
        <v>-1.01</v>
      </c>
      <c r="AK1498">
        <v>0.06</v>
      </c>
      <c r="AL1498">
        <v>-4.9630000000000001</v>
      </c>
      <c r="AM1498">
        <v>-2.5000000000000001E-2</v>
      </c>
      <c r="AN1498">
        <v>0.79800000000000004</v>
      </c>
    </row>
    <row r="1499" spans="30:40">
      <c r="AD1499" t="str">
        <f t="shared" si="66"/>
        <v>T1B272.46GIOX</v>
      </c>
      <c r="AE1499" t="s">
        <v>72</v>
      </c>
      <c r="AF1499" t="s">
        <v>73</v>
      </c>
      <c r="AG1499" t="s">
        <v>60</v>
      </c>
      <c r="AH1499">
        <v>2.46</v>
      </c>
      <c r="AI1499">
        <v>1.42</v>
      </c>
      <c r="AJ1499">
        <v>-0.96</v>
      </c>
      <c r="AK1499">
        <v>0.05</v>
      </c>
      <c r="AL1499">
        <v>-4.0419999999999998</v>
      </c>
      <c r="AM1499">
        <v>1.7000000000000001E-2</v>
      </c>
      <c r="AN1499">
        <v>0.81499999999999995</v>
      </c>
    </row>
    <row r="1500" spans="30:40">
      <c r="AD1500" t="str">
        <f t="shared" si="66"/>
        <v>T1B273.28GIOX</v>
      </c>
      <c r="AE1500" t="s">
        <v>72</v>
      </c>
      <c r="AF1500" t="s">
        <v>73</v>
      </c>
      <c r="AG1500" t="s">
        <v>60</v>
      </c>
      <c r="AH1500">
        <v>3.28</v>
      </c>
      <c r="AI1500">
        <v>1.42</v>
      </c>
      <c r="AJ1500">
        <v>-0.96</v>
      </c>
      <c r="AK1500">
        <v>0.05</v>
      </c>
      <c r="AL1500">
        <v>-4.0419999999999998</v>
      </c>
      <c r="AM1500">
        <v>-2.1999999999999999E-2</v>
      </c>
      <c r="AN1500">
        <v>1.603</v>
      </c>
    </row>
    <row r="1501" spans="30:40">
      <c r="AD1501" t="str">
        <f t="shared" si="66"/>
        <v>T1B273.28GIOX</v>
      </c>
      <c r="AE1501" t="s">
        <v>72</v>
      </c>
      <c r="AF1501" t="s">
        <v>73</v>
      </c>
      <c r="AG1501" t="s">
        <v>60</v>
      </c>
      <c r="AH1501">
        <v>3.28</v>
      </c>
      <c r="AI1501">
        <v>1.56</v>
      </c>
      <c r="AJ1501">
        <v>-0.92</v>
      </c>
      <c r="AK1501">
        <v>0.05</v>
      </c>
      <c r="AL1501">
        <v>-3.3319999999999999</v>
      </c>
      <c r="AM1501">
        <v>1.2999999999999999E-2</v>
      </c>
      <c r="AN1501">
        <v>1.62</v>
      </c>
    </row>
    <row r="1502" spans="30:40">
      <c r="AD1502" t="str">
        <f t="shared" si="66"/>
        <v>T1B274.075GIOX</v>
      </c>
      <c r="AE1502" t="s">
        <v>72</v>
      </c>
      <c r="AF1502" t="s">
        <v>73</v>
      </c>
      <c r="AG1502" t="s">
        <v>60</v>
      </c>
      <c r="AH1502">
        <v>4.0750000000000002</v>
      </c>
      <c r="AI1502">
        <v>1.56</v>
      </c>
      <c r="AJ1502">
        <v>-0.92</v>
      </c>
      <c r="AK1502">
        <v>0.05</v>
      </c>
      <c r="AL1502">
        <v>-3.3319999999999999</v>
      </c>
      <c r="AM1502">
        <v>-2.9000000000000001E-2</v>
      </c>
      <c r="AN1502">
        <v>2.3530000000000002</v>
      </c>
    </row>
    <row r="1503" spans="30:40">
      <c r="AD1503" t="str">
        <f t="shared" si="66"/>
        <v>T1B274.1GIOX</v>
      </c>
      <c r="AE1503" t="s">
        <v>72</v>
      </c>
      <c r="AF1503" t="s">
        <v>73</v>
      </c>
      <c r="AG1503" t="s">
        <v>60</v>
      </c>
      <c r="AH1503">
        <v>4.0999999999999996</v>
      </c>
      <c r="AI1503">
        <v>1.56</v>
      </c>
      <c r="AJ1503">
        <v>-0.92</v>
      </c>
      <c r="AK1503">
        <v>0.05</v>
      </c>
      <c r="AL1503">
        <v>-3.3319999999999999</v>
      </c>
      <c r="AM1503">
        <v>-0.03</v>
      </c>
      <c r="AN1503">
        <v>2.3759999999999999</v>
      </c>
    </row>
    <row r="1504" spans="30:40">
      <c r="AD1504" t="str">
        <f t="shared" si="66"/>
        <v>T1B274.1GIOX</v>
      </c>
      <c r="AE1504" t="s">
        <v>72</v>
      </c>
      <c r="AF1504" t="s">
        <v>73</v>
      </c>
      <c r="AG1504" t="s">
        <v>60</v>
      </c>
      <c r="AH1504">
        <v>4.0999999999999996</v>
      </c>
      <c r="AI1504">
        <v>1.63</v>
      </c>
      <c r="AJ1504">
        <v>0.97</v>
      </c>
      <c r="AK1504">
        <v>-0.01</v>
      </c>
      <c r="AL1504">
        <v>3.8620000000000001</v>
      </c>
      <c r="AM1504">
        <v>-8.9999999999999993E-3</v>
      </c>
      <c r="AN1504">
        <v>2.39</v>
      </c>
    </row>
    <row r="1505" spans="30:40">
      <c r="AD1505" t="str">
        <f t="shared" si="66"/>
        <v>T1B274.92GIOX</v>
      </c>
      <c r="AE1505" t="s">
        <v>72</v>
      </c>
      <c r="AF1505" t="s">
        <v>73</v>
      </c>
      <c r="AG1505" t="s">
        <v>60</v>
      </c>
      <c r="AH1505">
        <v>4.92</v>
      </c>
      <c r="AI1505">
        <v>1.63</v>
      </c>
      <c r="AJ1505">
        <v>0.97</v>
      </c>
      <c r="AK1505">
        <v>-0.01</v>
      </c>
      <c r="AL1505">
        <v>3.8620000000000001</v>
      </c>
      <c r="AM1505">
        <v>-4.0000000000000001E-3</v>
      </c>
      <c r="AN1505">
        <v>1.597</v>
      </c>
    </row>
    <row r="1506" spans="30:40">
      <c r="AD1506" t="str">
        <f t="shared" si="66"/>
        <v>T1B274.92GIOX</v>
      </c>
      <c r="AE1506" t="s">
        <v>72</v>
      </c>
      <c r="AF1506" t="s">
        <v>73</v>
      </c>
      <c r="AG1506" t="s">
        <v>60</v>
      </c>
      <c r="AH1506">
        <v>4.92</v>
      </c>
      <c r="AI1506">
        <v>1.61</v>
      </c>
      <c r="AJ1506">
        <v>1.02</v>
      </c>
      <c r="AK1506">
        <v>-0.01</v>
      </c>
      <c r="AL1506">
        <v>4.63</v>
      </c>
      <c r="AM1506">
        <v>-8.9999999999999993E-3</v>
      </c>
      <c r="AN1506">
        <v>1.579</v>
      </c>
    </row>
    <row r="1507" spans="30:40">
      <c r="AD1507" t="str">
        <f t="shared" si="66"/>
        <v>T1B275.74GIOX</v>
      </c>
      <c r="AE1507" t="s">
        <v>72</v>
      </c>
      <c r="AF1507" t="s">
        <v>73</v>
      </c>
      <c r="AG1507" t="s">
        <v>60</v>
      </c>
      <c r="AH1507">
        <v>5.74</v>
      </c>
      <c r="AI1507">
        <v>1.61</v>
      </c>
      <c r="AJ1507">
        <v>1.02</v>
      </c>
      <c r="AK1507">
        <v>-0.01</v>
      </c>
      <c r="AL1507">
        <v>4.63</v>
      </c>
      <c r="AM1507">
        <v>1E-3</v>
      </c>
      <c r="AN1507">
        <v>0.74399999999999999</v>
      </c>
    </row>
    <row r="1508" spans="30:40">
      <c r="AD1508" t="str">
        <f t="shared" si="66"/>
        <v>T1B275.74GIOX</v>
      </c>
      <c r="AE1508" t="s">
        <v>72</v>
      </c>
      <c r="AF1508" t="s">
        <v>73</v>
      </c>
      <c r="AG1508" t="s">
        <v>60</v>
      </c>
      <c r="AH1508">
        <v>5.74</v>
      </c>
      <c r="AI1508">
        <v>1.55</v>
      </c>
      <c r="AJ1508">
        <v>1.07</v>
      </c>
      <c r="AK1508">
        <v>-0.03</v>
      </c>
      <c r="AL1508">
        <v>5.6349999999999998</v>
      </c>
      <c r="AM1508">
        <v>-1.4E-2</v>
      </c>
      <c r="AN1508">
        <v>0.72599999999999998</v>
      </c>
    </row>
    <row r="1509" spans="30:40">
      <c r="AD1509" t="str">
        <f t="shared" si="66"/>
        <v>T1B276.56GIOX</v>
      </c>
      <c r="AE1509" t="s">
        <v>72</v>
      </c>
      <c r="AF1509" t="s">
        <v>73</v>
      </c>
      <c r="AG1509" t="s">
        <v>60</v>
      </c>
      <c r="AH1509">
        <v>6.56</v>
      </c>
      <c r="AI1509">
        <v>1.55</v>
      </c>
      <c r="AJ1509">
        <v>1.07</v>
      </c>
      <c r="AK1509">
        <v>-0.03</v>
      </c>
      <c r="AL1509">
        <v>5.6349999999999998</v>
      </c>
      <c r="AM1509">
        <v>0.01</v>
      </c>
      <c r="AN1509">
        <v>-0.155</v>
      </c>
    </row>
    <row r="1510" spans="30:40">
      <c r="AD1510" t="str">
        <f t="shared" si="66"/>
        <v>T1B276.56GIOX</v>
      </c>
      <c r="AE1510" t="s">
        <v>72</v>
      </c>
      <c r="AF1510" t="s">
        <v>73</v>
      </c>
      <c r="AG1510" t="s">
        <v>60</v>
      </c>
      <c r="AH1510">
        <v>6.56</v>
      </c>
      <c r="AI1510">
        <v>1.44</v>
      </c>
      <c r="AJ1510">
        <v>1.18</v>
      </c>
      <c r="AK1510">
        <v>-0.02</v>
      </c>
      <c r="AL1510">
        <v>6.875</v>
      </c>
      <c r="AM1510">
        <v>-2.1999999999999999E-2</v>
      </c>
      <c r="AN1510">
        <v>-0.17399999999999999</v>
      </c>
    </row>
    <row r="1511" spans="30:40">
      <c r="AD1511" t="str">
        <f t="shared" si="66"/>
        <v>T1B277.38GIOX</v>
      </c>
      <c r="AE1511" t="s">
        <v>72</v>
      </c>
      <c r="AF1511" t="s">
        <v>73</v>
      </c>
      <c r="AG1511" t="s">
        <v>60</v>
      </c>
      <c r="AH1511">
        <v>7.38</v>
      </c>
      <c r="AI1511">
        <v>1.44</v>
      </c>
      <c r="AJ1511">
        <v>1.18</v>
      </c>
      <c r="AK1511">
        <v>-0.02</v>
      </c>
      <c r="AL1511">
        <v>6.875</v>
      </c>
      <c r="AM1511">
        <v>-8.9999999999999993E-3</v>
      </c>
      <c r="AN1511">
        <v>-1.139</v>
      </c>
    </row>
    <row r="1512" spans="30:40">
      <c r="AD1512" t="str">
        <f t="shared" si="66"/>
        <v>T1B277.38GIOX</v>
      </c>
      <c r="AE1512" t="s">
        <v>72</v>
      </c>
      <c r="AF1512" t="s">
        <v>73</v>
      </c>
      <c r="AG1512" t="s">
        <v>60</v>
      </c>
      <c r="AH1512">
        <v>7.38</v>
      </c>
      <c r="AI1512">
        <v>1.32</v>
      </c>
      <c r="AJ1512">
        <v>1.32</v>
      </c>
      <c r="AK1512">
        <v>-0.16</v>
      </c>
      <c r="AL1512">
        <v>8.766</v>
      </c>
      <c r="AM1512">
        <v>-4.9000000000000002E-2</v>
      </c>
      <c r="AN1512">
        <v>-1.161</v>
      </c>
    </row>
    <row r="1513" spans="30:40">
      <c r="AD1513" t="str">
        <f t="shared" si="66"/>
        <v>T1B277.875GIOX</v>
      </c>
      <c r="AE1513" t="s">
        <v>72</v>
      </c>
      <c r="AF1513" t="s">
        <v>73</v>
      </c>
      <c r="AG1513" t="s">
        <v>60</v>
      </c>
      <c r="AH1513">
        <v>7.875</v>
      </c>
      <c r="AI1513">
        <v>1.32</v>
      </c>
      <c r="AJ1513">
        <v>1.32</v>
      </c>
      <c r="AK1513">
        <v>-0.16</v>
      </c>
      <c r="AL1513">
        <v>8.766</v>
      </c>
      <c r="AM1513">
        <v>3.2000000000000001E-2</v>
      </c>
      <c r="AN1513">
        <v>-1.8149999999999999</v>
      </c>
    </row>
    <row r="1514" spans="30:40">
      <c r="AD1514" t="str">
        <f t="shared" si="66"/>
        <v>T1B270.275GIOY</v>
      </c>
      <c r="AE1514" t="s">
        <v>72</v>
      </c>
      <c r="AF1514" t="s">
        <v>73</v>
      </c>
      <c r="AG1514" t="s">
        <v>61</v>
      </c>
      <c r="AH1514">
        <v>0.27500000000000002</v>
      </c>
      <c r="AI1514">
        <v>3.99</v>
      </c>
      <c r="AJ1514">
        <v>101.69</v>
      </c>
      <c r="AK1514">
        <v>0.1</v>
      </c>
      <c r="AL1514">
        <v>-2.5000000000000001E-2</v>
      </c>
      <c r="AM1514">
        <v>0.02</v>
      </c>
      <c r="AN1514">
        <v>367.95299999999997</v>
      </c>
    </row>
    <row r="1515" spans="30:40">
      <c r="AD1515" t="str">
        <f t="shared" si="66"/>
        <v>T1B270.82GIOY</v>
      </c>
      <c r="AE1515" t="s">
        <v>72</v>
      </c>
      <c r="AF1515" t="s">
        <v>73</v>
      </c>
      <c r="AG1515" t="s">
        <v>61</v>
      </c>
      <c r="AH1515">
        <v>0.82</v>
      </c>
      <c r="AI1515">
        <v>3.99</v>
      </c>
      <c r="AJ1515">
        <v>101.69</v>
      </c>
      <c r="AK1515">
        <v>0.1</v>
      </c>
      <c r="AL1515">
        <v>-2.5000000000000001E-2</v>
      </c>
      <c r="AM1515">
        <v>-3.2000000000000001E-2</v>
      </c>
      <c r="AN1515">
        <v>312.53199999999998</v>
      </c>
    </row>
    <row r="1516" spans="30:40">
      <c r="AD1516" t="str">
        <f t="shared" si="66"/>
        <v>T1B270.82GIOY</v>
      </c>
      <c r="AE1516" t="s">
        <v>72</v>
      </c>
      <c r="AF1516" t="s">
        <v>73</v>
      </c>
      <c r="AG1516" t="s">
        <v>61</v>
      </c>
      <c r="AH1516">
        <v>0.82</v>
      </c>
      <c r="AI1516">
        <v>-1.17</v>
      </c>
      <c r="AJ1516">
        <v>96.21</v>
      </c>
      <c r="AK1516">
        <v>0.12</v>
      </c>
      <c r="AL1516">
        <v>-2.1000000000000001E-2</v>
      </c>
      <c r="AM1516">
        <v>5.7000000000000002E-2</v>
      </c>
      <c r="AN1516">
        <v>310.851</v>
      </c>
    </row>
    <row r="1517" spans="30:40">
      <c r="AD1517" t="str">
        <f t="shared" si="66"/>
        <v>T1B271.64GIOY</v>
      </c>
      <c r="AE1517" t="s">
        <v>72</v>
      </c>
      <c r="AF1517" t="s">
        <v>73</v>
      </c>
      <c r="AG1517" t="s">
        <v>61</v>
      </c>
      <c r="AH1517">
        <v>1.64</v>
      </c>
      <c r="AI1517">
        <v>-1.17</v>
      </c>
      <c r="AJ1517">
        <v>96.21</v>
      </c>
      <c r="AK1517">
        <v>0.12</v>
      </c>
      <c r="AL1517">
        <v>-2.1000000000000001E-2</v>
      </c>
      <c r="AM1517">
        <v>-3.9E-2</v>
      </c>
      <c r="AN1517">
        <v>231.96100000000001</v>
      </c>
    </row>
    <row r="1518" spans="30:40">
      <c r="AD1518" t="str">
        <f t="shared" si="66"/>
        <v>T1B271.64GIOY</v>
      </c>
      <c r="AE1518" t="s">
        <v>72</v>
      </c>
      <c r="AF1518" t="s">
        <v>73</v>
      </c>
      <c r="AG1518" t="s">
        <v>61</v>
      </c>
      <c r="AH1518">
        <v>1.64</v>
      </c>
      <c r="AI1518">
        <v>-4.24</v>
      </c>
      <c r="AJ1518">
        <v>93.25</v>
      </c>
      <c r="AK1518">
        <v>0.15</v>
      </c>
      <c r="AL1518">
        <v>-6.0000000000000001E-3</v>
      </c>
      <c r="AM1518">
        <v>7.0999999999999994E-2</v>
      </c>
      <c r="AN1518">
        <v>230.309</v>
      </c>
    </row>
    <row r="1519" spans="30:40">
      <c r="AD1519" t="str">
        <f t="shared" si="66"/>
        <v>T1B272.46GIOY</v>
      </c>
      <c r="AE1519" t="s">
        <v>72</v>
      </c>
      <c r="AF1519" t="s">
        <v>73</v>
      </c>
      <c r="AG1519" t="s">
        <v>61</v>
      </c>
      <c r="AH1519">
        <v>2.46</v>
      </c>
      <c r="AI1519">
        <v>-4.24</v>
      </c>
      <c r="AJ1519">
        <v>93.25</v>
      </c>
      <c r="AK1519">
        <v>0.15</v>
      </c>
      <c r="AL1519">
        <v>-6.0000000000000001E-3</v>
      </c>
      <c r="AM1519">
        <v>-5.2999999999999999E-2</v>
      </c>
      <c r="AN1519">
        <v>153.846</v>
      </c>
    </row>
    <row r="1520" spans="30:40">
      <c r="AD1520" t="str">
        <f t="shared" si="66"/>
        <v>T1B272.46GIOY</v>
      </c>
      <c r="AE1520" t="s">
        <v>72</v>
      </c>
      <c r="AF1520" t="s">
        <v>73</v>
      </c>
      <c r="AG1520" t="s">
        <v>61</v>
      </c>
      <c r="AH1520">
        <v>2.46</v>
      </c>
      <c r="AI1520">
        <v>-6.21</v>
      </c>
      <c r="AJ1520">
        <v>91.64</v>
      </c>
      <c r="AK1520">
        <v>0.18</v>
      </c>
      <c r="AL1520">
        <v>1.4E-2</v>
      </c>
      <c r="AM1520">
        <v>8.3000000000000004E-2</v>
      </c>
      <c r="AN1520">
        <v>152.22399999999999</v>
      </c>
    </row>
    <row r="1521" spans="30:40">
      <c r="AD1521" t="str">
        <f t="shared" si="66"/>
        <v>T1B273.28GIOY</v>
      </c>
      <c r="AE1521" t="s">
        <v>72</v>
      </c>
      <c r="AF1521" t="s">
        <v>73</v>
      </c>
      <c r="AG1521" t="s">
        <v>61</v>
      </c>
      <c r="AH1521">
        <v>3.28</v>
      </c>
      <c r="AI1521">
        <v>-6.21</v>
      </c>
      <c r="AJ1521">
        <v>91.64</v>
      </c>
      <c r="AK1521">
        <v>0.18</v>
      </c>
      <c r="AL1521">
        <v>1.4E-2</v>
      </c>
      <c r="AM1521">
        <v>-6.6000000000000003E-2</v>
      </c>
      <c r="AN1521">
        <v>77.078000000000003</v>
      </c>
    </row>
    <row r="1522" spans="30:40">
      <c r="AD1522" t="str">
        <f t="shared" si="66"/>
        <v>T1B273.28GIOY</v>
      </c>
      <c r="AE1522" t="s">
        <v>72</v>
      </c>
      <c r="AF1522" t="s">
        <v>73</v>
      </c>
      <c r="AG1522" t="s">
        <v>61</v>
      </c>
      <c r="AH1522">
        <v>3.28</v>
      </c>
      <c r="AI1522">
        <v>-7.65</v>
      </c>
      <c r="AJ1522">
        <v>90.15</v>
      </c>
      <c r="AK1522">
        <v>0.24</v>
      </c>
      <c r="AL1522">
        <v>3.5000000000000003E-2</v>
      </c>
      <c r="AM1522">
        <v>9.9000000000000005E-2</v>
      </c>
      <c r="AN1522">
        <v>75.456999999999994</v>
      </c>
    </row>
    <row r="1523" spans="30:40">
      <c r="AD1523" t="str">
        <f t="shared" si="66"/>
        <v>T1B274.075GIOY</v>
      </c>
      <c r="AE1523" t="s">
        <v>72</v>
      </c>
      <c r="AF1523" t="s">
        <v>73</v>
      </c>
      <c r="AG1523" t="s">
        <v>61</v>
      </c>
      <c r="AH1523">
        <v>4.0750000000000002</v>
      </c>
      <c r="AI1523">
        <v>-7.65</v>
      </c>
      <c r="AJ1523">
        <v>90.15</v>
      </c>
      <c r="AK1523">
        <v>0.24</v>
      </c>
      <c r="AL1523">
        <v>3.5000000000000003E-2</v>
      </c>
      <c r="AM1523">
        <v>-9.6000000000000002E-2</v>
      </c>
      <c r="AN1523">
        <v>3.7909999999999999</v>
      </c>
    </row>
    <row r="1524" spans="30:40">
      <c r="AD1524" t="str">
        <f t="shared" si="66"/>
        <v>T1B274.1GIOY</v>
      </c>
      <c r="AE1524" t="s">
        <v>72</v>
      </c>
      <c r="AF1524" t="s">
        <v>73</v>
      </c>
      <c r="AG1524" t="s">
        <v>61</v>
      </c>
      <c r="AH1524">
        <v>4.0999999999999996</v>
      </c>
      <c r="AI1524">
        <v>-7.65</v>
      </c>
      <c r="AJ1524">
        <v>90.15</v>
      </c>
      <c r="AK1524">
        <v>0.24</v>
      </c>
      <c r="AL1524">
        <v>3.5000000000000003E-2</v>
      </c>
      <c r="AM1524">
        <v>-0.10199999999999999</v>
      </c>
      <c r="AN1524">
        <v>1.5369999999999999</v>
      </c>
    </row>
    <row r="1525" spans="30:40">
      <c r="AD1525" t="str">
        <f t="shared" si="66"/>
        <v>T1B274.1GIOY</v>
      </c>
      <c r="AE1525" t="s">
        <v>72</v>
      </c>
      <c r="AF1525" t="s">
        <v>73</v>
      </c>
      <c r="AG1525" t="s">
        <v>61</v>
      </c>
      <c r="AH1525">
        <v>4.0999999999999996</v>
      </c>
      <c r="AI1525">
        <v>-8.89</v>
      </c>
      <c r="AJ1525">
        <v>92.89</v>
      </c>
      <c r="AK1525">
        <v>0.34</v>
      </c>
      <c r="AL1525">
        <v>0.35899999999999999</v>
      </c>
      <c r="AM1525">
        <v>0.16900000000000001</v>
      </c>
      <c r="AN1525">
        <v>1.54</v>
      </c>
    </row>
    <row r="1526" spans="30:40">
      <c r="AD1526" t="str">
        <f t="shared" si="66"/>
        <v>T1B274.92GIOY</v>
      </c>
      <c r="AE1526" t="s">
        <v>72</v>
      </c>
      <c r="AF1526" t="s">
        <v>73</v>
      </c>
      <c r="AG1526" t="s">
        <v>61</v>
      </c>
      <c r="AH1526">
        <v>4.92</v>
      </c>
      <c r="AI1526">
        <v>-8.89</v>
      </c>
      <c r="AJ1526">
        <v>92.89</v>
      </c>
      <c r="AK1526">
        <v>0.34</v>
      </c>
      <c r="AL1526">
        <v>0.35899999999999999</v>
      </c>
      <c r="AM1526">
        <v>-0.111</v>
      </c>
      <c r="AN1526">
        <v>-74.626000000000005</v>
      </c>
    </row>
    <row r="1527" spans="30:40">
      <c r="AD1527" t="str">
        <f t="shared" si="66"/>
        <v>T1B274.92GIOY</v>
      </c>
      <c r="AE1527" t="s">
        <v>72</v>
      </c>
      <c r="AF1527" t="s">
        <v>73</v>
      </c>
      <c r="AG1527" t="s">
        <v>61</v>
      </c>
      <c r="AH1527">
        <v>4.92</v>
      </c>
      <c r="AI1527">
        <v>-10.039999999999999</v>
      </c>
      <c r="AJ1527">
        <v>94.5</v>
      </c>
      <c r="AK1527">
        <v>0.28999999999999998</v>
      </c>
      <c r="AL1527">
        <v>0.42199999999999999</v>
      </c>
      <c r="AM1527">
        <v>0.123</v>
      </c>
      <c r="AN1527">
        <v>-76.295000000000002</v>
      </c>
    </row>
    <row r="1528" spans="30:40">
      <c r="AD1528" t="str">
        <f t="shared" si="66"/>
        <v>T1B275.74GIOY</v>
      </c>
      <c r="AE1528" t="s">
        <v>72</v>
      </c>
      <c r="AF1528" t="s">
        <v>73</v>
      </c>
      <c r="AG1528" t="s">
        <v>61</v>
      </c>
      <c r="AH1528">
        <v>5.74</v>
      </c>
      <c r="AI1528">
        <v>-10.039999999999999</v>
      </c>
      <c r="AJ1528">
        <v>94.5</v>
      </c>
      <c r="AK1528">
        <v>0.28999999999999998</v>
      </c>
      <c r="AL1528">
        <v>0.42199999999999999</v>
      </c>
      <c r="AM1528">
        <v>-0.11600000000000001</v>
      </c>
      <c r="AN1528">
        <v>-153.785</v>
      </c>
    </row>
    <row r="1529" spans="30:40">
      <c r="AD1529" t="str">
        <f t="shared" si="66"/>
        <v>T1B275.74GIOY</v>
      </c>
      <c r="AE1529" t="s">
        <v>72</v>
      </c>
      <c r="AF1529" t="s">
        <v>73</v>
      </c>
      <c r="AG1529" t="s">
        <v>61</v>
      </c>
      <c r="AH1529">
        <v>5.74</v>
      </c>
      <c r="AI1529">
        <v>-11.48</v>
      </c>
      <c r="AJ1529">
        <v>97.4</v>
      </c>
      <c r="AK1529">
        <v>0.31</v>
      </c>
      <c r="AL1529">
        <v>0.53600000000000003</v>
      </c>
      <c r="AM1529">
        <v>0.13</v>
      </c>
      <c r="AN1529">
        <v>-155.465</v>
      </c>
    </row>
    <row r="1530" spans="30:40">
      <c r="AD1530" t="str">
        <f t="shared" si="66"/>
        <v>T1B276.56GIOY</v>
      </c>
      <c r="AE1530" t="s">
        <v>72</v>
      </c>
      <c r="AF1530" t="s">
        <v>73</v>
      </c>
      <c r="AG1530" t="s">
        <v>61</v>
      </c>
      <c r="AH1530">
        <v>6.56</v>
      </c>
      <c r="AI1530">
        <v>-11.48</v>
      </c>
      <c r="AJ1530">
        <v>97.4</v>
      </c>
      <c r="AK1530">
        <v>0.31</v>
      </c>
      <c r="AL1530">
        <v>0.53600000000000003</v>
      </c>
      <c r="AM1530">
        <v>-0.123</v>
      </c>
      <c r="AN1530">
        <v>-235.33500000000001</v>
      </c>
    </row>
    <row r="1531" spans="30:40">
      <c r="AD1531" t="str">
        <f t="shared" si="66"/>
        <v>T1B276.56GIOY</v>
      </c>
      <c r="AE1531" t="s">
        <v>72</v>
      </c>
      <c r="AF1531" t="s">
        <v>73</v>
      </c>
      <c r="AG1531" t="s">
        <v>61</v>
      </c>
      <c r="AH1531">
        <v>6.56</v>
      </c>
      <c r="AI1531">
        <v>-13.68</v>
      </c>
      <c r="AJ1531">
        <v>104.08</v>
      </c>
      <c r="AK1531">
        <v>0.32</v>
      </c>
      <c r="AL1531">
        <v>0.69899999999999995</v>
      </c>
      <c r="AM1531">
        <v>0.13300000000000001</v>
      </c>
      <c r="AN1531">
        <v>-237.07400000000001</v>
      </c>
    </row>
    <row r="1532" spans="30:40">
      <c r="AD1532" t="str">
        <f t="shared" si="66"/>
        <v>T1B277.38GIOY</v>
      </c>
      <c r="AE1532" t="s">
        <v>72</v>
      </c>
      <c r="AF1532" t="s">
        <v>73</v>
      </c>
      <c r="AG1532" t="s">
        <v>61</v>
      </c>
      <c r="AH1532">
        <v>7.38</v>
      </c>
      <c r="AI1532">
        <v>-13.68</v>
      </c>
      <c r="AJ1532">
        <v>104.08</v>
      </c>
      <c r="AK1532">
        <v>0.32</v>
      </c>
      <c r="AL1532">
        <v>0.69899999999999995</v>
      </c>
      <c r="AM1532">
        <v>-0.128</v>
      </c>
      <c r="AN1532">
        <v>-322.42</v>
      </c>
    </row>
    <row r="1533" spans="30:40">
      <c r="AD1533" t="str">
        <f t="shared" si="66"/>
        <v>T1B277.38GIOY</v>
      </c>
      <c r="AE1533" t="s">
        <v>72</v>
      </c>
      <c r="AF1533" t="s">
        <v>73</v>
      </c>
      <c r="AG1533" t="s">
        <v>61</v>
      </c>
      <c r="AH1533">
        <v>7.38</v>
      </c>
      <c r="AI1533">
        <v>-17.61</v>
      </c>
      <c r="AJ1533">
        <v>117.98</v>
      </c>
      <c r="AK1533">
        <v>0.41</v>
      </c>
      <c r="AL1533">
        <v>0.81499999999999995</v>
      </c>
      <c r="AM1533">
        <v>0.13700000000000001</v>
      </c>
      <c r="AN1533">
        <v>-324.19</v>
      </c>
    </row>
    <row r="1534" spans="30:40">
      <c r="AD1534" t="str">
        <f t="shared" si="66"/>
        <v>T1B277.875GIOY</v>
      </c>
      <c r="AE1534" t="s">
        <v>72</v>
      </c>
      <c r="AF1534" t="s">
        <v>73</v>
      </c>
      <c r="AG1534" t="s">
        <v>61</v>
      </c>
      <c r="AH1534">
        <v>7.875</v>
      </c>
      <c r="AI1534">
        <v>-17.61</v>
      </c>
      <c r="AJ1534">
        <v>117.98</v>
      </c>
      <c r="AK1534">
        <v>0.41</v>
      </c>
      <c r="AL1534">
        <v>0.81499999999999995</v>
      </c>
      <c r="AM1534">
        <v>-6.8000000000000005E-2</v>
      </c>
      <c r="AN1534">
        <v>-382.59</v>
      </c>
    </row>
    <row r="1535" spans="30:40">
      <c r="AD1535" t="str">
        <f t="shared" si="66"/>
        <v>T1B270.275GIOYY</v>
      </c>
      <c r="AE1535" t="s">
        <v>72</v>
      </c>
      <c r="AF1535" t="s">
        <v>73</v>
      </c>
      <c r="AG1535" t="s">
        <v>62</v>
      </c>
      <c r="AH1535">
        <v>0.27500000000000002</v>
      </c>
      <c r="AI1535">
        <v>-6.19</v>
      </c>
      <c r="AJ1535">
        <v>-101.68</v>
      </c>
      <c r="AK1535">
        <v>-0.11</v>
      </c>
      <c r="AL1535">
        <v>2.5999999999999999E-2</v>
      </c>
      <c r="AM1535">
        <v>-2.3E-2</v>
      </c>
      <c r="AN1535">
        <v>-367.89100000000002</v>
      </c>
    </row>
    <row r="1536" spans="30:40">
      <c r="AD1536" t="str">
        <f t="shared" si="66"/>
        <v>T1B270.82GIOYY</v>
      </c>
      <c r="AE1536" t="s">
        <v>72</v>
      </c>
      <c r="AF1536" t="s">
        <v>73</v>
      </c>
      <c r="AG1536" t="s">
        <v>62</v>
      </c>
      <c r="AH1536">
        <v>0.82</v>
      </c>
      <c r="AI1536">
        <v>-6.19</v>
      </c>
      <c r="AJ1536">
        <v>-101.68</v>
      </c>
      <c r="AK1536">
        <v>-0.11</v>
      </c>
      <c r="AL1536">
        <v>2.5999999999999999E-2</v>
      </c>
      <c r="AM1536">
        <v>3.4000000000000002E-2</v>
      </c>
      <c r="AN1536">
        <v>-312.47800000000001</v>
      </c>
    </row>
    <row r="1537" spans="30:40">
      <c r="AD1537" t="str">
        <f t="shared" si="66"/>
        <v>T1B270.82GIOYY</v>
      </c>
      <c r="AE1537" t="s">
        <v>72</v>
      </c>
      <c r="AF1537" t="s">
        <v>73</v>
      </c>
      <c r="AG1537" t="s">
        <v>62</v>
      </c>
      <c r="AH1537">
        <v>0.82</v>
      </c>
      <c r="AI1537">
        <v>-1.88</v>
      </c>
      <c r="AJ1537">
        <v>-96.2</v>
      </c>
      <c r="AK1537">
        <v>-0.13</v>
      </c>
      <c r="AL1537">
        <v>2.1000000000000001E-2</v>
      </c>
      <c r="AM1537">
        <v>-6.0999999999999999E-2</v>
      </c>
      <c r="AN1537">
        <v>-310.798</v>
      </c>
    </row>
    <row r="1538" spans="30:40">
      <c r="AD1538" t="str">
        <f t="shared" si="66"/>
        <v>T1B271.64GIOYY</v>
      </c>
      <c r="AE1538" t="s">
        <v>72</v>
      </c>
      <c r="AF1538" t="s">
        <v>73</v>
      </c>
      <c r="AG1538" t="s">
        <v>62</v>
      </c>
      <c r="AH1538">
        <v>1.64</v>
      </c>
      <c r="AI1538">
        <v>-1.88</v>
      </c>
      <c r="AJ1538">
        <v>-96.2</v>
      </c>
      <c r="AK1538">
        <v>-0.13</v>
      </c>
      <c r="AL1538">
        <v>2.1000000000000001E-2</v>
      </c>
      <c r="AM1538">
        <v>4.2000000000000003E-2</v>
      </c>
      <c r="AN1538">
        <v>-231.917</v>
      </c>
    </row>
    <row r="1539" spans="30:40">
      <c r="AD1539" t="str">
        <f t="shared" ref="AD1539:AD1602" si="67">AE1539&amp;AF1539&amp;AH1539&amp;AG1539</f>
        <v>T1B271.64GIOYY</v>
      </c>
      <c r="AE1539" t="s">
        <v>72</v>
      </c>
      <c r="AF1539" t="s">
        <v>73</v>
      </c>
      <c r="AG1539" t="s">
        <v>62</v>
      </c>
      <c r="AH1539">
        <v>1.64</v>
      </c>
      <c r="AI1539">
        <v>0.7</v>
      </c>
      <c r="AJ1539">
        <v>-93.23</v>
      </c>
      <c r="AK1539">
        <v>-0.16</v>
      </c>
      <c r="AL1539">
        <v>7.0000000000000001E-3</v>
      </c>
      <c r="AM1539">
        <v>-7.4999999999999997E-2</v>
      </c>
      <c r="AN1539">
        <v>-230.26599999999999</v>
      </c>
    </row>
    <row r="1540" spans="30:40">
      <c r="AD1540" t="str">
        <f t="shared" si="67"/>
        <v>T1B272.46GIOYY</v>
      </c>
      <c r="AE1540" t="s">
        <v>72</v>
      </c>
      <c r="AF1540" t="s">
        <v>73</v>
      </c>
      <c r="AG1540" t="s">
        <v>62</v>
      </c>
      <c r="AH1540">
        <v>2.46</v>
      </c>
      <c r="AI1540">
        <v>0.7</v>
      </c>
      <c r="AJ1540">
        <v>-93.23</v>
      </c>
      <c r="AK1540">
        <v>-0.16</v>
      </c>
      <c r="AL1540">
        <v>7.0000000000000001E-3</v>
      </c>
      <c r="AM1540">
        <v>5.7000000000000002E-2</v>
      </c>
      <c r="AN1540">
        <v>-153.81399999999999</v>
      </c>
    </row>
    <row r="1541" spans="30:40">
      <c r="AD1541" t="str">
        <f t="shared" si="67"/>
        <v>T1B272.46GIOYY</v>
      </c>
      <c r="AE1541" t="s">
        <v>72</v>
      </c>
      <c r="AF1541" t="s">
        <v>73</v>
      </c>
      <c r="AG1541" t="s">
        <v>62</v>
      </c>
      <c r="AH1541">
        <v>2.46</v>
      </c>
      <c r="AI1541">
        <v>2.38</v>
      </c>
      <c r="AJ1541">
        <v>-91.63</v>
      </c>
      <c r="AK1541">
        <v>-0.19</v>
      </c>
      <c r="AL1541">
        <v>-1.4E-2</v>
      </c>
      <c r="AM1541">
        <v>-8.6999999999999994E-2</v>
      </c>
      <c r="AN1541">
        <v>-152.19200000000001</v>
      </c>
    </row>
    <row r="1542" spans="30:40">
      <c r="AD1542" t="str">
        <f t="shared" si="67"/>
        <v>T1B273.28GIOYY</v>
      </c>
      <c r="AE1542" t="s">
        <v>72</v>
      </c>
      <c r="AF1542" t="s">
        <v>73</v>
      </c>
      <c r="AG1542" t="s">
        <v>62</v>
      </c>
      <c r="AH1542">
        <v>3.28</v>
      </c>
      <c r="AI1542">
        <v>2.38</v>
      </c>
      <c r="AJ1542">
        <v>-91.63</v>
      </c>
      <c r="AK1542">
        <v>-0.19</v>
      </c>
      <c r="AL1542">
        <v>-1.4E-2</v>
      </c>
      <c r="AM1542">
        <v>7.0000000000000007E-2</v>
      </c>
      <c r="AN1542">
        <v>-77.055000000000007</v>
      </c>
    </row>
    <row r="1543" spans="30:40">
      <c r="AD1543" t="str">
        <f t="shared" si="67"/>
        <v>T1B273.28GIOYY</v>
      </c>
      <c r="AE1543" t="s">
        <v>72</v>
      </c>
      <c r="AF1543" t="s">
        <v>73</v>
      </c>
      <c r="AG1543" t="s">
        <v>62</v>
      </c>
      <c r="AH1543">
        <v>3.28</v>
      </c>
      <c r="AI1543">
        <v>3.65</v>
      </c>
      <c r="AJ1543">
        <v>-90.13</v>
      </c>
      <c r="AK1543">
        <v>-0.25</v>
      </c>
      <c r="AL1543">
        <v>-3.4000000000000002E-2</v>
      </c>
      <c r="AM1543">
        <v>-0.10199999999999999</v>
      </c>
      <c r="AN1543">
        <v>-75.435000000000002</v>
      </c>
    </row>
    <row r="1544" spans="30:40">
      <c r="AD1544" t="str">
        <f t="shared" si="67"/>
        <v>T1B274.075GIOYY</v>
      </c>
      <c r="AE1544" t="s">
        <v>72</v>
      </c>
      <c r="AF1544" t="s">
        <v>73</v>
      </c>
      <c r="AG1544" t="s">
        <v>62</v>
      </c>
      <c r="AH1544">
        <v>4.0750000000000002</v>
      </c>
      <c r="AI1544">
        <v>3.65</v>
      </c>
      <c r="AJ1544">
        <v>-90.13</v>
      </c>
      <c r="AK1544">
        <v>-0.25</v>
      </c>
      <c r="AL1544">
        <v>-3.4000000000000002E-2</v>
      </c>
      <c r="AM1544">
        <v>0.10100000000000001</v>
      </c>
      <c r="AN1544">
        <v>-3.778</v>
      </c>
    </row>
    <row r="1545" spans="30:40">
      <c r="AD1545" t="str">
        <f t="shared" si="67"/>
        <v>T1B274.1GIOYY</v>
      </c>
      <c r="AE1545" t="s">
        <v>72</v>
      </c>
      <c r="AF1545" t="s">
        <v>73</v>
      </c>
      <c r="AG1545" t="s">
        <v>62</v>
      </c>
      <c r="AH1545">
        <v>4.0999999999999996</v>
      </c>
      <c r="AI1545">
        <v>3.65</v>
      </c>
      <c r="AJ1545">
        <v>-90.13</v>
      </c>
      <c r="AK1545">
        <v>-0.25</v>
      </c>
      <c r="AL1545">
        <v>-3.4000000000000002E-2</v>
      </c>
      <c r="AM1545">
        <v>0.107</v>
      </c>
      <c r="AN1545">
        <v>-1.5249999999999999</v>
      </c>
    </row>
    <row r="1546" spans="30:40">
      <c r="AD1546" t="str">
        <f t="shared" si="67"/>
        <v>T1B274.1GIOYY</v>
      </c>
      <c r="AE1546" t="s">
        <v>72</v>
      </c>
      <c r="AF1546" t="s">
        <v>73</v>
      </c>
      <c r="AG1546" t="s">
        <v>62</v>
      </c>
      <c r="AH1546">
        <v>4.0999999999999996</v>
      </c>
      <c r="AI1546">
        <v>4.78</v>
      </c>
      <c r="AJ1546">
        <v>-92.87</v>
      </c>
      <c r="AK1546">
        <v>-0.35</v>
      </c>
      <c r="AL1546">
        <v>-0.36</v>
      </c>
      <c r="AM1546">
        <v>-0.17</v>
      </c>
      <c r="AN1546">
        <v>-1.528</v>
      </c>
    </row>
    <row r="1547" spans="30:40">
      <c r="AD1547" t="str">
        <f t="shared" si="67"/>
        <v>T1B274.92GIOYY</v>
      </c>
      <c r="AE1547" t="s">
        <v>72</v>
      </c>
      <c r="AF1547" t="s">
        <v>73</v>
      </c>
      <c r="AG1547" t="s">
        <v>62</v>
      </c>
      <c r="AH1547">
        <v>4.92</v>
      </c>
      <c r="AI1547">
        <v>4.78</v>
      </c>
      <c r="AJ1547">
        <v>-92.87</v>
      </c>
      <c r="AK1547">
        <v>-0.35</v>
      </c>
      <c r="AL1547">
        <v>-0.36</v>
      </c>
      <c r="AM1547">
        <v>0.113</v>
      </c>
      <c r="AN1547">
        <v>74.629000000000005</v>
      </c>
    </row>
    <row r="1548" spans="30:40">
      <c r="AD1548" t="str">
        <f t="shared" si="67"/>
        <v>T1B274.92GIOYY</v>
      </c>
      <c r="AE1548" t="s">
        <v>72</v>
      </c>
      <c r="AF1548" t="s">
        <v>73</v>
      </c>
      <c r="AG1548" t="s">
        <v>62</v>
      </c>
      <c r="AH1548">
        <v>4.92</v>
      </c>
      <c r="AI1548">
        <v>5.92</v>
      </c>
      <c r="AJ1548">
        <v>-94.49</v>
      </c>
      <c r="AK1548">
        <v>-0.28999999999999998</v>
      </c>
      <c r="AL1548">
        <v>-0.42299999999999999</v>
      </c>
      <c r="AM1548">
        <v>-0.123</v>
      </c>
      <c r="AN1548">
        <v>76.296999999999997</v>
      </c>
    </row>
    <row r="1549" spans="30:40">
      <c r="AD1549" t="str">
        <f t="shared" si="67"/>
        <v>T1B275.74GIOYY</v>
      </c>
      <c r="AE1549" t="s">
        <v>72</v>
      </c>
      <c r="AF1549" t="s">
        <v>73</v>
      </c>
      <c r="AG1549" t="s">
        <v>62</v>
      </c>
      <c r="AH1549">
        <v>5.74</v>
      </c>
      <c r="AI1549">
        <v>5.92</v>
      </c>
      <c r="AJ1549">
        <v>-94.49</v>
      </c>
      <c r="AK1549">
        <v>-0.28999999999999998</v>
      </c>
      <c r="AL1549">
        <v>-0.42299999999999999</v>
      </c>
      <c r="AM1549">
        <v>0.11799999999999999</v>
      </c>
      <c r="AN1549">
        <v>153.779</v>
      </c>
    </row>
    <row r="1550" spans="30:40">
      <c r="AD1550" t="str">
        <f t="shared" si="67"/>
        <v>T1B275.74GIOYY</v>
      </c>
      <c r="AE1550" t="s">
        <v>72</v>
      </c>
      <c r="AF1550" t="s">
        <v>73</v>
      </c>
      <c r="AG1550" t="s">
        <v>62</v>
      </c>
      <c r="AH1550">
        <v>5.74</v>
      </c>
      <c r="AI1550">
        <v>7.4</v>
      </c>
      <c r="AJ1550">
        <v>-97.39</v>
      </c>
      <c r="AK1550">
        <v>-0.31</v>
      </c>
      <c r="AL1550">
        <v>-0.53600000000000003</v>
      </c>
      <c r="AM1550">
        <v>-0.13</v>
      </c>
      <c r="AN1550">
        <v>155.458</v>
      </c>
    </row>
    <row r="1551" spans="30:40">
      <c r="AD1551" t="str">
        <f t="shared" si="67"/>
        <v>T1B276.56GIOYY</v>
      </c>
      <c r="AE1551" t="s">
        <v>72</v>
      </c>
      <c r="AF1551" t="s">
        <v>73</v>
      </c>
      <c r="AG1551" t="s">
        <v>62</v>
      </c>
      <c r="AH1551">
        <v>6.56</v>
      </c>
      <c r="AI1551">
        <v>7.4</v>
      </c>
      <c r="AJ1551">
        <v>-97.39</v>
      </c>
      <c r="AK1551">
        <v>-0.31</v>
      </c>
      <c r="AL1551">
        <v>-0.53600000000000003</v>
      </c>
      <c r="AM1551">
        <v>0.123</v>
      </c>
      <c r="AN1551">
        <v>235.31899999999999</v>
      </c>
    </row>
    <row r="1552" spans="30:40">
      <c r="AD1552" t="str">
        <f t="shared" si="67"/>
        <v>T1B276.56GIOYY</v>
      </c>
      <c r="AE1552" t="s">
        <v>72</v>
      </c>
      <c r="AF1552" t="s">
        <v>73</v>
      </c>
      <c r="AG1552" t="s">
        <v>62</v>
      </c>
      <c r="AH1552">
        <v>6.56</v>
      </c>
      <c r="AI1552">
        <v>9.7200000000000006</v>
      </c>
      <c r="AJ1552">
        <v>-104.07</v>
      </c>
      <c r="AK1552">
        <v>-0.32</v>
      </c>
      <c r="AL1552">
        <v>-0.7</v>
      </c>
      <c r="AM1552">
        <v>-0.13400000000000001</v>
      </c>
      <c r="AN1552">
        <v>237.05699999999999</v>
      </c>
    </row>
    <row r="1553" spans="30:40">
      <c r="AD1553" t="str">
        <f t="shared" si="67"/>
        <v>T1B277.38GIOYY</v>
      </c>
      <c r="AE1553" t="s">
        <v>72</v>
      </c>
      <c r="AF1553" t="s">
        <v>73</v>
      </c>
      <c r="AG1553" t="s">
        <v>62</v>
      </c>
      <c r="AH1553">
        <v>7.38</v>
      </c>
      <c r="AI1553">
        <v>9.7200000000000006</v>
      </c>
      <c r="AJ1553">
        <v>-104.07</v>
      </c>
      <c r="AK1553">
        <v>-0.32</v>
      </c>
      <c r="AL1553">
        <v>-0.7</v>
      </c>
      <c r="AM1553">
        <v>0.126</v>
      </c>
      <c r="AN1553">
        <v>322.39299999999997</v>
      </c>
    </row>
    <row r="1554" spans="30:40">
      <c r="AD1554" t="str">
        <f t="shared" si="67"/>
        <v>T1B277.38GIOYY</v>
      </c>
      <c r="AE1554" t="s">
        <v>72</v>
      </c>
      <c r="AF1554" t="s">
        <v>73</v>
      </c>
      <c r="AG1554" t="s">
        <v>62</v>
      </c>
      <c r="AH1554">
        <v>7.38</v>
      </c>
      <c r="AI1554">
        <v>13.88</v>
      </c>
      <c r="AJ1554">
        <v>-117.97</v>
      </c>
      <c r="AK1554">
        <v>-0.42</v>
      </c>
      <c r="AL1554">
        <v>-0.81599999999999995</v>
      </c>
      <c r="AM1554">
        <v>-0.13600000000000001</v>
      </c>
      <c r="AN1554">
        <v>324.16300000000001</v>
      </c>
    </row>
    <row r="1555" spans="30:40">
      <c r="AD1555" t="str">
        <f t="shared" si="67"/>
        <v>T1B277.875GIOYY</v>
      </c>
      <c r="AE1555" t="s">
        <v>72</v>
      </c>
      <c r="AF1555" t="s">
        <v>73</v>
      </c>
      <c r="AG1555" t="s">
        <v>62</v>
      </c>
      <c r="AH1555">
        <v>7.875</v>
      </c>
      <c r="AI1555">
        <v>13.88</v>
      </c>
      <c r="AJ1555">
        <v>-117.97</v>
      </c>
      <c r="AK1555">
        <v>-0.42</v>
      </c>
      <c r="AL1555">
        <v>-0.81599999999999995</v>
      </c>
      <c r="AM1555">
        <v>7.1999999999999995E-2</v>
      </c>
      <c r="AN1555">
        <v>382.55700000000002</v>
      </c>
    </row>
    <row r="1556" spans="30:40">
      <c r="AD1556" t="str">
        <f t="shared" si="67"/>
        <v>T1B270.275GIOXX</v>
      </c>
      <c r="AE1556" t="s">
        <v>72</v>
      </c>
      <c r="AF1556" t="s">
        <v>73</v>
      </c>
      <c r="AG1556" t="s">
        <v>63</v>
      </c>
      <c r="AH1556">
        <v>0.27500000000000002</v>
      </c>
      <c r="AI1556">
        <v>-0.05</v>
      </c>
      <c r="AJ1556">
        <v>1.23</v>
      </c>
      <c r="AK1556">
        <v>-0.11</v>
      </c>
      <c r="AL1556">
        <v>7.8150000000000004</v>
      </c>
      <c r="AM1556">
        <v>-2.3E-2</v>
      </c>
      <c r="AN1556">
        <v>1.6220000000000001</v>
      </c>
    </row>
    <row r="1557" spans="30:40">
      <c r="AD1557" t="str">
        <f t="shared" si="67"/>
        <v>T1B270.82GIOXX</v>
      </c>
      <c r="AE1557" t="s">
        <v>72</v>
      </c>
      <c r="AF1557" t="s">
        <v>73</v>
      </c>
      <c r="AG1557" t="s">
        <v>63</v>
      </c>
      <c r="AH1557">
        <v>0.82</v>
      </c>
      <c r="AI1557">
        <v>-0.05</v>
      </c>
      <c r="AJ1557">
        <v>1.23</v>
      </c>
      <c r="AK1557">
        <v>-0.11</v>
      </c>
      <c r="AL1557">
        <v>7.8150000000000004</v>
      </c>
      <c r="AM1557">
        <v>3.7999999999999999E-2</v>
      </c>
      <c r="AN1557">
        <v>0.95299999999999996</v>
      </c>
    </row>
    <row r="1558" spans="30:40">
      <c r="AD1558" t="str">
        <f t="shared" si="67"/>
        <v>T1B270.82GIOXX</v>
      </c>
      <c r="AE1558" t="s">
        <v>72</v>
      </c>
      <c r="AF1558" t="s">
        <v>73</v>
      </c>
      <c r="AG1558" t="s">
        <v>63</v>
      </c>
      <c r="AH1558">
        <v>0.82</v>
      </c>
      <c r="AI1558">
        <v>-0.08</v>
      </c>
      <c r="AJ1558">
        <v>1.0900000000000001</v>
      </c>
      <c r="AK1558">
        <v>-0.02</v>
      </c>
      <c r="AL1558">
        <v>6.0949999999999998</v>
      </c>
      <c r="AM1558">
        <v>1E-3</v>
      </c>
      <c r="AN1558">
        <v>0.93300000000000005</v>
      </c>
    </row>
    <row r="1559" spans="30:40">
      <c r="AD1559" t="str">
        <f t="shared" si="67"/>
        <v>T1B271.64GIOXX</v>
      </c>
      <c r="AE1559" t="s">
        <v>72</v>
      </c>
      <c r="AF1559" t="s">
        <v>73</v>
      </c>
      <c r="AG1559" t="s">
        <v>63</v>
      </c>
      <c r="AH1559">
        <v>1.64</v>
      </c>
      <c r="AI1559">
        <v>-0.08</v>
      </c>
      <c r="AJ1559">
        <v>1.0900000000000001</v>
      </c>
      <c r="AK1559">
        <v>-0.02</v>
      </c>
      <c r="AL1559">
        <v>6.0949999999999998</v>
      </c>
      <c r="AM1559">
        <v>1.9E-2</v>
      </c>
      <c r="AN1559">
        <v>3.5999999999999997E-2</v>
      </c>
    </row>
    <row r="1560" spans="30:40">
      <c r="AD1560" t="str">
        <f t="shared" si="67"/>
        <v>T1B271.64GIOXX</v>
      </c>
      <c r="AE1560" t="s">
        <v>72</v>
      </c>
      <c r="AF1560" t="s">
        <v>73</v>
      </c>
      <c r="AG1560" t="s">
        <v>63</v>
      </c>
      <c r="AH1560">
        <v>1.64</v>
      </c>
      <c r="AI1560">
        <v>-0.14000000000000001</v>
      </c>
      <c r="AJ1560">
        <v>1</v>
      </c>
      <c r="AK1560">
        <v>-0.04</v>
      </c>
      <c r="AL1560">
        <v>4.9569999999999999</v>
      </c>
      <c r="AM1560">
        <v>-1.4E-2</v>
      </c>
      <c r="AN1560">
        <v>1.7999999999999999E-2</v>
      </c>
    </row>
    <row r="1561" spans="30:40">
      <c r="AD1561" t="str">
        <f t="shared" si="67"/>
        <v>T1B272.46GIOXX</v>
      </c>
      <c r="AE1561" t="s">
        <v>72</v>
      </c>
      <c r="AF1561" t="s">
        <v>73</v>
      </c>
      <c r="AG1561" t="s">
        <v>63</v>
      </c>
      <c r="AH1561">
        <v>2.46</v>
      </c>
      <c r="AI1561">
        <v>-0.14000000000000001</v>
      </c>
      <c r="AJ1561">
        <v>1</v>
      </c>
      <c r="AK1561">
        <v>-0.04</v>
      </c>
      <c r="AL1561">
        <v>4.9569999999999999</v>
      </c>
      <c r="AM1561">
        <v>1.6E-2</v>
      </c>
      <c r="AN1561">
        <v>-0.80400000000000005</v>
      </c>
    </row>
    <row r="1562" spans="30:40">
      <c r="AD1562" t="str">
        <f t="shared" si="67"/>
        <v>T1B272.46GIOXX</v>
      </c>
      <c r="AE1562" t="s">
        <v>72</v>
      </c>
      <c r="AF1562" t="s">
        <v>73</v>
      </c>
      <c r="AG1562" t="s">
        <v>63</v>
      </c>
      <c r="AH1562">
        <v>2.46</v>
      </c>
      <c r="AI1562">
        <v>-0.2</v>
      </c>
      <c r="AJ1562">
        <v>0.96</v>
      </c>
      <c r="AK1562">
        <v>-0.03</v>
      </c>
      <c r="AL1562">
        <v>4.0369999999999999</v>
      </c>
      <c r="AM1562">
        <v>-8.0000000000000002E-3</v>
      </c>
      <c r="AN1562">
        <v>-0.82099999999999995</v>
      </c>
    </row>
    <row r="1563" spans="30:40">
      <c r="AD1563" t="str">
        <f t="shared" si="67"/>
        <v>T1B273.28GIOXX</v>
      </c>
      <c r="AE1563" t="s">
        <v>72</v>
      </c>
      <c r="AF1563" t="s">
        <v>73</v>
      </c>
      <c r="AG1563" t="s">
        <v>63</v>
      </c>
      <c r="AH1563">
        <v>3.28</v>
      </c>
      <c r="AI1563">
        <v>-0.2</v>
      </c>
      <c r="AJ1563">
        <v>0.96</v>
      </c>
      <c r="AK1563">
        <v>-0.03</v>
      </c>
      <c r="AL1563">
        <v>4.0369999999999999</v>
      </c>
      <c r="AM1563">
        <v>1.2999999999999999E-2</v>
      </c>
      <c r="AN1563">
        <v>-1.605</v>
      </c>
    </row>
    <row r="1564" spans="30:40">
      <c r="AD1564" t="str">
        <f t="shared" si="67"/>
        <v>T1B273.28GIOXX</v>
      </c>
      <c r="AE1564" t="s">
        <v>72</v>
      </c>
      <c r="AF1564" t="s">
        <v>73</v>
      </c>
      <c r="AG1564" t="s">
        <v>63</v>
      </c>
      <c r="AH1564">
        <v>3.28</v>
      </c>
      <c r="AI1564">
        <v>-0.26</v>
      </c>
      <c r="AJ1564">
        <v>0.92</v>
      </c>
      <c r="AK1564">
        <v>-0.03</v>
      </c>
      <c r="AL1564">
        <v>3.3279999999999998</v>
      </c>
      <c r="AM1564">
        <v>-5.0000000000000001E-3</v>
      </c>
      <c r="AN1564">
        <v>-1.6220000000000001</v>
      </c>
    </row>
    <row r="1565" spans="30:40">
      <c r="AD1565" t="str">
        <f t="shared" si="67"/>
        <v>T1B274.075GIOXX</v>
      </c>
      <c r="AE1565" t="s">
        <v>72</v>
      </c>
      <c r="AF1565" t="s">
        <v>73</v>
      </c>
      <c r="AG1565" t="s">
        <v>63</v>
      </c>
      <c r="AH1565">
        <v>4.0750000000000002</v>
      </c>
      <c r="AI1565">
        <v>-0.26</v>
      </c>
      <c r="AJ1565">
        <v>0.92</v>
      </c>
      <c r="AK1565">
        <v>-0.03</v>
      </c>
      <c r="AL1565">
        <v>3.3279999999999998</v>
      </c>
      <c r="AM1565">
        <v>1.6E-2</v>
      </c>
      <c r="AN1565">
        <v>-2.351</v>
      </c>
    </row>
    <row r="1566" spans="30:40">
      <c r="AD1566" t="str">
        <f t="shared" si="67"/>
        <v>T1B274.1GIOXX</v>
      </c>
      <c r="AE1566" t="s">
        <v>72</v>
      </c>
      <c r="AF1566" t="s">
        <v>73</v>
      </c>
      <c r="AG1566" t="s">
        <v>63</v>
      </c>
      <c r="AH1566">
        <v>4.0999999999999996</v>
      </c>
      <c r="AI1566">
        <v>-0.26</v>
      </c>
      <c r="AJ1566">
        <v>0.92</v>
      </c>
      <c r="AK1566">
        <v>-0.03</v>
      </c>
      <c r="AL1566">
        <v>3.3279999999999998</v>
      </c>
      <c r="AM1566">
        <v>1.7000000000000001E-2</v>
      </c>
      <c r="AN1566">
        <v>-2.3740000000000001</v>
      </c>
    </row>
    <row r="1567" spans="30:40">
      <c r="AD1567" t="str">
        <f t="shared" si="67"/>
        <v>T1B274.1GIOXX</v>
      </c>
      <c r="AE1567" t="s">
        <v>72</v>
      </c>
      <c r="AF1567" t="s">
        <v>73</v>
      </c>
      <c r="AG1567" t="s">
        <v>63</v>
      </c>
      <c r="AH1567">
        <v>4.0999999999999996</v>
      </c>
      <c r="AI1567">
        <v>-0.27</v>
      </c>
      <c r="AJ1567">
        <v>-0.97</v>
      </c>
      <c r="AK1567">
        <v>0.02</v>
      </c>
      <c r="AL1567">
        <v>-3.8570000000000002</v>
      </c>
      <c r="AM1567">
        <v>1.4E-2</v>
      </c>
      <c r="AN1567">
        <v>-2.387</v>
      </c>
    </row>
    <row r="1568" spans="30:40">
      <c r="AD1568" t="str">
        <f t="shared" si="67"/>
        <v>T1B274.92GIOXX</v>
      </c>
      <c r="AE1568" t="s">
        <v>72</v>
      </c>
      <c r="AF1568" t="s">
        <v>73</v>
      </c>
      <c r="AG1568" t="s">
        <v>63</v>
      </c>
      <c r="AH1568">
        <v>4.92</v>
      </c>
      <c r="AI1568">
        <v>-0.27</v>
      </c>
      <c r="AJ1568">
        <v>-0.97</v>
      </c>
      <c r="AK1568">
        <v>0.02</v>
      </c>
      <c r="AL1568">
        <v>-3.8570000000000002</v>
      </c>
      <c r="AM1568">
        <v>-2E-3</v>
      </c>
      <c r="AN1568">
        <v>-1.5940000000000001</v>
      </c>
    </row>
    <row r="1569" spans="30:40">
      <c r="AD1569" t="str">
        <f t="shared" si="67"/>
        <v>T1B274.92GIOXX</v>
      </c>
      <c r="AE1569" t="s">
        <v>72</v>
      </c>
      <c r="AF1569" t="s">
        <v>73</v>
      </c>
      <c r="AG1569" t="s">
        <v>63</v>
      </c>
      <c r="AH1569">
        <v>4.92</v>
      </c>
      <c r="AI1569">
        <v>-0.25</v>
      </c>
      <c r="AJ1569">
        <v>-1.02</v>
      </c>
      <c r="AK1569">
        <v>0.02</v>
      </c>
      <c r="AL1569">
        <v>-4.6239999999999997</v>
      </c>
      <c r="AM1569">
        <v>1.2E-2</v>
      </c>
      <c r="AN1569">
        <v>-1.5760000000000001</v>
      </c>
    </row>
    <row r="1570" spans="30:40">
      <c r="AD1570" t="str">
        <f t="shared" si="67"/>
        <v>T1B275.74GIOXX</v>
      </c>
      <c r="AE1570" t="s">
        <v>72</v>
      </c>
      <c r="AF1570" t="s">
        <v>73</v>
      </c>
      <c r="AG1570" t="s">
        <v>63</v>
      </c>
      <c r="AH1570">
        <v>5.74</v>
      </c>
      <c r="AI1570">
        <v>-0.25</v>
      </c>
      <c r="AJ1570">
        <v>-1.02</v>
      </c>
      <c r="AK1570">
        <v>0.02</v>
      </c>
      <c r="AL1570">
        <v>-4.6239999999999997</v>
      </c>
      <c r="AM1570">
        <v>-5.0000000000000001E-3</v>
      </c>
      <c r="AN1570">
        <v>-0.74199999999999999</v>
      </c>
    </row>
    <row r="1571" spans="30:40">
      <c r="AD1571" t="str">
        <f t="shared" si="67"/>
        <v>T1B275.74GIOXX</v>
      </c>
      <c r="AE1571" t="s">
        <v>72</v>
      </c>
      <c r="AF1571" t="s">
        <v>73</v>
      </c>
      <c r="AG1571" t="s">
        <v>63</v>
      </c>
      <c r="AH1571">
        <v>5.74</v>
      </c>
      <c r="AI1571">
        <v>-0.2</v>
      </c>
      <c r="AJ1571">
        <v>-1.07</v>
      </c>
      <c r="AK1571">
        <v>0.03</v>
      </c>
      <c r="AL1571">
        <v>-5.6280000000000001</v>
      </c>
      <c r="AM1571">
        <v>1.6E-2</v>
      </c>
      <c r="AN1571">
        <v>-0.72399999999999998</v>
      </c>
    </row>
    <row r="1572" spans="30:40">
      <c r="AD1572" t="str">
        <f t="shared" si="67"/>
        <v>T1B276.56GIOXX</v>
      </c>
      <c r="AE1572" t="s">
        <v>72</v>
      </c>
      <c r="AF1572" t="s">
        <v>73</v>
      </c>
      <c r="AG1572" t="s">
        <v>63</v>
      </c>
      <c r="AH1572">
        <v>6.56</v>
      </c>
      <c r="AI1572">
        <v>-0.2</v>
      </c>
      <c r="AJ1572">
        <v>-1.07</v>
      </c>
      <c r="AK1572">
        <v>0.03</v>
      </c>
      <c r="AL1572">
        <v>-5.6280000000000001</v>
      </c>
      <c r="AM1572">
        <v>-1.2E-2</v>
      </c>
      <c r="AN1572">
        <v>0.157</v>
      </c>
    </row>
    <row r="1573" spans="30:40">
      <c r="AD1573" t="str">
        <f t="shared" si="67"/>
        <v>T1B276.56GIOXX</v>
      </c>
      <c r="AE1573" t="s">
        <v>72</v>
      </c>
      <c r="AF1573" t="s">
        <v>73</v>
      </c>
      <c r="AG1573" t="s">
        <v>63</v>
      </c>
      <c r="AH1573">
        <v>6.56</v>
      </c>
      <c r="AI1573">
        <v>-0.16</v>
      </c>
      <c r="AJ1573">
        <v>-1.18</v>
      </c>
      <c r="AK1573">
        <v>0.02</v>
      </c>
      <c r="AL1573">
        <v>-6.867</v>
      </c>
      <c r="AM1573">
        <v>2.1999999999999999E-2</v>
      </c>
      <c r="AN1573">
        <v>0.17699999999999999</v>
      </c>
    </row>
    <row r="1574" spans="30:40">
      <c r="AD1574" t="str">
        <f t="shared" si="67"/>
        <v>T1B277.38GIOXX</v>
      </c>
      <c r="AE1574" t="s">
        <v>72</v>
      </c>
      <c r="AF1574" t="s">
        <v>73</v>
      </c>
      <c r="AG1574" t="s">
        <v>63</v>
      </c>
      <c r="AH1574">
        <v>7.38</v>
      </c>
      <c r="AI1574">
        <v>-0.16</v>
      </c>
      <c r="AJ1574">
        <v>-1.18</v>
      </c>
      <c r="AK1574">
        <v>0.02</v>
      </c>
      <c r="AL1574">
        <v>-6.867</v>
      </c>
      <c r="AM1574">
        <v>7.0000000000000001E-3</v>
      </c>
      <c r="AN1574">
        <v>1.141</v>
      </c>
    </row>
    <row r="1575" spans="30:40">
      <c r="AD1575" t="str">
        <f t="shared" si="67"/>
        <v>T1B277.38GIOXX</v>
      </c>
      <c r="AE1575" t="s">
        <v>72</v>
      </c>
      <c r="AF1575" t="s">
        <v>73</v>
      </c>
      <c r="AG1575" t="s">
        <v>63</v>
      </c>
      <c r="AH1575">
        <v>7.38</v>
      </c>
      <c r="AI1575">
        <v>-0.12</v>
      </c>
      <c r="AJ1575">
        <v>-1.32</v>
      </c>
      <c r="AK1575">
        <v>0.16</v>
      </c>
      <c r="AL1575">
        <v>-8.7550000000000008</v>
      </c>
      <c r="AM1575">
        <v>4.8000000000000001E-2</v>
      </c>
      <c r="AN1575">
        <v>1.1639999999999999</v>
      </c>
    </row>
    <row r="1576" spans="30:40">
      <c r="AD1576" t="str">
        <f t="shared" si="67"/>
        <v>T1B277.875GIOXX</v>
      </c>
      <c r="AE1576" t="s">
        <v>72</v>
      </c>
      <c r="AF1576" t="s">
        <v>73</v>
      </c>
      <c r="AG1576" t="s">
        <v>63</v>
      </c>
      <c r="AH1576">
        <v>7.875</v>
      </c>
      <c r="AI1576">
        <v>-0.12</v>
      </c>
      <c r="AJ1576">
        <v>-1.32</v>
      </c>
      <c r="AK1576">
        <v>0.16</v>
      </c>
      <c r="AL1576">
        <v>-8.7550000000000008</v>
      </c>
      <c r="AM1576">
        <v>-3.3000000000000002E-2</v>
      </c>
      <c r="AN1576">
        <v>1.8169999999999999</v>
      </c>
    </row>
    <row r="1577" spans="30:40">
      <c r="AD1577" t="str">
        <f t="shared" si="67"/>
        <v>T1B270.275TT</v>
      </c>
      <c r="AE1577" t="s">
        <v>72</v>
      </c>
      <c r="AF1577" t="s">
        <v>73</v>
      </c>
      <c r="AG1577" t="s">
        <v>0</v>
      </c>
      <c r="AH1577">
        <v>0.27500000000000002</v>
      </c>
      <c r="AI1577">
        <v>26.06</v>
      </c>
      <c r="AJ1577">
        <v>-108.34</v>
      </c>
      <c r="AK1577">
        <v>-0.02</v>
      </c>
      <c r="AL1577">
        <v>-1.2290000000000001</v>
      </c>
      <c r="AM1577">
        <v>-3.0000000000000001E-3</v>
      </c>
      <c r="AN1577">
        <v>-124.697</v>
      </c>
    </row>
    <row r="1578" spans="30:40">
      <c r="AD1578" t="str">
        <f t="shared" si="67"/>
        <v>T1B270.82TT</v>
      </c>
      <c r="AE1578" t="s">
        <v>72</v>
      </c>
      <c r="AF1578" t="s">
        <v>73</v>
      </c>
      <c r="AG1578" t="s">
        <v>0</v>
      </c>
      <c r="AH1578">
        <v>0.82</v>
      </c>
      <c r="AI1578">
        <v>26.06</v>
      </c>
      <c r="AJ1578">
        <v>-105.84</v>
      </c>
      <c r="AK1578">
        <v>-0.02</v>
      </c>
      <c r="AL1578">
        <v>-1.2290000000000001</v>
      </c>
      <c r="AM1578">
        <v>6.0000000000000001E-3</v>
      </c>
      <c r="AN1578">
        <v>-66.334000000000003</v>
      </c>
    </row>
    <row r="1579" spans="30:40">
      <c r="AD1579" t="str">
        <f t="shared" si="67"/>
        <v>T1B270.82TT</v>
      </c>
      <c r="AE1579" t="s">
        <v>72</v>
      </c>
      <c r="AF1579" t="s">
        <v>73</v>
      </c>
      <c r="AG1579" t="s">
        <v>0</v>
      </c>
      <c r="AH1579">
        <v>0.82</v>
      </c>
      <c r="AI1579">
        <v>18.850000000000001</v>
      </c>
      <c r="AJ1579">
        <v>-94.2</v>
      </c>
      <c r="AK1579">
        <v>0.01</v>
      </c>
      <c r="AL1579">
        <v>-1.21</v>
      </c>
      <c r="AM1579">
        <v>8.0000000000000002E-3</v>
      </c>
      <c r="AN1579">
        <v>-64.563999999999993</v>
      </c>
    </row>
    <row r="1580" spans="30:40">
      <c r="AD1580" t="str">
        <f t="shared" si="67"/>
        <v>T1B271.64TT</v>
      </c>
      <c r="AE1580" t="s">
        <v>72</v>
      </c>
      <c r="AF1580" t="s">
        <v>73</v>
      </c>
      <c r="AG1580" t="s">
        <v>0</v>
      </c>
      <c r="AH1580">
        <v>1.64</v>
      </c>
      <c r="AI1580">
        <v>18.850000000000001</v>
      </c>
      <c r="AJ1580">
        <v>-90.44</v>
      </c>
      <c r="AK1580">
        <v>0.01</v>
      </c>
      <c r="AL1580">
        <v>-1.21</v>
      </c>
      <c r="AM1580">
        <v>-1E-3</v>
      </c>
      <c r="AN1580">
        <v>11.138</v>
      </c>
    </row>
    <row r="1581" spans="30:40">
      <c r="AD1581" t="str">
        <f t="shared" si="67"/>
        <v>T1B271.64TT</v>
      </c>
      <c r="AE1581" t="s">
        <v>72</v>
      </c>
      <c r="AF1581" t="s">
        <v>73</v>
      </c>
      <c r="AG1581" t="s">
        <v>0</v>
      </c>
      <c r="AH1581">
        <v>1.64</v>
      </c>
      <c r="AI1581">
        <v>14.83</v>
      </c>
      <c r="AJ1581">
        <v>-76.569999999999993</v>
      </c>
      <c r="AK1581">
        <v>0.01</v>
      </c>
      <c r="AL1581">
        <v>-1.18</v>
      </c>
      <c r="AM1581">
        <v>3.0000000000000001E-3</v>
      </c>
      <c r="AN1581">
        <v>12.608000000000001</v>
      </c>
    </row>
    <row r="1582" spans="30:40">
      <c r="AD1582" t="str">
        <f t="shared" si="67"/>
        <v>T1B272.46TT</v>
      </c>
      <c r="AE1582" t="s">
        <v>72</v>
      </c>
      <c r="AF1582" t="s">
        <v>73</v>
      </c>
      <c r="AG1582" t="s">
        <v>0</v>
      </c>
      <c r="AH1582">
        <v>2.46</v>
      </c>
      <c r="AI1582">
        <v>14.83</v>
      </c>
      <c r="AJ1582">
        <v>-72.8</v>
      </c>
      <c r="AK1582">
        <v>0.01</v>
      </c>
      <c r="AL1582">
        <v>-1.18</v>
      </c>
      <c r="AM1582">
        <v>-2E-3</v>
      </c>
      <c r="AN1582">
        <v>73.847999999999999</v>
      </c>
    </row>
    <row r="1583" spans="30:40">
      <c r="AD1583" t="str">
        <f t="shared" si="67"/>
        <v>T1B272.46TT</v>
      </c>
      <c r="AE1583" t="s">
        <v>72</v>
      </c>
      <c r="AF1583" t="s">
        <v>73</v>
      </c>
      <c r="AG1583" t="s">
        <v>0</v>
      </c>
      <c r="AH1583">
        <v>2.46</v>
      </c>
      <c r="AI1583">
        <v>12.54</v>
      </c>
      <c r="AJ1583">
        <v>-60.01</v>
      </c>
      <c r="AK1583">
        <v>0</v>
      </c>
      <c r="AL1583">
        <v>-1.0760000000000001</v>
      </c>
      <c r="AM1583">
        <v>2E-3</v>
      </c>
      <c r="AN1583">
        <v>75.001000000000005</v>
      </c>
    </row>
    <row r="1584" spans="30:40">
      <c r="AD1584" t="str">
        <f t="shared" si="67"/>
        <v>T1B273.28TT</v>
      </c>
      <c r="AE1584" t="s">
        <v>72</v>
      </c>
      <c r="AF1584" t="s">
        <v>73</v>
      </c>
      <c r="AG1584" t="s">
        <v>0</v>
      </c>
      <c r="AH1584">
        <v>3.28</v>
      </c>
      <c r="AI1584">
        <v>12.54</v>
      </c>
      <c r="AJ1584">
        <v>-56.24</v>
      </c>
      <c r="AK1584">
        <v>0</v>
      </c>
      <c r="AL1584">
        <v>-1.0760000000000001</v>
      </c>
      <c r="AM1584">
        <v>-1E-3</v>
      </c>
      <c r="AN1584">
        <v>122.663</v>
      </c>
    </row>
    <row r="1585" spans="30:40">
      <c r="AD1585" t="str">
        <f t="shared" si="67"/>
        <v>T1B273.28TT</v>
      </c>
      <c r="AE1585" t="s">
        <v>72</v>
      </c>
      <c r="AF1585" t="s">
        <v>73</v>
      </c>
      <c r="AG1585" t="s">
        <v>0</v>
      </c>
      <c r="AH1585">
        <v>3.28</v>
      </c>
      <c r="AI1585">
        <v>11.16</v>
      </c>
      <c r="AJ1585">
        <v>-47.72</v>
      </c>
      <c r="AK1585">
        <v>0</v>
      </c>
      <c r="AL1585">
        <v>-0.92</v>
      </c>
      <c r="AM1585">
        <v>1E-3</v>
      </c>
      <c r="AN1585">
        <v>123.542</v>
      </c>
    </row>
    <row r="1586" spans="30:40">
      <c r="AD1586" t="str">
        <f t="shared" si="67"/>
        <v>T1B274.075TT</v>
      </c>
      <c r="AE1586" t="s">
        <v>72</v>
      </c>
      <c r="AF1586" t="s">
        <v>73</v>
      </c>
      <c r="AG1586" t="s">
        <v>0</v>
      </c>
      <c r="AH1586">
        <v>4.0750000000000002</v>
      </c>
      <c r="AI1586">
        <v>11.16</v>
      </c>
      <c r="AJ1586">
        <v>-44.07</v>
      </c>
      <c r="AK1586">
        <v>0</v>
      </c>
      <c r="AL1586">
        <v>-0.92</v>
      </c>
      <c r="AM1586">
        <v>-2E-3</v>
      </c>
      <c r="AN1586">
        <v>160.03100000000001</v>
      </c>
    </row>
    <row r="1587" spans="30:40">
      <c r="AD1587" t="str">
        <f t="shared" si="67"/>
        <v>T1B274.1TT</v>
      </c>
      <c r="AE1587" t="s">
        <v>72</v>
      </c>
      <c r="AF1587" t="s">
        <v>73</v>
      </c>
      <c r="AG1587" t="s">
        <v>0</v>
      </c>
      <c r="AH1587">
        <v>4.0999999999999996</v>
      </c>
      <c r="AI1587">
        <v>11.16</v>
      </c>
      <c r="AJ1587">
        <v>-43.96</v>
      </c>
      <c r="AK1587">
        <v>0</v>
      </c>
      <c r="AL1587">
        <v>-0.92</v>
      </c>
      <c r="AM1587">
        <v>-3.0000000000000001E-3</v>
      </c>
      <c r="AN1587">
        <v>161.131</v>
      </c>
    </row>
    <row r="1588" spans="30:40">
      <c r="AD1588" t="str">
        <f t="shared" si="67"/>
        <v>T1B274.1TT</v>
      </c>
      <c r="AE1588" t="s">
        <v>72</v>
      </c>
      <c r="AF1588" t="s">
        <v>73</v>
      </c>
      <c r="AG1588" t="s">
        <v>0</v>
      </c>
      <c r="AH1588">
        <v>4.0999999999999996</v>
      </c>
      <c r="AI1588">
        <v>10.5</v>
      </c>
      <c r="AJ1588">
        <v>50.13</v>
      </c>
      <c r="AK1588">
        <v>-0.02</v>
      </c>
      <c r="AL1588">
        <v>0.46</v>
      </c>
      <c r="AM1588">
        <v>-8.0000000000000002E-3</v>
      </c>
      <c r="AN1588">
        <v>160.821</v>
      </c>
    </row>
    <row r="1589" spans="30:40">
      <c r="AD1589" t="str">
        <f t="shared" si="67"/>
        <v>T1B274.92TT</v>
      </c>
      <c r="AE1589" t="s">
        <v>72</v>
      </c>
      <c r="AF1589" t="s">
        <v>73</v>
      </c>
      <c r="AG1589" t="s">
        <v>0</v>
      </c>
      <c r="AH1589">
        <v>4.92</v>
      </c>
      <c r="AI1589">
        <v>10.5</v>
      </c>
      <c r="AJ1589">
        <v>53.9</v>
      </c>
      <c r="AK1589">
        <v>-0.02</v>
      </c>
      <c r="AL1589">
        <v>0.46</v>
      </c>
      <c r="AM1589">
        <v>5.0000000000000001E-3</v>
      </c>
      <c r="AN1589">
        <v>118.17</v>
      </c>
    </row>
    <row r="1590" spans="30:40">
      <c r="AD1590" t="str">
        <f t="shared" si="67"/>
        <v>T1B274.92TT</v>
      </c>
      <c r="AE1590" t="s">
        <v>72</v>
      </c>
      <c r="AF1590" t="s">
        <v>73</v>
      </c>
      <c r="AG1590" t="s">
        <v>0</v>
      </c>
      <c r="AH1590">
        <v>4.92</v>
      </c>
      <c r="AI1590">
        <v>10.52</v>
      </c>
      <c r="AJ1590">
        <v>62.24</v>
      </c>
      <c r="AK1590">
        <v>-0.01</v>
      </c>
      <c r="AL1590">
        <v>0.59499999999999997</v>
      </c>
      <c r="AM1590">
        <v>-5.0000000000000001E-3</v>
      </c>
      <c r="AN1590">
        <v>117.184</v>
      </c>
    </row>
    <row r="1591" spans="30:40">
      <c r="AD1591" t="str">
        <f t="shared" si="67"/>
        <v>T1B275.74TT</v>
      </c>
      <c r="AE1591" t="s">
        <v>72</v>
      </c>
      <c r="AF1591" t="s">
        <v>73</v>
      </c>
      <c r="AG1591" t="s">
        <v>0</v>
      </c>
      <c r="AH1591">
        <v>5.74</v>
      </c>
      <c r="AI1591">
        <v>10.52</v>
      </c>
      <c r="AJ1591">
        <v>66</v>
      </c>
      <c r="AK1591">
        <v>-0.01</v>
      </c>
      <c r="AL1591">
        <v>0.59499999999999997</v>
      </c>
      <c r="AM1591">
        <v>7.0000000000000001E-3</v>
      </c>
      <c r="AN1591">
        <v>64.605999999999995</v>
      </c>
    </row>
    <row r="1592" spans="30:40">
      <c r="AD1592" t="str">
        <f t="shared" si="67"/>
        <v>T1B275.74TT</v>
      </c>
      <c r="AE1592" t="s">
        <v>72</v>
      </c>
      <c r="AF1592" t="s">
        <v>73</v>
      </c>
      <c r="AG1592" t="s">
        <v>0</v>
      </c>
      <c r="AH1592">
        <v>5.74</v>
      </c>
      <c r="AI1592">
        <v>11.11</v>
      </c>
      <c r="AJ1592">
        <v>78.27</v>
      </c>
      <c r="AK1592">
        <v>-0.01</v>
      </c>
      <c r="AL1592">
        <v>0.65100000000000002</v>
      </c>
      <c r="AM1592">
        <v>-4.0000000000000001E-3</v>
      </c>
      <c r="AN1592">
        <v>63.351999999999997</v>
      </c>
    </row>
    <row r="1593" spans="30:40">
      <c r="AD1593" t="str">
        <f t="shared" si="67"/>
        <v>T1B276.56TT</v>
      </c>
      <c r="AE1593" t="s">
        <v>72</v>
      </c>
      <c r="AF1593" t="s">
        <v>73</v>
      </c>
      <c r="AG1593" t="s">
        <v>0</v>
      </c>
      <c r="AH1593">
        <v>6.56</v>
      </c>
      <c r="AI1593">
        <v>11.11</v>
      </c>
      <c r="AJ1593">
        <v>82.04</v>
      </c>
      <c r="AK1593">
        <v>-0.01</v>
      </c>
      <c r="AL1593">
        <v>0.65100000000000002</v>
      </c>
      <c r="AM1593">
        <v>8.0000000000000002E-3</v>
      </c>
      <c r="AN1593">
        <v>-2.3719999999999999</v>
      </c>
    </row>
    <row r="1594" spans="30:40">
      <c r="AD1594" t="str">
        <f t="shared" si="67"/>
        <v>T1B276.56TT</v>
      </c>
      <c r="AE1594" t="s">
        <v>72</v>
      </c>
      <c r="AF1594" t="s">
        <v>73</v>
      </c>
      <c r="AG1594" t="s">
        <v>0</v>
      </c>
      <c r="AH1594">
        <v>6.56</v>
      </c>
      <c r="AI1594">
        <v>12.69</v>
      </c>
      <c r="AJ1594">
        <v>94.73</v>
      </c>
      <c r="AK1594">
        <v>-0.02</v>
      </c>
      <c r="AL1594">
        <v>0.59899999999999998</v>
      </c>
      <c r="AM1594">
        <v>-2E-3</v>
      </c>
      <c r="AN1594">
        <v>-3.9340000000000002</v>
      </c>
    </row>
    <row r="1595" spans="30:40">
      <c r="AD1595" t="str">
        <f t="shared" si="67"/>
        <v>T1B277.38TT</v>
      </c>
      <c r="AE1595" t="s">
        <v>72</v>
      </c>
      <c r="AF1595" t="s">
        <v>73</v>
      </c>
      <c r="AG1595" t="s">
        <v>0</v>
      </c>
      <c r="AH1595">
        <v>7.38</v>
      </c>
      <c r="AI1595">
        <v>12.69</v>
      </c>
      <c r="AJ1595">
        <v>98.49</v>
      </c>
      <c r="AK1595">
        <v>-0.02</v>
      </c>
      <c r="AL1595">
        <v>0.59899999999999998</v>
      </c>
      <c r="AM1595">
        <v>1.7000000000000001E-2</v>
      </c>
      <c r="AN1595">
        <v>-83.153999999999996</v>
      </c>
    </row>
    <row r="1596" spans="30:40">
      <c r="AD1596" t="str">
        <f t="shared" si="67"/>
        <v>T1B277.38TT</v>
      </c>
      <c r="AE1596" t="s">
        <v>72</v>
      </c>
      <c r="AF1596" t="s">
        <v>73</v>
      </c>
      <c r="AG1596" t="s">
        <v>0</v>
      </c>
      <c r="AH1596">
        <v>7.38</v>
      </c>
      <c r="AI1596">
        <v>16.34</v>
      </c>
      <c r="AJ1596">
        <v>107.74</v>
      </c>
      <c r="AK1596">
        <v>0.05</v>
      </c>
      <c r="AL1596">
        <v>0.55800000000000005</v>
      </c>
      <c r="AM1596">
        <v>1.9E-2</v>
      </c>
      <c r="AN1596">
        <v>-85.015000000000001</v>
      </c>
    </row>
    <row r="1597" spans="30:40">
      <c r="AD1597" t="str">
        <f t="shared" si="67"/>
        <v>T1B277.875TT</v>
      </c>
      <c r="AE1597" t="s">
        <v>72</v>
      </c>
      <c r="AF1597" t="s">
        <v>73</v>
      </c>
      <c r="AG1597" t="s">
        <v>0</v>
      </c>
      <c r="AH1597">
        <v>7.875</v>
      </c>
      <c r="AI1597">
        <v>16.34</v>
      </c>
      <c r="AJ1597">
        <v>110.02</v>
      </c>
      <c r="AK1597">
        <v>0.05</v>
      </c>
      <c r="AL1597">
        <v>0.55800000000000005</v>
      </c>
      <c r="AM1597">
        <v>-8.0000000000000002E-3</v>
      </c>
      <c r="AN1597">
        <v>-138.91</v>
      </c>
    </row>
    <row r="1598" spans="30:40">
      <c r="AD1598" t="str">
        <f t="shared" si="67"/>
        <v>TTUMB460.15HT</v>
      </c>
      <c r="AE1598" t="s">
        <v>74</v>
      </c>
      <c r="AF1598" t="s">
        <v>75</v>
      </c>
      <c r="AG1598" t="s">
        <v>17</v>
      </c>
      <c r="AH1598">
        <v>0.15</v>
      </c>
      <c r="AI1598">
        <v>0.53</v>
      </c>
      <c r="AJ1598">
        <v>-0.7</v>
      </c>
      <c r="AK1598">
        <v>0.04</v>
      </c>
      <c r="AL1598">
        <v>-0.65200000000000002</v>
      </c>
      <c r="AM1598">
        <v>1.6E-2</v>
      </c>
      <c r="AN1598">
        <v>2.298</v>
      </c>
    </row>
    <row r="1599" spans="30:40">
      <c r="AD1599" t="str">
        <f t="shared" si="67"/>
        <v>TTUMB461HT</v>
      </c>
      <c r="AE1599" t="s">
        <v>74</v>
      </c>
      <c r="AF1599" t="s">
        <v>75</v>
      </c>
      <c r="AG1599" t="s">
        <v>17</v>
      </c>
      <c r="AH1599">
        <v>1</v>
      </c>
      <c r="AI1599">
        <v>0.53</v>
      </c>
      <c r="AJ1599">
        <v>-0.7</v>
      </c>
      <c r="AK1599">
        <v>0.04</v>
      </c>
      <c r="AL1599">
        <v>-0.65200000000000002</v>
      </c>
      <c r="AM1599">
        <v>-1.4999999999999999E-2</v>
      </c>
      <c r="AN1599">
        <v>2.8929999999999998</v>
      </c>
    </row>
    <row r="1600" spans="30:40">
      <c r="AD1600" t="str">
        <f t="shared" si="67"/>
        <v>TTUMB461HT</v>
      </c>
      <c r="AE1600" t="s">
        <v>74</v>
      </c>
      <c r="AF1600" t="s">
        <v>75</v>
      </c>
      <c r="AG1600" t="s">
        <v>17</v>
      </c>
      <c r="AH1600">
        <v>1</v>
      </c>
      <c r="AI1600">
        <v>0.57999999999999996</v>
      </c>
      <c r="AJ1600">
        <v>0.97</v>
      </c>
      <c r="AK1600">
        <v>0</v>
      </c>
      <c r="AL1600">
        <v>-0.33</v>
      </c>
      <c r="AM1600">
        <v>-1.4E-2</v>
      </c>
      <c r="AN1600">
        <v>2.907</v>
      </c>
    </row>
    <row r="1601" spans="30:40">
      <c r="AD1601" t="str">
        <f t="shared" si="67"/>
        <v>TTUMB461.5HT</v>
      </c>
      <c r="AE1601" t="s">
        <v>74</v>
      </c>
      <c r="AF1601" t="s">
        <v>75</v>
      </c>
      <c r="AG1601" t="s">
        <v>17</v>
      </c>
      <c r="AH1601">
        <v>1.5</v>
      </c>
      <c r="AI1601">
        <v>0.57999999999999996</v>
      </c>
      <c r="AJ1601">
        <v>0.97</v>
      </c>
      <c r="AK1601">
        <v>0</v>
      </c>
      <c r="AL1601">
        <v>-0.33</v>
      </c>
      <c r="AM1601">
        <v>-1.2999999999999999E-2</v>
      </c>
      <c r="AN1601">
        <v>2.4209999999999998</v>
      </c>
    </row>
    <row r="1602" spans="30:40">
      <c r="AD1602" t="str">
        <f t="shared" si="67"/>
        <v>TTUMB462HT</v>
      </c>
      <c r="AE1602" t="s">
        <v>74</v>
      </c>
      <c r="AF1602" t="s">
        <v>75</v>
      </c>
      <c r="AG1602" t="s">
        <v>17</v>
      </c>
      <c r="AH1602">
        <v>2</v>
      </c>
      <c r="AI1602">
        <v>0.57999999999999996</v>
      </c>
      <c r="AJ1602">
        <v>0.97</v>
      </c>
      <c r="AK1602">
        <v>0</v>
      </c>
      <c r="AL1602">
        <v>-0.33</v>
      </c>
      <c r="AM1602">
        <v>-1.0999999999999999E-2</v>
      </c>
      <c r="AN1602">
        <v>1.9359999999999999</v>
      </c>
    </row>
    <row r="1603" spans="30:40">
      <c r="AD1603" t="str">
        <f t="shared" ref="AD1603:AD1666" si="68">AE1603&amp;AF1603&amp;AH1603&amp;AG1603</f>
        <v>TTUMB462HT</v>
      </c>
      <c r="AE1603" t="s">
        <v>74</v>
      </c>
      <c r="AF1603" t="s">
        <v>75</v>
      </c>
      <c r="AG1603" t="s">
        <v>17</v>
      </c>
      <c r="AH1603">
        <v>2</v>
      </c>
      <c r="AI1603">
        <v>0.47</v>
      </c>
      <c r="AJ1603">
        <v>2.79</v>
      </c>
      <c r="AK1603">
        <v>-0.02</v>
      </c>
      <c r="AL1603">
        <v>7.3999999999999996E-2</v>
      </c>
      <c r="AM1603">
        <v>-1.9E-2</v>
      </c>
      <c r="AN1603">
        <v>1.8959999999999999</v>
      </c>
    </row>
    <row r="1604" spans="30:40">
      <c r="AD1604" t="str">
        <f t="shared" si="68"/>
        <v>TTUMB462.85HT</v>
      </c>
      <c r="AE1604" t="s">
        <v>74</v>
      </c>
      <c r="AF1604" t="s">
        <v>75</v>
      </c>
      <c r="AG1604" t="s">
        <v>17</v>
      </c>
      <c r="AH1604">
        <v>2.85</v>
      </c>
      <c r="AI1604">
        <v>0.47</v>
      </c>
      <c r="AJ1604">
        <v>2.79</v>
      </c>
      <c r="AK1604">
        <v>-0.02</v>
      </c>
      <c r="AL1604">
        <v>7.3999999999999996E-2</v>
      </c>
      <c r="AM1604">
        <v>-2E-3</v>
      </c>
      <c r="AN1604">
        <v>-0.47699999999999998</v>
      </c>
    </row>
    <row r="1605" spans="30:40">
      <c r="AD1605" t="str">
        <f t="shared" si="68"/>
        <v>TTUMB460.15GIOX</v>
      </c>
      <c r="AE1605" t="s">
        <v>74</v>
      </c>
      <c r="AF1605" t="s">
        <v>75</v>
      </c>
      <c r="AG1605" t="s">
        <v>60</v>
      </c>
      <c r="AH1605">
        <v>0.15</v>
      </c>
      <c r="AI1605">
        <v>0.57999999999999996</v>
      </c>
      <c r="AJ1605">
        <v>0.01</v>
      </c>
      <c r="AK1605">
        <v>0.63</v>
      </c>
      <c r="AL1605">
        <v>-0.122</v>
      </c>
      <c r="AM1605">
        <v>4.2999999999999997E-2</v>
      </c>
      <c r="AN1605">
        <v>2.5999999999999999E-2</v>
      </c>
    </row>
    <row r="1606" spans="30:40">
      <c r="AD1606" t="str">
        <f t="shared" si="68"/>
        <v>TTUMB461GIOX</v>
      </c>
      <c r="AE1606" t="s">
        <v>74</v>
      </c>
      <c r="AF1606" t="s">
        <v>75</v>
      </c>
      <c r="AG1606" t="s">
        <v>60</v>
      </c>
      <c r="AH1606">
        <v>1</v>
      </c>
      <c r="AI1606">
        <v>0.57999999999999996</v>
      </c>
      <c r="AJ1606">
        <v>0.01</v>
      </c>
      <c r="AK1606">
        <v>-0.69</v>
      </c>
      <c r="AL1606">
        <v>-0.122</v>
      </c>
      <c r="AM1606">
        <v>6.8000000000000005E-2</v>
      </c>
      <c r="AN1606">
        <v>1.4E-2</v>
      </c>
    </row>
    <row r="1607" spans="30:40">
      <c r="AD1607" t="str">
        <f t="shared" si="68"/>
        <v>TTUMB461GIOX</v>
      </c>
      <c r="AE1607" t="s">
        <v>74</v>
      </c>
      <c r="AF1607" t="s">
        <v>75</v>
      </c>
      <c r="AG1607" t="s">
        <v>60</v>
      </c>
      <c r="AH1607">
        <v>1</v>
      </c>
      <c r="AI1607">
        <v>0.96</v>
      </c>
      <c r="AJ1607">
        <v>0</v>
      </c>
      <c r="AK1607">
        <v>0.77</v>
      </c>
      <c r="AL1607">
        <v>2E-3</v>
      </c>
      <c r="AM1607">
        <v>9.1999999999999998E-2</v>
      </c>
      <c r="AN1607">
        <v>1.4999999999999999E-2</v>
      </c>
    </row>
    <row r="1608" spans="30:40">
      <c r="AD1608" t="str">
        <f t="shared" si="68"/>
        <v>TTUMB461.5GIOX</v>
      </c>
      <c r="AE1608" t="s">
        <v>74</v>
      </c>
      <c r="AF1608" t="s">
        <v>75</v>
      </c>
      <c r="AG1608" t="s">
        <v>60</v>
      </c>
      <c r="AH1608">
        <v>1.5</v>
      </c>
      <c r="AI1608">
        <v>0.96</v>
      </c>
      <c r="AJ1608">
        <v>0</v>
      </c>
      <c r="AK1608">
        <v>0</v>
      </c>
      <c r="AL1608">
        <v>2E-3</v>
      </c>
      <c r="AM1608">
        <v>-0.10199999999999999</v>
      </c>
      <c r="AN1608">
        <v>1.2E-2</v>
      </c>
    </row>
    <row r="1609" spans="30:40">
      <c r="AD1609" t="str">
        <f t="shared" si="68"/>
        <v>TTUMB462GIOX</v>
      </c>
      <c r="AE1609" t="s">
        <v>74</v>
      </c>
      <c r="AF1609" t="s">
        <v>75</v>
      </c>
      <c r="AG1609" t="s">
        <v>60</v>
      </c>
      <c r="AH1609">
        <v>2</v>
      </c>
      <c r="AI1609">
        <v>0.96</v>
      </c>
      <c r="AJ1609">
        <v>0</v>
      </c>
      <c r="AK1609">
        <v>-0.78</v>
      </c>
      <c r="AL1609">
        <v>2E-3</v>
      </c>
      <c r="AM1609">
        <v>9.1999999999999998E-2</v>
      </c>
      <c r="AN1609">
        <v>0.01</v>
      </c>
    </row>
    <row r="1610" spans="30:40">
      <c r="AD1610" t="str">
        <f t="shared" si="68"/>
        <v>TTUMB462GIOX</v>
      </c>
      <c r="AE1610" t="s">
        <v>74</v>
      </c>
      <c r="AF1610" t="s">
        <v>75</v>
      </c>
      <c r="AG1610" t="s">
        <v>60</v>
      </c>
      <c r="AH1610">
        <v>2</v>
      </c>
      <c r="AI1610">
        <v>0.57999999999999996</v>
      </c>
      <c r="AJ1610">
        <v>0</v>
      </c>
      <c r="AK1610">
        <v>0.69</v>
      </c>
      <c r="AL1610">
        <v>0.125</v>
      </c>
      <c r="AM1610">
        <v>6.8000000000000005E-2</v>
      </c>
      <c r="AN1610">
        <v>8.9999999999999993E-3</v>
      </c>
    </row>
    <row r="1611" spans="30:40">
      <c r="AD1611" t="str">
        <f t="shared" si="68"/>
        <v>TTUMB462.85GIOX</v>
      </c>
      <c r="AE1611" t="s">
        <v>74</v>
      </c>
      <c r="AF1611" t="s">
        <v>75</v>
      </c>
      <c r="AG1611" t="s">
        <v>60</v>
      </c>
      <c r="AH1611">
        <v>2.85</v>
      </c>
      <c r="AI1611">
        <v>0.57999999999999996</v>
      </c>
      <c r="AJ1611">
        <v>0</v>
      </c>
      <c r="AK1611">
        <v>-0.63</v>
      </c>
      <c r="AL1611">
        <v>0.125</v>
      </c>
      <c r="AM1611">
        <v>4.2999999999999997E-2</v>
      </c>
      <c r="AN1611">
        <v>1.2999999999999999E-2</v>
      </c>
    </row>
    <row r="1612" spans="30:40">
      <c r="AD1612" t="str">
        <f t="shared" si="68"/>
        <v>TTUMB460.15GIOY</v>
      </c>
      <c r="AE1612" t="s">
        <v>74</v>
      </c>
      <c r="AF1612" t="s">
        <v>75</v>
      </c>
      <c r="AG1612" t="s">
        <v>61</v>
      </c>
      <c r="AH1612">
        <v>0.15</v>
      </c>
      <c r="AI1612">
        <v>7.88</v>
      </c>
      <c r="AJ1612">
        <v>12.6</v>
      </c>
      <c r="AK1612">
        <v>-0.65</v>
      </c>
      <c r="AL1612">
        <v>-0.30299999999999999</v>
      </c>
      <c r="AM1612">
        <v>-0.436</v>
      </c>
      <c r="AN1612">
        <v>16.68</v>
      </c>
    </row>
    <row r="1613" spans="30:40">
      <c r="AD1613" t="str">
        <f t="shared" si="68"/>
        <v>TTUMB461GIOY</v>
      </c>
      <c r="AE1613" t="s">
        <v>74</v>
      </c>
      <c r="AF1613" t="s">
        <v>75</v>
      </c>
      <c r="AG1613" t="s">
        <v>61</v>
      </c>
      <c r="AH1613">
        <v>1</v>
      </c>
      <c r="AI1613">
        <v>7.88</v>
      </c>
      <c r="AJ1613">
        <v>12.6</v>
      </c>
      <c r="AK1613">
        <v>-0.65</v>
      </c>
      <c r="AL1613">
        <v>-0.30299999999999999</v>
      </c>
      <c r="AM1613">
        <v>0.11600000000000001</v>
      </c>
      <c r="AN1613">
        <v>5.9740000000000002</v>
      </c>
    </row>
    <row r="1614" spans="30:40">
      <c r="AD1614" t="str">
        <f t="shared" si="68"/>
        <v>TTUMB461GIOY</v>
      </c>
      <c r="AE1614" t="s">
        <v>74</v>
      </c>
      <c r="AF1614" t="s">
        <v>75</v>
      </c>
      <c r="AG1614" t="s">
        <v>61</v>
      </c>
      <c r="AH1614">
        <v>1</v>
      </c>
      <c r="AI1614">
        <v>-0.26</v>
      </c>
      <c r="AJ1614">
        <v>11.64</v>
      </c>
      <c r="AK1614">
        <v>-0.37</v>
      </c>
      <c r="AL1614">
        <v>-0.74199999999999999</v>
      </c>
      <c r="AM1614">
        <v>-0.182</v>
      </c>
      <c r="AN1614">
        <v>5.8220000000000001</v>
      </c>
    </row>
    <row r="1615" spans="30:40">
      <c r="AD1615" t="str">
        <f t="shared" si="68"/>
        <v>TTUMB461.5GIOY</v>
      </c>
      <c r="AE1615" t="s">
        <v>74</v>
      </c>
      <c r="AF1615" t="s">
        <v>75</v>
      </c>
      <c r="AG1615" t="s">
        <v>61</v>
      </c>
      <c r="AH1615">
        <v>1.5</v>
      </c>
      <c r="AI1615">
        <v>-0.26</v>
      </c>
      <c r="AJ1615">
        <v>11.64</v>
      </c>
      <c r="AK1615">
        <v>-0.37</v>
      </c>
      <c r="AL1615">
        <v>-0.74199999999999999</v>
      </c>
      <c r="AM1615">
        <v>1E-3</v>
      </c>
      <c r="AN1615">
        <v>1E-3</v>
      </c>
    </row>
    <row r="1616" spans="30:40">
      <c r="AD1616" t="str">
        <f t="shared" si="68"/>
        <v>TTUMB462GIOY</v>
      </c>
      <c r="AE1616" t="s">
        <v>74</v>
      </c>
      <c r="AF1616" t="s">
        <v>75</v>
      </c>
      <c r="AG1616" t="s">
        <v>61</v>
      </c>
      <c r="AH1616">
        <v>2</v>
      </c>
      <c r="AI1616">
        <v>-0.26</v>
      </c>
      <c r="AJ1616">
        <v>11.64</v>
      </c>
      <c r="AK1616">
        <v>-0.37</v>
      </c>
      <c r="AL1616">
        <v>-0.74199999999999999</v>
      </c>
      <c r="AM1616">
        <v>0.184</v>
      </c>
      <c r="AN1616">
        <v>-5.82</v>
      </c>
    </row>
    <row r="1617" spans="30:40">
      <c r="AD1617" t="str">
        <f t="shared" si="68"/>
        <v>TTUMB462GIOY</v>
      </c>
      <c r="AE1617" t="s">
        <v>74</v>
      </c>
      <c r="AF1617" t="s">
        <v>75</v>
      </c>
      <c r="AG1617" t="s">
        <v>61</v>
      </c>
      <c r="AH1617">
        <v>2</v>
      </c>
      <c r="AI1617">
        <v>-8.3000000000000007</v>
      </c>
      <c r="AJ1617">
        <v>12.6</v>
      </c>
      <c r="AK1617">
        <v>-0.61</v>
      </c>
      <c r="AL1617">
        <v>-0.30299999999999999</v>
      </c>
      <c r="AM1617">
        <v>-0.121</v>
      </c>
      <c r="AN1617">
        <v>-5.9720000000000004</v>
      </c>
    </row>
    <row r="1618" spans="30:40">
      <c r="AD1618" t="str">
        <f t="shared" si="68"/>
        <v>TTUMB462.85GIOY</v>
      </c>
      <c r="AE1618" t="s">
        <v>74</v>
      </c>
      <c r="AF1618" t="s">
        <v>75</v>
      </c>
      <c r="AG1618" t="s">
        <v>61</v>
      </c>
      <c r="AH1618">
        <v>2.85</v>
      </c>
      <c r="AI1618">
        <v>-8.3000000000000007</v>
      </c>
      <c r="AJ1618">
        <v>12.6</v>
      </c>
      <c r="AK1618">
        <v>-0.61</v>
      </c>
      <c r="AL1618">
        <v>-0.30299999999999999</v>
      </c>
      <c r="AM1618">
        <v>0.39400000000000002</v>
      </c>
      <c r="AN1618">
        <v>-16.678000000000001</v>
      </c>
    </row>
    <row r="1619" spans="30:40">
      <c r="AD1619" t="str">
        <f t="shared" si="68"/>
        <v>TTUMB460.15GIOYY</v>
      </c>
      <c r="AE1619" t="s">
        <v>74</v>
      </c>
      <c r="AF1619" t="s">
        <v>75</v>
      </c>
      <c r="AG1619" t="s">
        <v>62</v>
      </c>
      <c r="AH1619">
        <v>0.15</v>
      </c>
      <c r="AI1619">
        <v>-8.31</v>
      </c>
      <c r="AJ1619">
        <v>-12.6</v>
      </c>
      <c r="AK1619">
        <v>0.61</v>
      </c>
      <c r="AL1619">
        <v>0.30299999999999999</v>
      </c>
      <c r="AM1619">
        <v>0.39400000000000002</v>
      </c>
      <c r="AN1619">
        <v>-16.683</v>
      </c>
    </row>
    <row r="1620" spans="30:40">
      <c r="AD1620" t="str">
        <f t="shared" si="68"/>
        <v>TTUMB461GIOYY</v>
      </c>
      <c r="AE1620" t="s">
        <v>74</v>
      </c>
      <c r="AF1620" t="s">
        <v>75</v>
      </c>
      <c r="AG1620" t="s">
        <v>62</v>
      </c>
      <c r="AH1620">
        <v>1</v>
      </c>
      <c r="AI1620">
        <v>-8.31</v>
      </c>
      <c r="AJ1620">
        <v>-12.6</v>
      </c>
      <c r="AK1620">
        <v>0.61</v>
      </c>
      <c r="AL1620">
        <v>0.30299999999999999</v>
      </c>
      <c r="AM1620">
        <v>-0.121</v>
      </c>
      <c r="AN1620">
        <v>-5.976</v>
      </c>
    </row>
    <row r="1621" spans="30:40">
      <c r="AD1621" t="str">
        <f t="shared" si="68"/>
        <v>TTUMB461GIOYY</v>
      </c>
      <c r="AE1621" t="s">
        <v>74</v>
      </c>
      <c r="AF1621" t="s">
        <v>75</v>
      </c>
      <c r="AG1621" t="s">
        <v>62</v>
      </c>
      <c r="AH1621">
        <v>1</v>
      </c>
      <c r="AI1621">
        <v>-0.27</v>
      </c>
      <c r="AJ1621">
        <v>-11.64</v>
      </c>
      <c r="AK1621">
        <v>0.37</v>
      </c>
      <c r="AL1621">
        <v>0.74199999999999999</v>
      </c>
      <c r="AM1621">
        <v>0.184</v>
      </c>
      <c r="AN1621">
        <v>-5.8250000000000002</v>
      </c>
    </row>
    <row r="1622" spans="30:40">
      <c r="AD1622" t="str">
        <f t="shared" si="68"/>
        <v>TTUMB461.5GIOYY</v>
      </c>
      <c r="AE1622" t="s">
        <v>74</v>
      </c>
      <c r="AF1622" t="s">
        <v>75</v>
      </c>
      <c r="AG1622" t="s">
        <v>62</v>
      </c>
      <c r="AH1622">
        <v>1.5</v>
      </c>
      <c r="AI1622">
        <v>-0.27</v>
      </c>
      <c r="AJ1622">
        <v>-11.64</v>
      </c>
      <c r="AK1622">
        <v>0.37</v>
      </c>
      <c r="AL1622">
        <v>0.74199999999999999</v>
      </c>
      <c r="AM1622">
        <v>1E-3</v>
      </c>
      <c r="AN1622">
        <v>-4.0000000000000001E-3</v>
      </c>
    </row>
    <row r="1623" spans="30:40">
      <c r="AD1623" t="str">
        <f t="shared" si="68"/>
        <v>TTUMB462GIOYY</v>
      </c>
      <c r="AE1623" t="s">
        <v>74</v>
      </c>
      <c r="AF1623" t="s">
        <v>75</v>
      </c>
      <c r="AG1623" t="s">
        <v>62</v>
      </c>
      <c r="AH1623">
        <v>2</v>
      </c>
      <c r="AI1623">
        <v>-0.27</v>
      </c>
      <c r="AJ1623">
        <v>-11.64</v>
      </c>
      <c r="AK1623">
        <v>0.37</v>
      </c>
      <c r="AL1623">
        <v>0.74199999999999999</v>
      </c>
      <c r="AM1623">
        <v>-0.182</v>
      </c>
      <c r="AN1623">
        <v>5.8170000000000002</v>
      </c>
    </row>
    <row r="1624" spans="30:40">
      <c r="AD1624" t="str">
        <f t="shared" si="68"/>
        <v>TTUMB462GIOYY</v>
      </c>
      <c r="AE1624" t="s">
        <v>74</v>
      </c>
      <c r="AF1624" t="s">
        <v>75</v>
      </c>
      <c r="AG1624" t="s">
        <v>62</v>
      </c>
      <c r="AH1624">
        <v>2</v>
      </c>
      <c r="AI1624">
        <v>7.88</v>
      </c>
      <c r="AJ1624">
        <v>-12.6</v>
      </c>
      <c r="AK1624">
        <v>0.65</v>
      </c>
      <c r="AL1624">
        <v>0.30399999999999999</v>
      </c>
      <c r="AM1624">
        <v>0.11600000000000001</v>
      </c>
      <c r="AN1624">
        <v>5.9690000000000003</v>
      </c>
    </row>
    <row r="1625" spans="30:40">
      <c r="AD1625" t="str">
        <f t="shared" si="68"/>
        <v>TTUMB462.85GIOYY</v>
      </c>
      <c r="AE1625" t="s">
        <v>74</v>
      </c>
      <c r="AF1625" t="s">
        <v>75</v>
      </c>
      <c r="AG1625" t="s">
        <v>62</v>
      </c>
      <c r="AH1625">
        <v>2.85</v>
      </c>
      <c r="AI1625">
        <v>7.88</v>
      </c>
      <c r="AJ1625">
        <v>-12.6</v>
      </c>
      <c r="AK1625">
        <v>0.65</v>
      </c>
      <c r="AL1625">
        <v>0.30399999999999999</v>
      </c>
      <c r="AM1625">
        <v>-0.436</v>
      </c>
      <c r="AN1625">
        <v>16.675999999999998</v>
      </c>
    </row>
    <row r="1626" spans="30:40">
      <c r="AD1626" t="str">
        <f t="shared" si="68"/>
        <v>TTUMB460.15GIOXX</v>
      </c>
      <c r="AE1626" t="s">
        <v>74</v>
      </c>
      <c r="AF1626" t="s">
        <v>75</v>
      </c>
      <c r="AG1626" t="s">
        <v>63</v>
      </c>
      <c r="AH1626">
        <v>0.15</v>
      </c>
      <c r="AI1626">
        <v>-1.06</v>
      </c>
      <c r="AJ1626">
        <v>-0.01</v>
      </c>
      <c r="AK1626">
        <v>-2.1800000000000002</v>
      </c>
      <c r="AL1626">
        <v>0.122</v>
      </c>
      <c r="AM1626">
        <v>-8.1000000000000003E-2</v>
      </c>
      <c r="AN1626">
        <v>-2.4E-2</v>
      </c>
    </row>
    <row r="1627" spans="30:40">
      <c r="AD1627" t="str">
        <f t="shared" si="68"/>
        <v>TTUMB461GIOXX</v>
      </c>
      <c r="AE1627" t="s">
        <v>74</v>
      </c>
      <c r="AF1627" t="s">
        <v>75</v>
      </c>
      <c r="AG1627" t="s">
        <v>63</v>
      </c>
      <c r="AH1627">
        <v>1</v>
      </c>
      <c r="AI1627">
        <v>-1.06</v>
      </c>
      <c r="AJ1627">
        <v>-0.01</v>
      </c>
      <c r="AK1627">
        <v>2.88</v>
      </c>
      <c r="AL1627">
        <v>0.122</v>
      </c>
      <c r="AM1627">
        <v>-0.38100000000000001</v>
      </c>
      <c r="AN1627">
        <v>-1.2E-2</v>
      </c>
    </row>
    <row r="1628" spans="30:40">
      <c r="AD1628" t="str">
        <f t="shared" si="68"/>
        <v>TTUMB461GIOXX</v>
      </c>
      <c r="AE1628" t="s">
        <v>74</v>
      </c>
      <c r="AF1628" t="s">
        <v>75</v>
      </c>
      <c r="AG1628" t="s">
        <v>63</v>
      </c>
      <c r="AH1628">
        <v>1</v>
      </c>
      <c r="AI1628">
        <v>-1.69</v>
      </c>
      <c r="AJ1628">
        <v>0</v>
      </c>
      <c r="AK1628">
        <v>-2.97</v>
      </c>
      <c r="AL1628">
        <v>-2E-3</v>
      </c>
      <c r="AM1628">
        <v>-0.44</v>
      </c>
      <c r="AN1628">
        <v>-1.2999999999999999E-2</v>
      </c>
    </row>
    <row r="1629" spans="30:40">
      <c r="AD1629" t="str">
        <f t="shared" si="68"/>
        <v>TTUMB461.5GIOXX</v>
      </c>
      <c r="AE1629" t="s">
        <v>74</v>
      </c>
      <c r="AF1629" t="s">
        <v>75</v>
      </c>
      <c r="AG1629" t="s">
        <v>63</v>
      </c>
      <c r="AH1629">
        <v>1.5</v>
      </c>
      <c r="AI1629">
        <v>-1.69</v>
      </c>
      <c r="AJ1629">
        <v>0</v>
      </c>
      <c r="AK1629">
        <v>0</v>
      </c>
      <c r="AL1629">
        <v>-2E-3</v>
      </c>
      <c r="AM1629">
        <v>0.30299999999999999</v>
      </c>
      <c r="AN1629">
        <v>-0.01</v>
      </c>
    </row>
    <row r="1630" spans="30:40">
      <c r="AD1630" t="str">
        <f t="shared" si="68"/>
        <v>TTUMB462GIOXX</v>
      </c>
      <c r="AE1630" t="s">
        <v>74</v>
      </c>
      <c r="AF1630" t="s">
        <v>75</v>
      </c>
      <c r="AG1630" t="s">
        <v>63</v>
      </c>
      <c r="AH1630">
        <v>2</v>
      </c>
      <c r="AI1630">
        <v>-1.69</v>
      </c>
      <c r="AJ1630">
        <v>0</v>
      </c>
      <c r="AK1630">
        <v>2.98</v>
      </c>
      <c r="AL1630">
        <v>-2E-3</v>
      </c>
      <c r="AM1630">
        <v>-0.44</v>
      </c>
      <c r="AN1630">
        <v>-8.0000000000000002E-3</v>
      </c>
    </row>
    <row r="1631" spans="30:40">
      <c r="AD1631" t="str">
        <f t="shared" si="68"/>
        <v>TTUMB462GIOXX</v>
      </c>
      <c r="AE1631" t="s">
        <v>74</v>
      </c>
      <c r="AF1631" t="s">
        <v>75</v>
      </c>
      <c r="AG1631" t="s">
        <v>63</v>
      </c>
      <c r="AH1631">
        <v>2</v>
      </c>
      <c r="AI1631">
        <v>-1.06</v>
      </c>
      <c r="AJ1631">
        <v>0</v>
      </c>
      <c r="AK1631">
        <v>-2.88</v>
      </c>
      <c r="AL1631">
        <v>-0.125</v>
      </c>
      <c r="AM1631">
        <v>-0.38100000000000001</v>
      </c>
      <c r="AN1631">
        <v>-7.0000000000000001E-3</v>
      </c>
    </row>
    <row r="1632" spans="30:40">
      <c r="AD1632" t="str">
        <f t="shared" si="68"/>
        <v>TTUMB462.85GIOXX</v>
      </c>
      <c r="AE1632" t="s">
        <v>74</v>
      </c>
      <c r="AF1632" t="s">
        <v>75</v>
      </c>
      <c r="AG1632" t="s">
        <v>63</v>
      </c>
      <c r="AH1632">
        <v>2.85</v>
      </c>
      <c r="AI1632">
        <v>-1.06</v>
      </c>
      <c r="AJ1632">
        <v>0</v>
      </c>
      <c r="AK1632">
        <v>2.1800000000000002</v>
      </c>
      <c r="AL1632">
        <v>-0.125</v>
      </c>
      <c r="AM1632">
        <v>-8.1000000000000003E-2</v>
      </c>
      <c r="AN1632">
        <v>-1.0999999999999999E-2</v>
      </c>
    </row>
    <row r="1633" spans="30:40">
      <c r="AD1633" t="str">
        <f t="shared" si="68"/>
        <v>TTUMB460.15TT</v>
      </c>
      <c r="AE1633" t="s">
        <v>74</v>
      </c>
      <c r="AF1633" t="s">
        <v>75</v>
      </c>
      <c r="AG1633" t="s">
        <v>0</v>
      </c>
      <c r="AH1633">
        <v>0.15</v>
      </c>
      <c r="AI1633">
        <v>6.68</v>
      </c>
      <c r="AJ1633">
        <v>-12.48</v>
      </c>
      <c r="AK1633">
        <v>0.11</v>
      </c>
      <c r="AL1633">
        <v>-1.865</v>
      </c>
      <c r="AM1633">
        <v>-8.9999999999999993E-3</v>
      </c>
      <c r="AN1633">
        <v>7.1020000000000003</v>
      </c>
    </row>
    <row r="1634" spans="30:40">
      <c r="AD1634" t="str">
        <f t="shared" si="68"/>
        <v>TTUMB461TT</v>
      </c>
      <c r="AE1634" t="s">
        <v>74</v>
      </c>
      <c r="AF1634" t="s">
        <v>75</v>
      </c>
      <c r="AG1634" t="s">
        <v>0</v>
      </c>
      <c r="AH1634">
        <v>1</v>
      </c>
      <c r="AI1634">
        <v>6.68</v>
      </c>
      <c r="AJ1634">
        <v>-10.67</v>
      </c>
      <c r="AK1634">
        <v>0.11</v>
      </c>
      <c r="AL1634">
        <v>-1.865</v>
      </c>
      <c r="AM1634">
        <v>-0.1</v>
      </c>
      <c r="AN1634">
        <v>16.940999999999999</v>
      </c>
    </row>
    <row r="1635" spans="30:40">
      <c r="AD1635" t="str">
        <f t="shared" si="68"/>
        <v>TTUMB461TT</v>
      </c>
      <c r="AE1635" t="s">
        <v>74</v>
      </c>
      <c r="AF1635" t="s">
        <v>75</v>
      </c>
      <c r="AG1635" t="s">
        <v>0</v>
      </c>
      <c r="AH1635">
        <v>1</v>
      </c>
      <c r="AI1635">
        <v>6.7</v>
      </c>
      <c r="AJ1635">
        <v>-1.1100000000000001</v>
      </c>
      <c r="AK1635">
        <v>0</v>
      </c>
      <c r="AL1635">
        <v>-3.4000000000000002E-2</v>
      </c>
      <c r="AM1635">
        <v>-8.5999999999999993E-2</v>
      </c>
      <c r="AN1635">
        <v>17.103999999999999</v>
      </c>
    </row>
    <row r="1636" spans="30:40">
      <c r="AD1636" t="str">
        <f t="shared" si="68"/>
        <v>TTUMB461.5TT</v>
      </c>
      <c r="AE1636" t="s">
        <v>74</v>
      </c>
      <c r="AF1636" t="s">
        <v>75</v>
      </c>
      <c r="AG1636" t="s">
        <v>0</v>
      </c>
      <c r="AH1636">
        <v>1.5</v>
      </c>
      <c r="AI1636">
        <v>6.7</v>
      </c>
      <c r="AJ1636">
        <v>-0.05</v>
      </c>
      <c r="AK1636">
        <v>0</v>
      </c>
      <c r="AL1636">
        <v>-3.4000000000000002E-2</v>
      </c>
      <c r="AM1636">
        <v>-8.5000000000000006E-2</v>
      </c>
      <c r="AN1636">
        <v>17.391999999999999</v>
      </c>
    </row>
    <row r="1637" spans="30:40">
      <c r="AD1637" t="str">
        <f t="shared" si="68"/>
        <v>TTUMB462TT</v>
      </c>
      <c r="AE1637" t="s">
        <v>74</v>
      </c>
      <c r="AF1637" t="s">
        <v>75</v>
      </c>
      <c r="AG1637" t="s">
        <v>0</v>
      </c>
      <c r="AH1637">
        <v>2</v>
      </c>
      <c r="AI1637">
        <v>6.7</v>
      </c>
      <c r="AJ1637">
        <v>1.01</v>
      </c>
      <c r="AK1637">
        <v>0</v>
      </c>
      <c r="AL1637">
        <v>-3.4000000000000002E-2</v>
      </c>
      <c r="AM1637">
        <v>-8.3000000000000004E-2</v>
      </c>
      <c r="AN1637">
        <v>17.149999999999999</v>
      </c>
    </row>
    <row r="1638" spans="30:40">
      <c r="AD1638" t="str">
        <f t="shared" si="68"/>
        <v>TTUMB462TT</v>
      </c>
      <c r="AE1638" t="s">
        <v>74</v>
      </c>
      <c r="AF1638" t="s">
        <v>75</v>
      </c>
      <c r="AG1638" t="s">
        <v>0</v>
      </c>
      <c r="AH1638">
        <v>2</v>
      </c>
      <c r="AI1638">
        <v>6.65</v>
      </c>
      <c r="AJ1638">
        <v>10.57</v>
      </c>
      <c r="AK1638">
        <v>-0.1</v>
      </c>
      <c r="AL1638">
        <v>1.796</v>
      </c>
      <c r="AM1638">
        <v>-0.1</v>
      </c>
      <c r="AN1638">
        <v>16.988</v>
      </c>
    </row>
    <row r="1639" spans="30:40">
      <c r="AD1639" t="str">
        <f t="shared" si="68"/>
        <v>TTUMB462.85TT</v>
      </c>
      <c r="AE1639" t="s">
        <v>74</v>
      </c>
      <c r="AF1639" t="s">
        <v>75</v>
      </c>
      <c r="AG1639" t="s">
        <v>0</v>
      </c>
      <c r="AH1639">
        <v>2.85</v>
      </c>
      <c r="AI1639">
        <v>6.65</v>
      </c>
      <c r="AJ1639">
        <v>12.38</v>
      </c>
      <c r="AK1639">
        <v>-0.1</v>
      </c>
      <c r="AL1639">
        <v>1.796</v>
      </c>
      <c r="AM1639">
        <v>-1.7000000000000001E-2</v>
      </c>
      <c r="AN1639">
        <v>7.234</v>
      </c>
    </row>
    <row r="1640" spans="30:40">
      <c r="AD1640" t="str">
        <f t="shared" si="68"/>
        <v>T7B460.275HT</v>
      </c>
      <c r="AE1640" t="s">
        <v>65</v>
      </c>
      <c r="AF1640" t="s">
        <v>75</v>
      </c>
      <c r="AG1640" t="s">
        <v>17</v>
      </c>
      <c r="AH1640">
        <v>0.27500000000000002</v>
      </c>
      <c r="AI1640">
        <v>4.7699999999999996</v>
      </c>
      <c r="AJ1640">
        <v>2.06</v>
      </c>
      <c r="AK1640">
        <v>-0.05</v>
      </c>
      <c r="AL1640">
        <v>-0.54400000000000004</v>
      </c>
      <c r="AM1640">
        <v>-2.1000000000000001E-2</v>
      </c>
      <c r="AN1640">
        <v>3.335</v>
      </c>
    </row>
    <row r="1641" spans="30:40">
      <c r="AD1641" t="str">
        <f t="shared" si="68"/>
        <v>T7B461HT</v>
      </c>
      <c r="AE1641" t="s">
        <v>65</v>
      </c>
      <c r="AF1641" t="s">
        <v>75</v>
      </c>
      <c r="AG1641" t="s">
        <v>17</v>
      </c>
      <c r="AH1641">
        <v>1</v>
      </c>
      <c r="AI1641">
        <v>4.7699999999999996</v>
      </c>
      <c r="AJ1641">
        <v>2.06</v>
      </c>
      <c r="AK1641">
        <v>-0.05</v>
      </c>
      <c r="AL1641">
        <v>-0.54400000000000004</v>
      </c>
      <c r="AM1641">
        <v>1.4E-2</v>
      </c>
      <c r="AN1641">
        <v>1.843</v>
      </c>
    </row>
    <row r="1642" spans="30:40">
      <c r="AD1642" t="str">
        <f t="shared" si="68"/>
        <v>T7B461HT</v>
      </c>
      <c r="AE1642" t="s">
        <v>65</v>
      </c>
      <c r="AF1642" t="s">
        <v>75</v>
      </c>
      <c r="AG1642" t="s">
        <v>17</v>
      </c>
      <c r="AH1642">
        <v>1</v>
      </c>
      <c r="AI1642">
        <v>2.7</v>
      </c>
      <c r="AJ1642">
        <v>5.66</v>
      </c>
      <c r="AK1642">
        <v>-0.01</v>
      </c>
      <c r="AL1642">
        <v>-0.22700000000000001</v>
      </c>
      <c r="AM1642">
        <v>1E-3</v>
      </c>
      <c r="AN1642">
        <v>1.774</v>
      </c>
    </row>
    <row r="1643" spans="30:40">
      <c r="AD1643" t="str">
        <f t="shared" si="68"/>
        <v>T7B461.5HT</v>
      </c>
      <c r="AE1643" t="s">
        <v>65</v>
      </c>
      <c r="AF1643" t="s">
        <v>75</v>
      </c>
      <c r="AG1643" t="s">
        <v>17</v>
      </c>
      <c r="AH1643">
        <v>1.5</v>
      </c>
      <c r="AI1643">
        <v>2.7</v>
      </c>
      <c r="AJ1643">
        <v>5.66</v>
      </c>
      <c r="AK1643">
        <v>-0.01</v>
      </c>
      <c r="AL1643">
        <v>-0.22700000000000001</v>
      </c>
      <c r="AM1643">
        <v>6.0000000000000001E-3</v>
      </c>
      <c r="AN1643">
        <v>-1.0569999999999999</v>
      </c>
    </row>
    <row r="1644" spans="30:40">
      <c r="AD1644" t="str">
        <f t="shared" si="68"/>
        <v>T7B462HT</v>
      </c>
      <c r="AE1644" t="s">
        <v>65</v>
      </c>
      <c r="AF1644" t="s">
        <v>75</v>
      </c>
      <c r="AG1644" t="s">
        <v>17</v>
      </c>
      <c r="AH1644">
        <v>2</v>
      </c>
      <c r="AI1644">
        <v>2.7</v>
      </c>
      <c r="AJ1644">
        <v>5.66</v>
      </c>
      <c r="AK1644">
        <v>-0.01</v>
      </c>
      <c r="AL1644">
        <v>-0.22700000000000001</v>
      </c>
      <c r="AM1644">
        <v>0.01</v>
      </c>
      <c r="AN1644">
        <v>-3.8889999999999998</v>
      </c>
    </row>
    <row r="1645" spans="30:40">
      <c r="AD1645" t="str">
        <f t="shared" si="68"/>
        <v>T7B462HT</v>
      </c>
      <c r="AE1645" t="s">
        <v>65</v>
      </c>
      <c r="AF1645" t="s">
        <v>75</v>
      </c>
      <c r="AG1645" t="s">
        <v>17</v>
      </c>
      <c r="AH1645">
        <v>2</v>
      </c>
      <c r="AI1645">
        <v>2.77</v>
      </c>
      <c r="AJ1645">
        <v>10.78</v>
      </c>
      <c r="AK1645">
        <v>-0.01</v>
      </c>
      <c r="AL1645">
        <v>0.17399999999999999</v>
      </c>
      <c r="AM1645">
        <v>-2E-3</v>
      </c>
      <c r="AN1645">
        <v>-4.1210000000000004</v>
      </c>
    </row>
    <row r="1646" spans="30:40">
      <c r="AD1646" t="str">
        <f t="shared" si="68"/>
        <v>T7B462.725HT</v>
      </c>
      <c r="AE1646" t="s">
        <v>65</v>
      </c>
      <c r="AF1646" t="s">
        <v>75</v>
      </c>
      <c r="AG1646" t="s">
        <v>17</v>
      </c>
      <c r="AH1646">
        <v>2.7250000000000001</v>
      </c>
      <c r="AI1646">
        <v>2.77</v>
      </c>
      <c r="AJ1646">
        <v>10.78</v>
      </c>
      <c r="AK1646">
        <v>-0.01</v>
      </c>
      <c r="AL1646">
        <v>0.17399999999999999</v>
      </c>
      <c r="AM1646">
        <v>3.0000000000000001E-3</v>
      </c>
      <c r="AN1646">
        <v>-11.933999999999999</v>
      </c>
    </row>
    <row r="1647" spans="30:40">
      <c r="AD1647" t="str">
        <f t="shared" si="68"/>
        <v>T7B460.275GIOX</v>
      </c>
      <c r="AE1647" t="s">
        <v>65</v>
      </c>
      <c r="AF1647" t="s">
        <v>75</v>
      </c>
      <c r="AG1647" t="s">
        <v>60</v>
      </c>
      <c r="AH1647">
        <v>0.27500000000000002</v>
      </c>
      <c r="AI1647">
        <v>1.03</v>
      </c>
      <c r="AJ1647">
        <v>0.09</v>
      </c>
      <c r="AK1647">
        <v>0.06</v>
      </c>
      <c r="AL1647">
        <v>-0.27700000000000002</v>
      </c>
      <c r="AM1647">
        <v>2.3E-2</v>
      </c>
      <c r="AN1647">
        <v>0.13500000000000001</v>
      </c>
    </row>
    <row r="1648" spans="30:40">
      <c r="AD1648" t="str">
        <f t="shared" si="68"/>
        <v>T7B461GIOX</v>
      </c>
      <c r="AE1648" t="s">
        <v>65</v>
      </c>
      <c r="AF1648" t="s">
        <v>75</v>
      </c>
      <c r="AG1648" t="s">
        <v>60</v>
      </c>
      <c r="AH1648">
        <v>1</v>
      </c>
      <c r="AI1648">
        <v>1.03</v>
      </c>
      <c r="AJ1648">
        <v>0.09</v>
      </c>
      <c r="AK1648">
        <v>0.06</v>
      </c>
      <c r="AL1648">
        <v>-0.27700000000000002</v>
      </c>
      <c r="AM1648">
        <v>-2.1999999999999999E-2</v>
      </c>
      <c r="AN1648">
        <v>7.0999999999999994E-2</v>
      </c>
    </row>
    <row r="1649" spans="30:40">
      <c r="AD1649" t="str">
        <f t="shared" si="68"/>
        <v>T7B461GIOX</v>
      </c>
      <c r="AE1649" t="s">
        <v>65</v>
      </c>
      <c r="AF1649" t="s">
        <v>75</v>
      </c>
      <c r="AG1649" t="s">
        <v>60</v>
      </c>
      <c r="AH1649">
        <v>1</v>
      </c>
      <c r="AI1649">
        <v>0.91</v>
      </c>
      <c r="AJ1649">
        <v>0.1</v>
      </c>
      <c r="AK1649">
        <v>0.01</v>
      </c>
      <c r="AL1649">
        <v>2E-3</v>
      </c>
      <c r="AM1649">
        <v>-8.0000000000000002E-3</v>
      </c>
      <c r="AN1649">
        <v>6.9000000000000006E-2</v>
      </c>
    </row>
    <row r="1650" spans="30:40">
      <c r="AD1650" t="str">
        <f t="shared" si="68"/>
        <v>T7B461.5GIOX</v>
      </c>
      <c r="AE1650" t="s">
        <v>65</v>
      </c>
      <c r="AF1650" t="s">
        <v>75</v>
      </c>
      <c r="AG1650" t="s">
        <v>60</v>
      </c>
      <c r="AH1650">
        <v>1.5</v>
      </c>
      <c r="AI1650">
        <v>0.91</v>
      </c>
      <c r="AJ1650">
        <v>0.1</v>
      </c>
      <c r="AK1650">
        <v>0.01</v>
      </c>
      <c r="AL1650">
        <v>2E-3</v>
      </c>
      <c r="AM1650">
        <v>-1.2E-2</v>
      </c>
      <c r="AN1650">
        <v>0.02</v>
      </c>
    </row>
    <row r="1651" spans="30:40">
      <c r="AD1651" t="str">
        <f t="shared" si="68"/>
        <v>T7B462GIOX</v>
      </c>
      <c r="AE1651" t="s">
        <v>65</v>
      </c>
      <c r="AF1651" t="s">
        <v>75</v>
      </c>
      <c r="AG1651" t="s">
        <v>60</v>
      </c>
      <c r="AH1651">
        <v>2</v>
      </c>
      <c r="AI1651">
        <v>0.91</v>
      </c>
      <c r="AJ1651">
        <v>0.1</v>
      </c>
      <c r="AK1651">
        <v>0.01</v>
      </c>
      <c r="AL1651">
        <v>2E-3</v>
      </c>
      <c r="AM1651">
        <v>-1.7000000000000001E-2</v>
      </c>
      <c r="AN1651">
        <v>-2.9000000000000001E-2</v>
      </c>
    </row>
    <row r="1652" spans="30:40">
      <c r="AD1652" t="str">
        <f t="shared" si="68"/>
        <v>T7B462GIOX</v>
      </c>
      <c r="AE1652" t="s">
        <v>65</v>
      </c>
      <c r="AF1652" t="s">
        <v>75</v>
      </c>
      <c r="AG1652" t="s">
        <v>60</v>
      </c>
      <c r="AH1652">
        <v>2</v>
      </c>
      <c r="AI1652">
        <v>0.87</v>
      </c>
      <c r="AJ1652">
        <v>0.15</v>
      </c>
      <c r="AK1652">
        <v>-0.03</v>
      </c>
      <c r="AL1652">
        <v>0.28000000000000003</v>
      </c>
      <c r="AM1652">
        <v>-0.01</v>
      </c>
      <c r="AN1652">
        <v>-3.1E-2</v>
      </c>
    </row>
    <row r="1653" spans="30:40">
      <c r="AD1653" t="str">
        <f t="shared" si="68"/>
        <v>T7B462.725GIOX</v>
      </c>
      <c r="AE1653" t="s">
        <v>65</v>
      </c>
      <c r="AF1653" t="s">
        <v>75</v>
      </c>
      <c r="AG1653" t="s">
        <v>60</v>
      </c>
      <c r="AH1653">
        <v>2.7250000000000001</v>
      </c>
      <c r="AI1653">
        <v>0.87</v>
      </c>
      <c r="AJ1653">
        <v>0.15</v>
      </c>
      <c r="AK1653">
        <v>-0.03</v>
      </c>
      <c r="AL1653">
        <v>0.28000000000000003</v>
      </c>
      <c r="AM1653">
        <v>1.2E-2</v>
      </c>
      <c r="AN1653">
        <v>-0.13800000000000001</v>
      </c>
    </row>
    <row r="1654" spans="30:40">
      <c r="AD1654" t="str">
        <f t="shared" si="68"/>
        <v>T7B460.275GIOY</v>
      </c>
      <c r="AE1654" t="s">
        <v>65</v>
      </c>
      <c r="AF1654" t="s">
        <v>75</v>
      </c>
      <c r="AG1654" t="s">
        <v>61</v>
      </c>
      <c r="AH1654">
        <v>0.27500000000000002</v>
      </c>
      <c r="AI1654">
        <v>0.03</v>
      </c>
      <c r="AJ1654">
        <v>9.7799999999999994</v>
      </c>
      <c r="AK1654">
        <v>0.04</v>
      </c>
      <c r="AL1654">
        <v>-6.0999999999999999E-2</v>
      </c>
      <c r="AM1654">
        <v>1.0999999999999999E-2</v>
      </c>
      <c r="AN1654">
        <v>11.409000000000001</v>
      </c>
    </row>
    <row r="1655" spans="30:40">
      <c r="AD1655" t="str">
        <f t="shared" si="68"/>
        <v>T7B461GIOY</v>
      </c>
      <c r="AE1655" t="s">
        <v>65</v>
      </c>
      <c r="AF1655" t="s">
        <v>75</v>
      </c>
      <c r="AG1655" t="s">
        <v>61</v>
      </c>
      <c r="AH1655">
        <v>1</v>
      </c>
      <c r="AI1655">
        <v>0.03</v>
      </c>
      <c r="AJ1655">
        <v>9.7799999999999994</v>
      </c>
      <c r="AK1655">
        <v>0.04</v>
      </c>
      <c r="AL1655">
        <v>-6.0999999999999999E-2</v>
      </c>
      <c r="AM1655">
        <v>-1.7999999999999999E-2</v>
      </c>
      <c r="AN1655">
        <v>4.3170000000000002</v>
      </c>
    </row>
    <row r="1656" spans="30:40">
      <c r="AD1656" t="str">
        <f t="shared" si="68"/>
        <v>T7B461GIOY</v>
      </c>
      <c r="AE1656" t="s">
        <v>65</v>
      </c>
      <c r="AF1656" t="s">
        <v>75</v>
      </c>
      <c r="AG1656" t="s">
        <v>61</v>
      </c>
      <c r="AH1656">
        <v>1</v>
      </c>
      <c r="AI1656">
        <v>-1</v>
      </c>
      <c r="AJ1656">
        <v>8.23</v>
      </c>
      <c r="AK1656">
        <v>0.03</v>
      </c>
      <c r="AL1656">
        <v>-0.09</v>
      </c>
      <c r="AM1656">
        <v>1.7999999999999999E-2</v>
      </c>
      <c r="AN1656">
        <v>4.1070000000000002</v>
      </c>
    </row>
    <row r="1657" spans="30:40">
      <c r="AD1657" t="str">
        <f t="shared" si="68"/>
        <v>T7B461.5GIOY</v>
      </c>
      <c r="AE1657" t="s">
        <v>65</v>
      </c>
      <c r="AF1657" t="s">
        <v>75</v>
      </c>
      <c r="AG1657" t="s">
        <v>61</v>
      </c>
      <c r="AH1657">
        <v>1.5</v>
      </c>
      <c r="AI1657">
        <v>-1</v>
      </c>
      <c r="AJ1657">
        <v>8.23</v>
      </c>
      <c r="AK1657">
        <v>0.03</v>
      </c>
      <c r="AL1657">
        <v>-0.09</v>
      </c>
      <c r="AM1657">
        <v>1E-3</v>
      </c>
      <c r="AN1657">
        <v>-0.01</v>
      </c>
    </row>
    <row r="1658" spans="30:40">
      <c r="AD1658" t="str">
        <f t="shared" si="68"/>
        <v>T7B462GIOY</v>
      </c>
      <c r="AE1658" t="s">
        <v>65</v>
      </c>
      <c r="AF1658" t="s">
        <v>75</v>
      </c>
      <c r="AG1658" t="s">
        <v>61</v>
      </c>
      <c r="AH1658">
        <v>2</v>
      </c>
      <c r="AI1658">
        <v>-1</v>
      </c>
      <c r="AJ1658">
        <v>8.23</v>
      </c>
      <c r="AK1658">
        <v>0.03</v>
      </c>
      <c r="AL1658">
        <v>-0.09</v>
      </c>
      <c r="AM1658">
        <v>-1.6E-2</v>
      </c>
      <c r="AN1658">
        <v>-4.1269999999999998</v>
      </c>
    </row>
    <row r="1659" spans="30:40">
      <c r="AD1659" t="str">
        <f t="shared" si="68"/>
        <v>T7B462GIOY</v>
      </c>
      <c r="AE1659" t="s">
        <v>65</v>
      </c>
      <c r="AF1659" t="s">
        <v>75</v>
      </c>
      <c r="AG1659" t="s">
        <v>61</v>
      </c>
      <c r="AH1659">
        <v>2</v>
      </c>
      <c r="AI1659">
        <v>-2.13</v>
      </c>
      <c r="AJ1659">
        <v>9.7799999999999994</v>
      </c>
      <c r="AK1659">
        <v>0.04</v>
      </c>
      <c r="AL1659">
        <v>-6.7000000000000004E-2</v>
      </c>
      <c r="AM1659">
        <v>1.7999999999999999E-2</v>
      </c>
      <c r="AN1659">
        <v>-4.3369999999999997</v>
      </c>
    </row>
    <row r="1660" spans="30:40">
      <c r="AD1660" t="str">
        <f t="shared" si="68"/>
        <v>T7B462.725GIOY</v>
      </c>
      <c r="AE1660" t="s">
        <v>65</v>
      </c>
      <c r="AF1660" t="s">
        <v>75</v>
      </c>
      <c r="AG1660" t="s">
        <v>61</v>
      </c>
      <c r="AH1660">
        <v>2.7250000000000001</v>
      </c>
      <c r="AI1660">
        <v>-2.13</v>
      </c>
      <c r="AJ1660">
        <v>9.7799999999999994</v>
      </c>
      <c r="AK1660">
        <v>0.04</v>
      </c>
      <c r="AL1660">
        <v>-6.7000000000000004E-2</v>
      </c>
      <c r="AM1660">
        <v>-1.2999999999999999E-2</v>
      </c>
      <c r="AN1660">
        <v>-11.43</v>
      </c>
    </row>
    <row r="1661" spans="30:40">
      <c r="AD1661" t="str">
        <f t="shared" si="68"/>
        <v>T7B460.275GIOYY</v>
      </c>
      <c r="AE1661" t="s">
        <v>65</v>
      </c>
      <c r="AF1661" t="s">
        <v>75</v>
      </c>
      <c r="AG1661" t="s">
        <v>62</v>
      </c>
      <c r="AH1661">
        <v>0.27500000000000002</v>
      </c>
      <c r="AI1661">
        <v>-2.13</v>
      </c>
      <c r="AJ1661">
        <v>-9.7799999999999994</v>
      </c>
      <c r="AK1661">
        <v>-0.04</v>
      </c>
      <c r="AL1661">
        <v>6.0999999999999999E-2</v>
      </c>
      <c r="AM1661">
        <v>-1.2999999999999999E-2</v>
      </c>
      <c r="AN1661">
        <v>-11.409000000000001</v>
      </c>
    </row>
    <row r="1662" spans="30:40">
      <c r="AD1662" t="str">
        <f t="shared" si="68"/>
        <v>T7B461GIOYY</v>
      </c>
      <c r="AE1662" t="s">
        <v>65</v>
      </c>
      <c r="AF1662" t="s">
        <v>75</v>
      </c>
      <c r="AG1662" t="s">
        <v>62</v>
      </c>
      <c r="AH1662">
        <v>1</v>
      </c>
      <c r="AI1662">
        <v>-2.13</v>
      </c>
      <c r="AJ1662">
        <v>-9.7799999999999994</v>
      </c>
      <c r="AK1662">
        <v>-0.04</v>
      </c>
      <c r="AL1662">
        <v>6.0999999999999999E-2</v>
      </c>
      <c r="AM1662">
        <v>1.7999999999999999E-2</v>
      </c>
      <c r="AN1662">
        <v>-4.3170000000000002</v>
      </c>
    </row>
    <row r="1663" spans="30:40">
      <c r="AD1663" t="str">
        <f t="shared" si="68"/>
        <v>T7B461GIOYY</v>
      </c>
      <c r="AE1663" t="s">
        <v>65</v>
      </c>
      <c r="AF1663" t="s">
        <v>75</v>
      </c>
      <c r="AG1663" t="s">
        <v>62</v>
      </c>
      <c r="AH1663">
        <v>1</v>
      </c>
      <c r="AI1663">
        <v>-1.01</v>
      </c>
      <c r="AJ1663">
        <v>-8.23</v>
      </c>
      <c r="AK1663">
        <v>-0.03</v>
      </c>
      <c r="AL1663">
        <v>0.09</v>
      </c>
      <c r="AM1663">
        <v>-1.6E-2</v>
      </c>
      <c r="AN1663">
        <v>-4.1079999999999997</v>
      </c>
    </row>
    <row r="1664" spans="30:40">
      <c r="AD1664" t="str">
        <f t="shared" si="68"/>
        <v>T7B461.5GIOYY</v>
      </c>
      <c r="AE1664" t="s">
        <v>65</v>
      </c>
      <c r="AF1664" t="s">
        <v>75</v>
      </c>
      <c r="AG1664" t="s">
        <v>62</v>
      </c>
      <c r="AH1664">
        <v>1.5</v>
      </c>
      <c r="AI1664">
        <v>-1.01</v>
      </c>
      <c r="AJ1664">
        <v>-8.23</v>
      </c>
      <c r="AK1664">
        <v>-0.03</v>
      </c>
      <c r="AL1664">
        <v>0.09</v>
      </c>
      <c r="AM1664">
        <v>1E-3</v>
      </c>
      <c r="AN1664">
        <v>0.01</v>
      </c>
    </row>
    <row r="1665" spans="30:40">
      <c r="AD1665" t="str">
        <f t="shared" si="68"/>
        <v>T7B462GIOYY</v>
      </c>
      <c r="AE1665" t="s">
        <v>65</v>
      </c>
      <c r="AF1665" t="s">
        <v>75</v>
      </c>
      <c r="AG1665" t="s">
        <v>62</v>
      </c>
      <c r="AH1665">
        <v>2</v>
      </c>
      <c r="AI1665">
        <v>-1.01</v>
      </c>
      <c r="AJ1665">
        <v>-8.23</v>
      </c>
      <c r="AK1665">
        <v>-0.03</v>
      </c>
      <c r="AL1665">
        <v>0.09</v>
      </c>
      <c r="AM1665">
        <v>1.7999999999999999E-2</v>
      </c>
      <c r="AN1665">
        <v>4.1269999999999998</v>
      </c>
    </row>
    <row r="1666" spans="30:40">
      <c r="AD1666" t="str">
        <f t="shared" si="68"/>
        <v>T7B462GIOYY</v>
      </c>
      <c r="AE1666" t="s">
        <v>65</v>
      </c>
      <c r="AF1666" t="s">
        <v>75</v>
      </c>
      <c r="AG1666" t="s">
        <v>62</v>
      </c>
      <c r="AH1666">
        <v>2</v>
      </c>
      <c r="AI1666">
        <v>0.04</v>
      </c>
      <c r="AJ1666">
        <v>-9.7799999999999994</v>
      </c>
      <c r="AK1666">
        <v>-0.04</v>
      </c>
      <c r="AL1666">
        <v>6.7000000000000004E-2</v>
      </c>
      <c r="AM1666">
        <v>-1.7999999999999999E-2</v>
      </c>
      <c r="AN1666">
        <v>4.3360000000000003</v>
      </c>
    </row>
    <row r="1667" spans="30:40">
      <c r="AD1667" t="str">
        <f t="shared" ref="AD1667:AD1730" si="69">AE1667&amp;AF1667&amp;AH1667&amp;AG1667</f>
        <v>T7B462.725GIOYY</v>
      </c>
      <c r="AE1667" t="s">
        <v>65</v>
      </c>
      <c r="AF1667" t="s">
        <v>75</v>
      </c>
      <c r="AG1667" t="s">
        <v>62</v>
      </c>
      <c r="AH1667">
        <v>2.7250000000000001</v>
      </c>
      <c r="AI1667">
        <v>0.04</v>
      </c>
      <c r="AJ1667">
        <v>-9.7799999999999994</v>
      </c>
      <c r="AK1667">
        <v>-0.04</v>
      </c>
      <c r="AL1667">
        <v>6.7000000000000004E-2</v>
      </c>
      <c r="AM1667">
        <v>1.2E-2</v>
      </c>
      <c r="AN1667">
        <v>11.43</v>
      </c>
    </row>
    <row r="1668" spans="30:40">
      <c r="AD1668" t="str">
        <f t="shared" si="69"/>
        <v>T7B460.275GIOXX</v>
      </c>
      <c r="AE1668" t="s">
        <v>65</v>
      </c>
      <c r="AF1668" t="s">
        <v>75</v>
      </c>
      <c r="AG1668" t="s">
        <v>63</v>
      </c>
      <c r="AH1668">
        <v>0.27500000000000002</v>
      </c>
      <c r="AI1668">
        <v>-0.3</v>
      </c>
      <c r="AJ1668">
        <v>-0.09</v>
      </c>
      <c r="AK1668">
        <v>-0.06</v>
      </c>
      <c r="AL1668">
        <v>0.27800000000000002</v>
      </c>
      <c r="AM1668">
        <v>-2.1999999999999999E-2</v>
      </c>
      <c r="AN1668">
        <v>-0.13400000000000001</v>
      </c>
    </row>
    <row r="1669" spans="30:40">
      <c r="AD1669" t="str">
        <f t="shared" si="69"/>
        <v>T7B461GIOXX</v>
      </c>
      <c r="AE1669" t="s">
        <v>65</v>
      </c>
      <c r="AF1669" t="s">
        <v>75</v>
      </c>
      <c r="AG1669" t="s">
        <v>63</v>
      </c>
      <c r="AH1669">
        <v>1</v>
      </c>
      <c r="AI1669">
        <v>-0.3</v>
      </c>
      <c r="AJ1669">
        <v>-0.09</v>
      </c>
      <c r="AK1669">
        <v>-0.06</v>
      </c>
      <c r="AL1669">
        <v>0.27800000000000002</v>
      </c>
      <c r="AM1669">
        <v>2.1999999999999999E-2</v>
      </c>
      <c r="AN1669">
        <v>-7.0999999999999994E-2</v>
      </c>
    </row>
    <row r="1670" spans="30:40">
      <c r="AD1670" t="str">
        <f t="shared" si="69"/>
        <v>T7B461GIOXX</v>
      </c>
      <c r="AE1670" t="s">
        <v>65</v>
      </c>
      <c r="AF1670" t="s">
        <v>75</v>
      </c>
      <c r="AG1670" t="s">
        <v>63</v>
      </c>
      <c r="AH1670">
        <v>1</v>
      </c>
      <c r="AI1670">
        <v>-0.22</v>
      </c>
      <c r="AJ1670">
        <v>-0.1</v>
      </c>
      <c r="AK1670">
        <v>-0.01</v>
      </c>
      <c r="AL1670">
        <v>-2E-3</v>
      </c>
      <c r="AM1670">
        <v>7.0000000000000001E-3</v>
      </c>
      <c r="AN1670">
        <v>-6.8000000000000005E-2</v>
      </c>
    </row>
    <row r="1671" spans="30:40">
      <c r="AD1671" t="str">
        <f t="shared" si="69"/>
        <v>T7B461.5GIOXX</v>
      </c>
      <c r="AE1671" t="s">
        <v>65</v>
      </c>
      <c r="AF1671" t="s">
        <v>75</v>
      </c>
      <c r="AG1671" t="s">
        <v>63</v>
      </c>
      <c r="AH1671">
        <v>1.5</v>
      </c>
      <c r="AI1671">
        <v>-0.22</v>
      </c>
      <c r="AJ1671">
        <v>-0.1</v>
      </c>
      <c r="AK1671">
        <v>-0.01</v>
      </c>
      <c r="AL1671">
        <v>-2E-3</v>
      </c>
      <c r="AM1671">
        <v>1.2E-2</v>
      </c>
      <c r="AN1671">
        <v>-0.02</v>
      </c>
    </row>
    <row r="1672" spans="30:40">
      <c r="AD1672" t="str">
        <f t="shared" si="69"/>
        <v>T7B462GIOXX</v>
      </c>
      <c r="AE1672" t="s">
        <v>65</v>
      </c>
      <c r="AF1672" t="s">
        <v>75</v>
      </c>
      <c r="AG1672" t="s">
        <v>63</v>
      </c>
      <c r="AH1672">
        <v>2</v>
      </c>
      <c r="AI1672">
        <v>-0.22</v>
      </c>
      <c r="AJ1672">
        <v>-0.1</v>
      </c>
      <c r="AK1672">
        <v>-0.01</v>
      </c>
      <c r="AL1672">
        <v>-2E-3</v>
      </c>
      <c r="AM1672">
        <v>1.6E-2</v>
      </c>
      <c r="AN1672">
        <v>2.9000000000000001E-2</v>
      </c>
    </row>
    <row r="1673" spans="30:40">
      <c r="AD1673" t="str">
        <f t="shared" si="69"/>
        <v>T7B462GIOXX</v>
      </c>
      <c r="AE1673" t="s">
        <v>65</v>
      </c>
      <c r="AF1673" t="s">
        <v>75</v>
      </c>
      <c r="AG1673" t="s">
        <v>63</v>
      </c>
      <c r="AH1673">
        <v>2</v>
      </c>
      <c r="AI1673">
        <v>-0.15</v>
      </c>
      <c r="AJ1673">
        <v>-0.15</v>
      </c>
      <c r="AK1673">
        <v>0.03</v>
      </c>
      <c r="AL1673">
        <v>-0.28100000000000003</v>
      </c>
      <c r="AM1673">
        <v>0.01</v>
      </c>
      <c r="AN1673">
        <v>3.2000000000000001E-2</v>
      </c>
    </row>
    <row r="1674" spans="30:40">
      <c r="AD1674" t="str">
        <f t="shared" si="69"/>
        <v>T7B462.725GIOXX</v>
      </c>
      <c r="AE1674" t="s">
        <v>65</v>
      </c>
      <c r="AF1674" t="s">
        <v>75</v>
      </c>
      <c r="AG1674" t="s">
        <v>63</v>
      </c>
      <c r="AH1674">
        <v>2.7250000000000001</v>
      </c>
      <c r="AI1674">
        <v>-0.15</v>
      </c>
      <c r="AJ1674">
        <v>-0.15</v>
      </c>
      <c r="AK1674">
        <v>0.03</v>
      </c>
      <c r="AL1674">
        <v>-0.28100000000000003</v>
      </c>
      <c r="AM1674">
        <v>-1.0999999999999999E-2</v>
      </c>
      <c r="AN1674">
        <v>0.13900000000000001</v>
      </c>
    </row>
    <row r="1675" spans="30:40">
      <c r="AD1675" t="str">
        <f t="shared" si="69"/>
        <v>T7B460.275TT</v>
      </c>
      <c r="AE1675" t="s">
        <v>65</v>
      </c>
      <c r="AF1675" t="s">
        <v>75</v>
      </c>
      <c r="AG1675" t="s">
        <v>0</v>
      </c>
      <c r="AH1675">
        <v>0.27500000000000002</v>
      </c>
      <c r="AI1675">
        <v>16.75</v>
      </c>
      <c r="AJ1675">
        <v>-28</v>
      </c>
      <c r="AK1675">
        <v>-0.12</v>
      </c>
      <c r="AL1675">
        <v>0.218</v>
      </c>
      <c r="AM1675">
        <v>-4.7E-2</v>
      </c>
      <c r="AN1675">
        <v>-37.234000000000002</v>
      </c>
    </row>
    <row r="1676" spans="30:40">
      <c r="AD1676" t="str">
        <f t="shared" si="69"/>
        <v>T7B461TT</v>
      </c>
      <c r="AE1676" t="s">
        <v>65</v>
      </c>
      <c r="AF1676" t="s">
        <v>75</v>
      </c>
      <c r="AG1676" t="s">
        <v>0</v>
      </c>
      <c r="AH1676">
        <v>1</v>
      </c>
      <c r="AI1676">
        <v>16.75</v>
      </c>
      <c r="AJ1676">
        <v>-18.07</v>
      </c>
      <c r="AK1676">
        <v>-0.12</v>
      </c>
      <c r="AL1676">
        <v>0.218</v>
      </c>
      <c r="AM1676">
        <v>3.7999999999999999E-2</v>
      </c>
      <c r="AN1676">
        <v>-20.536000000000001</v>
      </c>
    </row>
    <row r="1677" spans="30:40">
      <c r="AD1677" t="str">
        <f t="shared" si="69"/>
        <v>T7B461TT</v>
      </c>
      <c r="AE1677" t="s">
        <v>65</v>
      </c>
      <c r="AF1677" t="s">
        <v>75</v>
      </c>
      <c r="AG1677" t="s">
        <v>0</v>
      </c>
      <c r="AH1677">
        <v>1</v>
      </c>
      <c r="AI1677">
        <v>11.72</v>
      </c>
      <c r="AJ1677">
        <v>-8.57</v>
      </c>
      <c r="AK1677">
        <v>-0.02</v>
      </c>
      <c r="AL1677">
        <v>0.11700000000000001</v>
      </c>
      <c r="AM1677">
        <v>1.4999999999999999E-2</v>
      </c>
      <c r="AN1677">
        <v>-20.125</v>
      </c>
    </row>
    <row r="1678" spans="30:40">
      <c r="AD1678" t="str">
        <f t="shared" si="69"/>
        <v>T7B461.5TT</v>
      </c>
      <c r="AE1678" t="s">
        <v>65</v>
      </c>
      <c r="AF1678" t="s">
        <v>75</v>
      </c>
      <c r="AG1678" t="s">
        <v>0</v>
      </c>
      <c r="AH1678">
        <v>1.5</v>
      </c>
      <c r="AI1678">
        <v>11.72</v>
      </c>
      <c r="AJ1678">
        <v>-1.72</v>
      </c>
      <c r="AK1678">
        <v>-0.02</v>
      </c>
      <c r="AL1678">
        <v>0.11700000000000001</v>
      </c>
      <c r="AM1678">
        <v>2.3E-2</v>
      </c>
      <c r="AN1678">
        <v>-17.553000000000001</v>
      </c>
    </row>
    <row r="1679" spans="30:40">
      <c r="AD1679" t="str">
        <f t="shared" si="69"/>
        <v>T7B462TT</v>
      </c>
      <c r="AE1679" t="s">
        <v>65</v>
      </c>
      <c r="AF1679" t="s">
        <v>75</v>
      </c>
      <c r="AG1679" t="s">
        <v>0</v>
      </c>
      <c r="AH1679">
        <v>2</v>
      </c>
      <c r="AI1679">
        <v>11.72</v>
      </c>
      <c r="AJ1679">
        <v>5.12</v>
      </c>
      <c r="AK1679">
        <v>-0.02</v>
      </c>
      <c r="AL1679">
        <v>0.11700000000000001</v>
      </c>
      <c r="AM1679">
        <v>3.1E-2</v>
      </c>
      <c r="AN1679">
        <v>-18.404</v>
      </c>
    </row>
    <row r="1680" spans="30:40">
      <c r="AD1680" t="str">
        <f t="shared" si="69"/>
        <v>T7B462TT</v>
      </c>
      <c r="AE1680" t="s">
        <v>65</v>
      </c>
      <c r="AF1680" t="s">
        <v>75</v>
      </c>
      <c r="AG1680" t="s">
        <v>0</v>
      </c>
      <c r="AH1680">
        <v>2</v>
      </c>
      <c r="AI1680">
        <v>15.77</v>
      </c>
      <c r="AJ1680">
        <v>14.5</v>
      </c>
      <c r="AK1680">
        <v>7.0000000000000007E-2</v>
      </c>
      <c r="AL1680">
        <v>-0.04</v>
      </c>
      <c r="AM1680">
        <v>0.02</v>
      </c>
      <c r="AN1680">
        <v>-18.718</v>
      </c>
    </row>
    <row r="1681" spans="30:40">
      <c r="AD1681" t="str">
        <f t="shared" si="69"/>
        <v>T7B462.725TT</v>
      </c>
      <c r="AE1681" t="s">
        <v>65</v>
      </c>
      <c r="AF1681" t="s">
        <v>75</v>
      </c>
      <c r="AG1681" t="s">
        <v>0</v>
      </c>
      <c r="AH1681">
        <v>2.7250000000000001</v>
      </c>
      <c r="AI1681">
        <v>15.77</v>
      </c>
      <c r="AJ1681">
        <v>24.42</v>
      </c>
      <c r="AK1681">
        <v>7.0000000000000007E-2</v>
      </c>
      <c r="AL1681">
        <v>-0.04</v>
      </c>
      <c r="AM1681">
        <v>-3.3000000000000002E-2</v>
      </c>
      <c r="AN1681">
        <v>-32.826000000000001</v>
      </c>
    </row>
    <row r="1682" spans="30:40">
      <c r="AD1682" t="str">
        <f t="shared" si="69"/>
        <v>T6B460.275HT</v>
      </c>
      <c r="AE1682" t="s">
        <v>67</v>
      </c>
      <c r="AF1682" t="s">
        <v>75</v>
      </c>
      <c r="AG1682" t="s">
        <v>17</v>
      </c>
      <c r="AH1682">
        <v>0.27500000000000002</v>
      </c>
      <c r="AI1682">
        <v>1.46</v>
      </c>
      <c r="AJ1682">
        <v>-2.17</v>
      </c>
      <c r="AK1682">
        <v>0</v>
      </c>
      <c r="AL1682">
        <v>2E-3</v>
      </c>
      <c r="AM1682">
        <v>0</v>
      </c>
      <c r="AN1682">
        <v>-2.9550000000000001</v>
      </c>
    </row>
    <row r="1683" spans="30:40">
      <c r="AD1683" t="str">
        <f t="shared" si="69"/>
        <v>T6B461HT</v>
      </c>
      <c r="AE1683" t="s">
        <v>67</v>
      </c>
      <c r="AF1683" t="s">
        <v>75</v>
      </c>
      <c r="AG1683" t="s">
        <v>17</v>
      </c>
      <c r="AH1683">
        <v>1</v>
      </c>
      <c r="AI1683">
        <v>1.46</v>
      </c>
      <c r="AJ1683">
        <v>-2.17</v>
      </c>
      <c r="AK1683">
        <v>0</v>
      </c>
      <c r="AL1683">
        <v>2E-3</v>
      </c>
      <c r="AM1683">
        <v>0</v>
      </c>
      <c r="AN1683">
        <v>-1.381</v>
      </c>
    </row>
    <row r="1684" spans="30:40">
      <c r="AD1684" t="str">
        <f t="shared" si="69"/>
        <v>T6B461HT</v>
      </c>
      <c r="AE1684" t="s">
        <v>67</v>
      </c>
      <c r="AF1684" t="s">
        <v>75</v>
      </c>
      <c r="AG1684" t="s">
        <v>17</v>
      </c>
      <c r="AH1684">
        <v>1</v>
      </c>
      <c r="AI1684">
        <v>0.7</v>
      </c>
      <c r="AJ1684">
        <v>2.36</v>
      </c>
      <c r="AK1684">
        <v>0</v>
      </c>
      <c r="AL1684">
        <v>0.01</v>
      </c>
      <c r="AM1684">
        <v>0</v>
      </c>
      <c r="AN1684">
        <v>-1.3140000000000001</v>
      </c>
    </row>
    <row r="1685" spans="30:40">
      <c r="AD1685" t="str">
        <f t="shared" si="69"/>
        <v>T6B461.5HT</v>
      </c>
      <c r="AE1685" t="s">
        <v>67</v>
      </c>
      <c r="AF1685" t="s">
        <v>75</v>
      </c>
      <c r="AG1685" t="s">
        <v>17</v>
      </c>
      <c r="AH1685">
        <v>1.5</v>
      </c>
      <c r="AI1685">
        <v>0.7</v>
      </c>
      <c r="AJ1685">
        <v>2.36</v>
      </c>
      <c r="AK1685">
        <v>0</v>
      </c>
      <c r="AL1685">
        <v>0.01</v>
      </c>
      <c r="AM1685">
        <v>0</v>
      </c>
      <c r="AN1685">
        <v>-2.4929999999999999</v>
      </c>
    </row>
    <row r="1686" spans="30:40">
      <c r="AD1686" t="str">
        <f t="shared" si="69"/>
        <v>T6B462HT</v>
      </c>
      <c r="AE1686" t="s">
        <v>67</v>
      </c>
      <c r="AF1686" t="s">
        <v>75</v>
      </c>
      <c r="AG1686" t="s">
        <v>17</v>
      </c>
      <c r="AH1686">
        <v>2</v>
      </c>
      <c r="AI1686">
        <v>0.7</v>
      </c>
      <c r="AJ1686">
        <v>2.36</v>
      </c>
      <c r="AK1686">
        <v>0</v>
      </c>
      <c r="AL1686">
        <v>0.01</v>
      </c>
      <c r="AM1686">
        <v>1E-3</v>
      </c>
      <c r="AN1686">
        <v>-3.6720000000000002</v>
      </c>
    </row>
    <row r="1687" spans="30:40">
      <c r="AD1687" t="str">
        <f t="shared" si="69"/>
        <v>T6B462HT</v>
      </c>
      <c r="AE1687" t="s">
        <v>67</v>
      </c>
      <c r="AF1687" t="s">
        <v>75</v>
      </c>
      <c r="AG1687" t="s">
        <v>17</v>
      </c>
      <c r="AH1687">
        <v>2</v>
      </c>
      <c r="AI1687">
        <v>0.41</v>
      </c>
      <c r="AJ1687">
        <v>8.32</v>
      </c>
      <c r="AK1687">
        <v>0</v>
      </c>
      <c r="AL1687">
        <v>4.0000000000000001E-3</v>
      </c>
      <c r="AM1687">
        <v>2E-3</v>
      </c>
      <c r="AN1687">
        <v>-3.8420000000000001</v>
      </c>
    </row>
    <row r="1688" spans="30:40">
      <c r="AD1688" t="str">
        <f t="shared" si="69"/>
        <v>T6B462.725HT</v>
      </c>
      <c r="AE1688" t="s">
        <v>67</v>
      </c>
      <c r="AF1688" t="s">
        <v>75</v>
      </c>
      <c r="AG1688" t="s">
        <v>17</v>
      </c>
      <c r="AH1688">
        <v>2.7250000000000001</v>
      </c>
      <c r="AI1688">
        <v>0.41</v>
      </c>
      <c r="AJ1688">
        <v>8.32</v>
      </c>
      <c r="AK1688">
        <v>0</v>
      </c>
      <c r="AL1688">
        <v>4.0000000000000001E-3</v>
      </c>
      <c r="AM1688">
        <v>-1E-3</v>
      </c>
      <c r="AN1688">
        <v>-9.8710000000000004</v>
      </c>
    </row>
    <row r="1689" spans="30:40">
      <c r="AD1689" t="str">
        <f t="shared" si="69"/>
        <v>T6B460.275GIOX</v>
      </c>
      <c r="AE1689" t="s">
        <v>67</v>
      </c>
      <c r="AF1689" t="s">
        <v>75</v>
      </c>
      <c r="AG1689" t="s">
        <v>60</v>
      </c>
      <c r="AH1689">
        <v>0.27500000000000002</v>
      </c>
      <c r="AI1689">
        <v>0.91</v>
      </c>
      <c r="AJ1689">
        <v>0.15</v>
      </c>
      <c r="AK1689">
        <v>0.06</v>
      </c>
      <c r="AL1689">
        <v>-0.52300000000000002</v>
      </c>
      <c r="AM1689">
        <v>2.5999999999999999E-2</v>
      </c>
      <c r="AN1689">
        <v>0.19900000000000001</v>
      </c>
    </row>
    <row r="1690" spans="30:40">
      <c r="AD1690" t="str">
        <f t="shared" si="69"/>
        <v>T6B461GIOX</v>
      </c>
      <c r="AE1690" t="s">
        <v>67</v>
      </c>
      <c r="AF1690" t="s">
        <v>75</v>
      </c>
      <c r="AG1690" t="s">
        <v>60</v>
      </c>
      <c r="AH1690">
        <v>1</v>
      </c>
      <c r="AI1690">
        <v>0.91</v>
      </c>
      <c r="AJ1690">
        <v>0.15</v>
      </c>
      <c r="AK1690">
        <v>0.06</v>
      </c>
      <c r="AL1690">
        <v>-0.52300000000000002</v>
      </c>
      <c r="AM1690">
        <v>-1.9E-2</v>
      </c>
      <c r="AN1690">
        <v>8.6999999999999994E-2</v>
      </c>
    </row>
    <row r="1691" spans="30:40">
      <c r="AD1691" t="str">
        <f t="shared" si="69"/>
        <v>T6B461GIOX</v>
      </c>
      <c r="AE1691" t="s">
        <v>67</v>
      </c>
      <c r="AF1691" t="s">
        <v>75</v>
      </c>
      <c r="AG1691" t="s">
        <v>60</v>
      </c>
      <c r="AH1691">
        <v>1</v>
      </c>
      <c r="AI1691">
        <v>0.88</v>
      </c>
      <c r="AJ1691">
        <v>0.15</v>
      </c>
      <c r="AK1691">
        <v>0</v>
      </c>
      <c r="AL1691">
        <v>0</v>
      </c>
      <c r="AM1691">
        <v>-0.02</v>
      </c>
      <c r="AN1691">
        <v>8.3000000000000004E-2</v>
      </c>
    </row>
    <row r="1692" spans="30:40">
      <c r="AD1692" t="str">
        <f t="shared" si="69"/>
        <v>T6B461.5GIOX</v>
      </c>
      <c r="AE1692" t="s">
        <v>67</v>
      </c>
      <c r="AF1692" t="s">
        <v>75</v>
      </c>
      <c r="AG1692" t="s">
        <v>60</v>
      </c>
      <c r="AH1692">
        <v>1.5</v>
      </c>
      <c r="AI1692">
        <v>0.88</v>
      </c>
      <c r="AJ1692">
        <v>0.15</v>
      </c>
      <c r="AK1692">
        <v>0</v>
      </c>
      <c r="AL1692">
        <v>0</v>
      </c>
      <c r="AM1692">
        <v>-1.7999999999999999E-2</v>
      </c>
      <c r="AN1692">
        <v>8.0000000000000002E-3</v>
      </c>
    </row>
    <row r="1693" spans="30:40">
      <c r="AD1693" t="str">
        <f t="shared" si="69"/>
        <v>T6B462GIOX</v>
      </c>
      <c r="AE1693" t="s">
        <v>67</v>
      </c>
      <c r="AF1693" t="s">
        <v>75</v>
      </c>
      <c r="AG1693" t="s">
        <v>60</v>
      </c>
      <c r="AH1693">
        <v>2</v>
      </c>
      <c r="AI1693">
        <v>0.88</v>
      </c>
      <c r="AJ1693">
        <v>0.15</v>
      </c>
      <c r="AK1693">
        <v>0</v>
      </c>
      <c r="AL1693">
        <v>0</v>
      </c>
      <c r="AM1693">
        <v>-1.6E-2</v>
      </c>
      <c r="AN1693">
        <v>-6.7000000000000004E-2</v>
      </c>
    </row>
    <row r="1694" spans="30:40">
      <c r="AD1694" t="str">
        <f t="shared" si="69"/>
        <v>T6B462GIOX</v>
      </c>
      <c r="AE1694" t="s">
        <v>67</v>
      </c>
      <c r="AF1694" t="s">
        <v>75</v>
      </c>
      <c r="AG1694" t="s">
        <v>60</v>
      </c>
      <c r="AH1694">
        <v>2</v>
      </c>
      <c r="AI1694">
        <v>0.94</v>
      </c>
      <c r="AJ1694">
        <v>0.21</v>
      </c>
      <c r="AK1694">
        <v>-7.0000000000000007E-2</v>
      </c>
      <c r="AL1694">
        <v>0.52300000000000002</v>
      </c>
      <c r="AM1694">
        <v>-2.3E-2</v>
      </c>
      <c r="AN1694">
        <v>-7.0999999999999994E-2</v>
      </c>
    </row>
    <row r="1695" spans="30:40">
      <c r="AD1695" t="str">
        <f t="shared" si="69"/>
        <v>T6B462.725GIOX</v>
      </c>
      <c r="AE1695" t="s">
        <v>67</v>
      </c>
      <c r="AF1695" t="s">
        <v>75</v>
      </c>
      <c r="AG1695" t="s">
        <v>60</v>
      </c>
      <c r="AH1695">
        <v>2.7250000000000001</v>
      </c>
      <c r="AI1695">
        <v>0.94</v>
      </c>
      <c r="AJ1695">
        <v>0.21</v>
      </c>
      <c r="AK1695">
        <v>-7.0000000000000007E-2</v>
      </c>
      <c r="AL1695">
        <v>0.52300000000000002</v>
      </c>
      <c r="AM1695">
        <v>2.8000000000000001E-2</v>
      </c>
      <c r="AN1695">
        <v>-0.221</v>
      </c>
    </row>
    <row r="1696" spans="30:40">
      <c r="AD1696" t="str">
        <f t="shared" si="69"/>
        <v>T6B460.275GIOY</v>
      </c>
      <c r="AE1696" t="s">
        <v>67</v>
      </c>
      <c r="AF1696" t="s">
        <v>75</v>
      </c>
      <c r="AG1696" t="s">
        <v>61</v>
      </c>
      <c r="AH1696">
        <v>0.27500000000000002</v>
      </c>
      <c r="AI1696">
        <v>1.83</v>
      </c>
      <c r="AJ1696">
        <v>18.71</v>
      </c>
      <c r="AK1696">
        <v>0.11</v>
      </c>
      <c r="AL1696">
        <v>-4.9000000000000002E-2</v>
      </c>
      <c r="AM1696">
        <v>0.03</v>
      </c>
      <c r="AN1696">
        <v>21.866</v>
      </c>
    </row>
    <row r="1697" spans="30:40">
      <c r="AD1697" t="str">
        <f t="shared" si="69"/>
        <v>T6B461GIOY</v>
      </c>
      <c r="AE1697" t="s">
        <v>67</v>
      </c>
      <c r="AF1697" t="s">
        <v>75</v>
      </c>
      <c r="AG1697" t="s">
        <v>61</v>
      </c>
      <c r="AH1697">
        <v>1</v>
      </c>
      <c r="AI1697">
        <v>1.83</v>
      </c>
      <c r="AJ1697">
        <v>18.71</v>
      </c>
      <c r="AK1697">
        <v>0.11</v>
      </c>
      <c r="AL1697">
        <v>-4.9000000000000002E-2</v>
      </c>
      <c r="AM1697">
        <v>-4.5999999999999999E-2</v>
      </c>
      <c r="AN1697">
        <v>8.3000000000000007</v>
      </c>
    </row>
    <row r="1698" spans="30:40">
      <c r="AD1698" t="str">
        <f t="shared" si="69"/>
        <v>T6B461GIOY</v>
      </c>
      <c r="AE1698" t="s">
        <v>67</v>
      </c>
      <c r="AF1698" t="s">
        <v>75</v>
      </c>
      <c r="AG1698" t="s">
        <v>61</v>
      </c>
      <c r="AH1698">
        <v>1</v>
      </c>
      <c r="AI1698">
        <v>-1.18</v>
      </c>
      <c r="AJ1698">
        <v>15.74</v>
      </c>
      <c r="AK1698">
        <v>0.09</v>
      </c>
      <c r="AL1698">
        <v>-0.123</v>
      </c>
      <c r="AM1698">
        <v>4.2999999999999997E-2</v>
      </c>
      <c r="AN1698">
        <v>7.8970000000000002</v>
      </c>
    </row>
    <row r="1699" spans="30:40">
      <c r="AD1699" t="str">
        <f t="shared" si="69"/>
        <v>T6B461.5GIOY</v>
      </c>
      <c r="AE1699" t="s">
        <v>67</v>
      </c>
      <c r="AF1699" t="s">
        <v>75</v>
      </c>
      <c r="AG1699" t="s">
        <v>61</v>
      </c>
      <c r="AH1699">
        <v>1.5</v>
      </c>
      <c r="AI1699">
        <v>-1.18</v>
      </c>
      <c r="AJ1699">
        <v>15.74</v>
      </c>
      <c r="AK1699">
        <v>0.09</v>
      </c>
      <c r="AL1699">
        <v>-0.123</v>
      </c>
      <c r="AM1699">
        <v>1E-3</v>
      </c>
      <c r="AN1699">
        <v>2.5000000000000001E-2</v>
      </c>
    </row>
    <row r="1700" spans="30:40">
      <c r="AD1700" t="str">
        <f t="shared" si="69"/>
        <v>T6B462GIOY</v>
      </c>
      <c r="AE1700" t="s">
        <v>67</v>
      </c>
      <c r="AF1700" t="s">
        <v>75</v>
      </c>
      <c r="AG1700" t="s">
        <v>61</v>
      </c>
      <c r="AH1700">
        <v>2</v>
      </c>
      <c r="AI1700">
        <v>-1.18</v>
      </c>
      <c r="AJ1700">
        <v>15.74</v>
      </c>
      <c r="AK1700">
        <v>0.09</v>
      </c>
      <c r="AL1700">
        <v>-0.123</v>
      </c>
      <c r="AM1700">
        <v>-4.2000000000000003E-2</v>
      </c>
      <c r="AN1700">
        <v>-7.8470000000000004</v>
      </c>
    </row>
    <row r="1701" spans="30:40">
      <c r="AD1701" t="str">
        <f t="shared" si="69"/>
        <v>T6B462GIOY</v>
      </c>
      <c r="AE1701" t="s">
        <v>67</v>
      </c>
      <c r="AF1701" t="s">
        <v>75</v>
      </c>
      <c r="AG1701" t="s">
        <v>61</v>
      </c>
      <c r="AH1701">
        <v>2</v>
      </c>
      <c r="AI1701">
        <v>-4.29</v>
      </c>
      <c r="AJ1701">
        <v>18.73</v>
      </c>
      <c r="AK1701">
        <v>0.11</v>
      </c>
      <c r="AL1701">
        <v>-5.3999999999999999E-2</v>
      </c>
      <c r="AM1701">
        <v>4.5999999999999999E-2</v>
      </c>
      <c r="AN1701">
        <v>-8.2490000000000006</v>
      </c>
    </row>
    <row r="1702" spans="30:40">
      <c r="AD1702" t="str">
        <f t="shared" si="69"/>
        <v>T6B462.725GIOY</v>
      </c>
      <c r="AE1702" t="s">
        <v>67</v>
      </c>
      <c r="AF1702" t="s">
        <v>75</v>
      </c>
      <c r="AG1702" t="s">
        <v>61</v>
      </c>
      <c r="AH1702">
        <v>2.7250000000000001</v>
      </c>
      <c r="AI1702">
        <v>-4.29</v>
      </c>
      <c r="AJ1702">
        <v>18.73</v>
      </c>
      <c r="AK1702">
        <v>0.11</v>
      </c>
      <c r="AL1702">
        <v>-5.3999999999999999E-2</v>
      </c>
      <c r="AM1702">
        <v>-3.1E-2</v>
      </c>
      <c r="AN1702">
        <v>-21.827000000000002</v>
      </c>
    </row>
    <row r="1703" spans="30:40">
      <c r="AD1703" t="str">
        <f t="shared" si="69"/>
        <v>T6B460.275GIOYY</v>
      </c>
      <c r="AE1703" t="s">
        <v>67</v>
      </c>
      <c r="AF1703" t="s">
        <v>75</v>
      </c>
      <c r="AG1703" t="s">
        <v>62</v>
      </c>
      <c r="AH1703">
        <v>0.27500000000000002</v>
      </c>
      <c r="AI1703">
        <v>-4.16</v>
      </c>
      <c r="AJ1703">
        <v>-18.71</v>
      </c>
      <c r="AK1703">
        <v>-0.11</v>
      </c>
      <c r="AL1703">
        <v>4.9000000000000002E-2</v>
      </c>
      <c r="AM1703">
        <v>-3.1E-2</v>
      </c>
      <c r="AN1703">
        <v>-21.866</v>
      </c>
    </row>
    <row r="1704" spans="30:40">
      <c r="AD1704" t="str">
        <f t="shared" si="69"/>
        <v>T6B461GIOYY</v>
      </c>
      <c r="AE1704" t="s">
        <v>67</v>
      </c>
      <c r="AF1704" t="s">
        <v>75</v>
      </c>
      <c r="AG1704" t="s">
        <v>62</v>
      </c>
      <c r="AH1704">
        <v>1</v>
      </c>
      <c r="AI1704">
        <v>-4.16</v>
      </c>
      <c r="AJ1704">
        <v>-18.71</v>
      </c>
      <c r="AK1704">
        <v>-0.11</v>
      </c>
      <c r="AL1704">
        <v>4.9000000000000002E-2</v>
      </c>
      <c r="AM1704">
        <v>4.7E-2</v>
      </c>
      <c r="AN1704">
        <v>-8.3000000000000007</v>
      </c>
    </row>
    <row r="1705" spans="30:40">
      <c r="AD1705" t="str">
        <f t="shared" si="69"/>
        <v>T6B461GIOYY</v>
      </c>
      <c r="AE1705" t="s">
        <v>67</v>
      </c>
      <c r="AF1705" t="s">
        <v>75</v>
      </c>
      <c r="AG1705" t="s">
        <v>62</v>
      </c>
      <c r="AH1705">
        <v>1</v>
      </c>
      <c r="AI1705">
        <v>-1.07</v>
      </c>
      <c r="AJ1705">
        <v>-15.74</v>
      </c>
      <c r="AK1705">
        <v>-0.09</v>
      </c>
      <c r="AL1705">
        <v>0.123</v>
      </c>
      <c r="AM1705">
        <v>-4.2000000000000003E-2</v>
      </c>
      <c r="AN1705">
        <v>-7.8970000000000002</v>
      </c>
    </row>
    <row r="1706" spans="30:40">
      <c r="AD1706" t="str">
        <f t="shared" si="69"/>
        <v>T6B461.5GIOYY</v>
      </c>
      <c r="AE1706" t="s">
        <v>67</v>
      </c>
      <c r="AF1706" t="s">
        <v>75</v>
      </c>
      <c r="AG1706" t="s">
        <v>62</v>
      </c>
      <c r="AH1706">
        <v>1.5</v>
      </c>
      <c r="AI1706">
        <v>-1.07</v>
      </c>
      <c r="AJ1706">
        <v>-15.74</v>
      </c>
      <c r="AK1706">
        <v>-0.09</v>
      </c>
      <c r="AL1706">
        <v>0.123</v>
      </c>
      <c r="AM1706">
        <v>1E-3</v>
      </c>
      <c r="AN1706">
        <v>-2.5000000000000001E-2</v>
      </c>
    </row>
    <row r="1707" spans="30:40">
      <c r="AD1707" t="str">
        <f t="shared" si="69"/>
        <v>T6B462GIOYY</v>
      </c>
      <c r="AE1707" t="s">
        <v>67</v>
      </c>
      <c r="AF1707" t="s">
        <v>75</v>
      </c>
      <c r="AG1707" t="s">
        <v>62</v>
      </c>
      <c r="AH1707">
        <v>2</v>
      </c>
      <c r="AI1707">
        <v>-1.07</v>
      </c>
      <c r="AJ1707">
        <v>-15.74</v>
      </c>
      <c r="AK1707">
        <v>-0.09</v>
      </c>
      <c r="AL1707">
        <v>0.123</v>
      </c>
      <c r="AM1707">
        <v>4.3999999999999997E-2</v>
      </c>
      <c r="AN1707">
        <v>7.8470000000000004</v>
      </c>
    </row>
    <row r="1708" spans="30:40">
      <c r="AD1708" t="str">
        <f t="shared" si="69"/>
        <v>T6B462GIOYY</v>
      </c>
      <c r="AE1708" t="s">
        <v>67</v>
      </c>
      <c r="AF1708" t="s">
        <v>75</v>
      </c>
      <c r="AG1708" t="s">
        <v>62</v>
      </c>
      <c r="AH1708">
        <v>2</v>
      </c>
      <c r="AI1708">
        <v>1.96</v>
      </c>
      <c r="AJ1708">
        <v>-18.73</v>
      </c>
      <c r="AK1708">
        <v>-0.1</v>
      </c>
      <c r="AL1708">
        <v>5.3999999999999999E-2</v>
      </c>
      <c r="AM1708">
        <v>-4.5999999999999999E-2</v>
      </c>
      <c r="AN1708">
        <v>8.2490000000000006</v>
      </c>
    </row>
    <row r="1709" spans="30:40">
      <c r="AD1709" t="str">
        <f t="shared" si="69"/>
        <v>T6B462.725GIOYY</v>
      </c>
      <c r="AE1709" t="s">
        <v>67</v>
      </c>
      <c r="AF1709" t="s">
        <v>75</v>
      </c>
      <c r="AG1709" t="s">
        <v>62</v>
      </c>
      <c r="AH1709">
        <v>2.7250000000000001</v>
      </c>
      <c r="AI1709">
        <v>1.96</v>
      </c>
      <c r="AJ1709">
        <v>-18.73</v>
      </c>
      <c r="AK1709">
        <v>-0.1</v>
      </c>
      <c r="AL1709">
        <v>5.3999999999999999E-2</v>
      </c>
      <c r="AM1709">
        <v>0.03</v>
      </c>
      <c r="AN1709">
        <v>21.827000000000002</v>
      </c>
    </row>
    <row r="1710" spans="30:40">
      <c r="AD1710" t="str">
        <f t="shared" si="69"/>
        <v>T6B460.275GIOXX</v>
      </c>
      <c r="AE1710" t="s">
        <v>67</v>
      </c>
      <c r="AF1710" t="s">
        <v>75</v>
      </c>
      <c r="AG1710" t="s">
        <v>63</v>
      </c>
      <c r="AH1710">
        <v>0.27500000000000002</v>
      </c>
      <c r="AI1710">
        <v>-0.1</v>
      </c>
      <c r="AJ1710">
        <v>-0.15</v>
      </c>
      <c r="AK1710">
        <v>-0.06</v>
      </c>
      <c r="AL1710">
        <v>0.52300000000000002</v>
      </c>
      <c r="AM1710">
        <v>-2.5999999999999999E-2</v>
      </c>
      <c r="AN1710">
        <v>-0.19900000000000001</v>
      </c>
    </row>
    <row r="1711" spans="30:40">
      <c r="AD1711" t="str">
        <f t="shared" si="69"/>
        <v>T6B461GIOXX</v>
      </c>
      <c r="AE1711" t="s">
        <v>67</v>
      </c>
      <c r="AF1711" t="s">
        <v>75</v>
      </c>
      <c r="AG1711" t="s">
        <v>63</v>
      </c>
      <c r="AH1711">
        <v>1</v>
      </c>
      <c r="AI1711">
        <v>-0.1</v>
      </c>
      <c r="AJ1711">
        <v>-0.15</v>
      </c>
      <c r="AK1711">
        <v>-0.06</v>
      </c>
      <c r="AL1711">
        <v>0.52300000000000002</v>
      </c>
      <c r="AM1711">
        <v>1.7999999999999999E-2</v>
      </c>
      <c r="AN1711">
        <v>-8.7999999999999995E-2</v>
      </c>
    </row>
    <row r="1712" spans="30:40">
      <c r="AD1712" t="str">
        <f t="shared" si="69"/>
        <v>T6B461GIOXX</v>
      </c>
      <c r="AE1712" t="s">
        <v>67</v>
      </c>
      <c r="AF1712" t="s">
        <v>75</v>
      </c>
      <c r="AG1712" t="s">
        <v>63</v>
      </c>
      <c r="AH1712">
        <v>1</v>
      </c>
      <c r="AI1712">
        <v>-0.11</v>
      </c>
      <c r="AJ1712">
        <v>-0.15</v>
      </c>
      <c r="AK1712">
        <v>0</v>
      </c>
      <c r="AL1712">
        <v>0</v>
      </c>
      <c r="AM1712">
        <v>1.9E-2</v>
      </c>
      <c r="AN1712">
        <v>-8.3000000000000004E-2</v>
      </c>
    </row>
    <row r="1713" spans="30:40">
      <c r="AD1713" t="str">
        <f t="shared" si="69"/>
        <v>T6B461.5GIOXX</v>
      </c>
      <c r="AE1713" t="s">
        <v>67</v>
      </c>
      <c r="AF1713" t="s">
        <v>75</v>
      </c>
      <c r="AG1713" t="s">
        <v>63</v>
      </c>
      <c r="AH1713">
        <v>1.5</v>
      </c>
      <c r="AI1713">
        <v>-0.11</v>
      </c>
      <c r="AJ1713">
        <v>-0.15</v>
      </c>
      <c r="AK1713">
        <v>0</v>
      </c>
      <c r="AL1713">
        <v>0</v>
      </c>
      <c r="AM1713">
        <v>1.7000000000000001E-2</v>
      </c>
      <c r="AN1713">
        <v>-8.0000000000000002E-3</v>
      </c>
    </row>
    <row r="1714" spans="30:40">
      <c r="AD1714" t="str">
        <f t="shared" si="69"/>
        <v>T6B462GIOXX</v>
      </c>
      <c r="AE1714" t="s">
        <v>67</v>
      </c>
      <c r="AF1714" t="s">
        <v>75</v>
      </c>
      <c r="AG1714" t="s">
        <v>63</v>
      </c>
      <c r="AH1714">
        <v>2</v>
      </c>
      <c r="AI1714">
        <v>-0.11</v>
      </c>
      <c r="AJ1714">
        <v>-0.15</v>
      </c>
      <c r="AK1714">
        <v>0</v>
      </c>
      <c r="AL1714">
        <v>0</v>
      </c>
      <c r="AM1714">
        <v>1.4999999999999999E-2</v>
      </c>
      <c r="AN1714">
        <v>6.7000000000000004E-2</v>
      </c>
    </row>
    <row r="1715" spans="30:40">
      <c r="AD1715" t="str">
        <f t="shared" si="69"/>
        <v>T6B462GIOXX</v>
      </c>
      <c r="AE1715" t="s">
        <v>67</v>
      </c>
      <c r="AF1715" t="s">
        <v>75</v>
      </c>
      <c r="AG1715" t="s">
        <v>63</v>
      </c>
      <c r="AH1715">
        <v>2</v>
      </c>
      <c r="AI1715">
        <v>-0.14000000000000001</v>
      </c>
      <c r="AJ1715">
        <v>-0.21</v>
      </c>
      <c r="AK1715">
        <v>7.0000000000000007E-2</v>
      </c>
      <c r="AL1715">
        <v>-0.52300000000000002</v>
      </c>
      <c r="AM1715">
        <v>2.1999999999999999E-2</v>
      </c>
      <c r="AN1715">
        <v>7.0999999999999994E-2</v>
      </c>
    </row>
    <row r="1716" spans="30:40">
      <c r="AD1716" t="str">
        <f t="shared" si="69"/>
        <v>T6B462.725GIOXX</v>
      </c>
      <c r="AE1716" t="s">
        <v>67</v>
      </c>
      <c r="AF1716" t="s">
        <v>75</v>
      </c>
      <c r="AG1716" t="s">
        <v>63</v>
      </c>
      <c r="AH1716">
        <v>2.7250000000000001</v>
      </c>
      <c r="AI1716">
        <v>-0.14000000000000001</v>
      </c>
      <c r="AJ1716">
        <v>-0.21</v>
      </c>
      <c r="AK1716">
        <v>7.0000000000000007E-2</v>
      </c>
      <c r="AL1716">
        <v>-0.52300000000000002</v>
      </c>
      <c r="AM1716">
        <v>-2.8000000000000001E-2</v>
      </c>
      <c r="AN1716">
        <v>0.221</v>
      </c>
    </row>
    <row r="1717" spans="30:40">
      <c r="AD1717" t="str">
        <f t="shared" si="69"/>
        <v>T6B460.275TT</v>
      </c>
      <c r="AE1717" t="s">
        <v>67</v>
      </c>
      <c r="AF1717" t="s">
        <v>75</v>
      </c>
      <c r="AG1717" t="s">
        <v>0</v>
      </c>
      <c r="AH1717">
        <v>0.27500000000000002</v>
      </c>
      <c r="AI1717">
        <v>-11.18</v>
      </c>
      <c r="AJ1717">
        <v>-9.1999999999999993</v>
      </c>
      <c r="AK1717">
        <v>-0.01</v>
      </c>
      <c r="AL1717">
        <v>-5.8000000000000003E-2</v>
      </c>
      <c r="AM1717">
        <v>-8.0000000000000002E-3</v>
      </c>
      <c r="AN1717">
        <v>-7.9219999999999997</v>
      </c>
    </row>
    <row r="1718" spans="30:40">
      <c r="AD1718" t="str">
        <f t="shared" si="69"/>
        <v>T6B461TT</v>
      </c>
      <c r="AE1718" t="s">
        <v>67</v>
      </c>
      <c r="AF1718" t="s">
        <v>75</v>
      </c>
      <c r="AG1718" t="s">
        <v>0</v>
      </c>
      <c r="AH1718">
        <v>1</v>
      </c>
      <c r="AI1718">
        <v>-11.18</v>
      </c>
      <c r="AJ1718">
        <v>-7.66</v>
      </c>
      <c r="AK1718">
        <v>-0.01</v>
      </c>
      <c r="AL1718">
        <v>-5.8000000000000003E-2</v>
      </c>
      <c r="AM1718">
        <v>2E-3</v>
      </c>
      <c r="AN1718">
        <v>-1.81</v>
      </c>
    </row>
    <row r="1719" spans="30:40">
      <c r="AD1719" t="str">
        <f t="shared" si="69"/>
        <v>T6B461TT</v>
      </c>
      <c r="AE1719" t="s">
        <v>67</v>
      </c>
      <c r="AF1719" t="s">
        <v>75</v>
      </c>
      <c r="AG1719" t="s">
        <v>0</v>
      </c>
      <c r="AH1719">
        <v>1</v>
      </c>
      <c r="AI1719">
        <v>-8.1</v>
      </c>
      <c r="AJ1719">
        <v>-0.73</v>
      </c>
      <c r="AK1719">
        <v>0.01</v>
      </c>
      <c r="AL1719">
        <v>0.03</v>
      </c>
      <c r="AM1719">
        <v>0.01</v>
      </c>
      <c r="AN1719">
        <v>-1.6379999999999999</v>
      </c>
    </row>
    <row r="1720" spans="30:40">
      <c r="AD1720" t="str">
        <f t="shared" si="69"/>
        <v>T6B461.5TT</v>
      </c>
      <c r="AE1720" t="s">
        <v>67</v>
      </c>
      <c r="AF1720" t="s">
        <v>75</v>
      </c>
      <c r="AG1720" t="s">
        <v>0</v>
      </c>
      <c r="AH1720">
        <v>1.5</v>
      </c>
      <c r="AI1720">
        <v>-8.1</v>
      </c>
      <c r="AJ1720">
        <v>0.33</v>
      </c>
      <c r="AK1720">
        <v>0.01</v>
      </c>
      <c r="AL1720">
        <v>0.03</v>
      </c>
      <c r="AM1720">
        <v>6.0000000000000001E-3</v>
      </c>
      <c r="AN1720">
        <v>-1.5369999999999999</v>
      </c>
    </row>
    <row r="1721" spans="30:40">
      <c r="AD1721" t="str">
        <f t="shared" si="69"/>
        <v>T6B462TT</v>
      </c>
      <c r="AE1721" t="s">
        <v>67</v>
      </c>
      <c r="AF1721" t="s">
        <v>75</v>
      </c>
      <c r="AG1721" t="s">
        <v>0</v>
      </c>
      <c r="AH1721">
        <v>2</v>
      </c>
      <c r="AI1721">
        <v>-8.1</v>
      </c>
      <c r="AJ1721">
        <v>1.39</v>
      </c>
      <c r="AK1721">
        <v>0.01</v>
      </c>
      <c r="AL1721">
        <v>0.03</v>
      </c>
      <c r="AM1721">
        <v>2E-3</v>
      </c>
      <c r="AN1721">
        <v>-1.9670000000000001</v>
      </c>
    </row>
    <row r="1722" spans="30:40">
      <c r="AD1722" t="str">
        <f t="shared" si="69"/>
        <v>T6B462TT</v>
      </c>
      <c r="AE1722" t="s">
        <v>67</v>
      </c>
      <c r="AF1722" t="s">
        <v>75</v>
      </c>
      <c r="AG1722" t="s">
        <v>0</v>
      </c>
      <c r="AH1722">
        <v>2</v>
      </c>
      <c r="AI1722">
        <v>-10.59</v>
      </c>
      <c r="AJ1722">
        <v>8.57</v>
      </c>
      <c r="AK1722">
        <v>0.03</v>
      </c>
      <c r="AL1722">
        <v>0.108</v>
      </c>
      <c r="AM1722">
        <v>8.9999999999999993E-3</v>
      </c>
      <c r="AN1722">
        <v>-2.153</v>
      </c>
    </row>
    <row r="1723" spans="30:40">
      <c r="AD1723" t="str">
        <f t="shared" si="69"/>
        <v>T6B462.725TT</v>
      </c>
      <c r="AE1723" t="s">
        <v>67</v>
      </c>
      <c r="AF1723" t="s">
        <v>75</v>
      </c>
      <c r="AG1723" t="s">
        <v>0</v>
      </c>
      <c r="AH1723">
        <v>2.7250000000000001</v>
      </c>
      <c r="AI1723">
        <v>-10.59</v>
      </c>
      <c r="AJ1723">
        <v>10.11</v>
      </c>
      <c r="AK1723">
        <v>0.03</v>
      </c>
      <c r="AL1723">
        <v>0.108</v>
      </c>
      <c r="AM1723">
        <v>-0.01</v>
      </c>
      <c r="AN1723">
        <v>-8.923</v>
      </c>
    </row>
    <row r="1724" spans="30:40">
      <c r="AD1724" t="str">
        <f t="shared" si="69"/>
        <v>T5B460.275HT</v>
      </c>
      <c r="AE1724" t="s">
        <v>68</v>
      </c>
      <c r="AF1724" t="s">
        <v>75</v>
      </c>
      <c r="AG1724" t="s">
        <v>17</v>
      </c>
      <c r="AH1724">
        <v>0.27500000000000002</v>
      </c>
      <c r="AI1724">
        <v>-0.1</v>
      </c>
      <c r="AJ1724">
        <v>-1.62</v>
      </c>
      <c r="AK1724">
        <v>0</v>
      </c>
      <c r="AL1724">
        <v>-1.4999999999999999E-2</v>
      </c>
      <c r="AM1724">
        <v>1E-3</v>
      </c>
      <c r="AN1724">
        <v>-2.0259999999999998</v>
      </c>
    </row>
    <row r="1725" spans="30:40">
      <c r="AD1725" t="str">
        <f t="shared" si="69"/>
        <v>T5B461HT</v>
      </c>
      <c r="AE1725" t="s">
        <v>68</v>
      </c>
      <c r="AF1725" t="s">
        <v>75</v>
      </c>
      <c r="AG1725" t="s">
        <v>17</v>
      </c>
      <c r="AH1725">
        <v>1</v>
      </c>
      <c r="AI1725">
        <v>-0.1</v>
      </c>
      <c r="AJ1725">
        <v>-1.62</v>
      </c>
      <c r="AK1725">
        <v>0</v>
      </c>
      <c r="AL1725">
        <v>-1.4999999999999999E-2</v>
      </c>
      <c r="AM1725">
        <v>-1E-3</v>
      </c>
      <c r="AN1725">
        <v>-0.85199999999999998</v>
      </c>
    </row>
    <row r="1726" spans="30:40">
      <c r="AD1726" t="str">
        <f t="shared" si="69"/>
        <v>T5B461HT</v>
      </c>
      <c r="AE1726" t="s">
        <v>68</v>
      </c>
      <c r="AF1726" t="s">
        <v>75</v>
      </c>
      <c r="AG1726" t="s">
        <v>17</v>
      </c>
      <c r="AH1726">
        <v>1</v>
      </c>
      <c r="AI1726">
        <v>-0.01</v>
      </c>
      <c r="AJ1726">
        <v>2.78</v>
      </c>
      <c r="AK1726">
        <v>0</v>
      </c>
      <c r="AL1726">
        <v>-1.4999999999999999E-2</v>
      </c>
      <c r="AM1726">
        <v>0</v>
      </c>
      <c r="AN1726">
        <v>-0.79600000000000004</v>
      </c>
    </row>
    <row r="1727" spans="30:40">
      <c r="AD1727" t="str">
        <f t="shared" si="69"/>
        <v>T5B461.5HT</v>
      </c>
      <c r="AE1727" t="s">
        <v>68</v>
      </c>
      <c r="AF1727" t="s">
        <v>75</v>
      </c>
      <c r="AG1727" t="s">
        <v>17</v>
      </c>
      <c r="AH1727">
        <v>1.5</v>
      </c>
      <c r="AI1727">
        <v>-0.01</v>
      </c>
      <c r="AJ1727">
        <v>2.78</v>
      </c>
      <c r="AK1727">
        <v>0</v>
      </c>
      <c r="AL1727">
        <v>-1.4999999999999999E-2</v>
      </c>
      <c r="AM1727">
        <v>-1E-3</v>
      </c>
      <c r="AN1727">
        <v>-2.1840000000000002</v>
      </c>
    </row>
    <row r="1728" spans="30:40">
      <c r="AD1728" t="str">
        <f t="shared" si="69"/>
        <v>T5B462HT</v>
      </c>
      <c r="AE1728" t="s">
        <v>68</v>
      </c>
      <c r="AF1728" t="s">
        <v>75</v>
      </c>
      <c r="AG1728" t="s">
        <v>17</v>
      </c>
      <c r="AH1728">
        <v>2</v>
      </c>
      <c r="AI1728">
        <v>-0.01</v>
      </c>
      <c r="AJ1728">
        <v>2.78</v>
      </c>
      <c r="AK1728">
        <v>0</v>
      </c>
      <c r="AL1728">
        <v>-1.4999999999999999E-2</v>
      </c>
      <c r="AM1728">
        <v>-1E-3</v>
      </c>
      <c r="AN1728">
        <v>-3.5720000000000001</v>
      </c>
    </row>
    <row r="1729" spans="30:40">
      <c r="AD1729" t="str">
        <f t="shared" si="69"/>
        <v>T5B462HT</v>
      </c>
      <c r="AE1729" t="s">
        <v>68</v>
      </c>
      <c r="AF1729" t="s">
        <v>75</v>
      </c>
      <c r="AG1729" t="s">
        <v>17</v>
      </c>
      <c r="AH1729">
        <v>2</v>
      </c>
      <c r="AI1729">
        <v>7.0000000000000007E-2</v>
      </c>
      <c r="AJ1729">
        <v>8.73</v>
      </c>
      <c r="AK1729">
        <v>0</v>
      </c>
      <c r="AL1729">
        <v>-2.1999999999999999E-2</v>
      </c>
      <c r="AM1729">
        <v>0</v>
      </c>
      <c r="AN1729">
        <v>-3.7530000000000001</v>
      </c>
    </row>
    <row r="1730" spans="30:40">
      <c r="AD1730" t="str">
        <f t="shared" si="69"/>
        <v>T5B462.725HT</v>
      </c>
      <c r="AE1730" t="s">
        <v>68</v>
      </c>
      <c r="AF1730" t="s">
        <v>75</v>
      </c>
      <c r="AG1730" t="s">
        <v>17</v>
      </c>
      <c r="AH1730">
        <v>2.7250000000000001</v>
      </c>
      <c r="AI1730">
        <v>7.0000000000000007E-2</v>
      </c>
      <c r="AJ1730">
        <v>8.73</v>
      </c>
      <c r="AK1730">
        <v>0</v>
      </c>
      <c r="AL1730">
        <v>-2.1999999999999999E-2</v>
      </c>
      <c r="AM1730">
        <v>0</v>
      </c>
      <c r="AN1730">
        <v>-10.084</v>
      </c>
    </row>
    <row r="1731" spans="30:40">
      <c r="AD1731" t="str">
        <f t="shared" ref="AD1731:AD1794" si="70">AE1731&amp;AF1731&amp;AH1731&amp;AG1731</f>
        <v>T5B460.275GIOX</v>
      </c>
      <c r="AE1731" t="s">
        <v>68</v>
      </c>
      <c r="AF1731" t="s">
        <v>75</v>
      </c>
      <c r="AG1731" t="s">
        <v>60</v>
      </c>
      <c r="AH1731">
        <v>0.27500000000000002</v>
      </c>
      <c r="AI1731">
        <v>0.86</v>
      </c>
      <c r="AJ1731">
        <v>0.08</v>
      </c>
      <c r="AK1731">
        <v>0.06</v>
      </c>
      <c r="AL1731">
        <v>-0.77800000000000002</v>
      </c>
      <c r="AM1731">
        <v>2.3E-2</v>
      </c>
      <c r="AN1731">
        <v>0.125</v>
      </c>
    </row>
    <row r="1732" spans="30:40">
      <c r="AD1732" t="str">
        <f t="shared" si="70"/>
        <v>T5B461GIOX</v>
      </c>
      <c r="AE1732" t="s">
        <v>68</v>
      </c>
      <c r="AF1732" t="s">
        <v>75</v>
      </c>
      <c r="AG1732" t="s">
        <v>60</v>
      </c>
      <c r="AH1732">
        <v>1</v>
      </c>
      <c r="AI1732">
        <v>0.86</v>
      </c>
      <c r="AJ1732">
        <v>0.08</v>
      </c>
      <c r="AK1732">
        <v>0.06</v>
      </c>
      <c r="AL1732">
        <v>-0.77800000000000002</v>
      </c>
      <c r="AM1732">
        <v>-1.7000000000000001E-2</v>
      </c>
      <c r="AN1732">
        <v>6.7000000000000004E-2</v>
      </c>
    </row>
    <row r="1733" spans="30:40">
      <c r="AD1733" t="str">
        <f t="shared" si="70"/>
        <v>T5B461GIOX</v>
      </c>
      <c r="AE1733" t="s">
        <v>68</v>
      </c>
      <c r="AF1733" t="s">
        <v>75</v>
      </c>
      <c r="AG1733" t="s">
        <v>60</v>
      </c>
      <c r="AH1733">
        <v>1</v>
      </c>
      <c r="AI1733">
        <v>0.82</v>
      </c>
      <c r="AJ1733">
        <v>0.11</v>
      </c>
      <c r="AK1733">
        <v>0</v>
      </c>
      <c r="AL1733">
        <v>1E-3</v>
      </c>
      <c r="AM1733">
        <v>-1.7999999999999999E-2</v>
      </c>
      <c r="AN1733">
        <v>6.4000000000000001E-2</v>
      </c>
    </row>
    <row r="1734" spans="30:40">
      <c r="AD1734" t="str">
        <f t="shared" si="70"/>
        <v>T5B461.5GIOX</v>
      </c>
      <c r="AE1734" t="s">
        <v>68</v>
      </c>
      <c r="AF1734" t="s">
        <v>75</v>
      </c>
      <c r="AG1734" t="s">
        <v>60</v>
      </c>
      <c r="AH1734">
        <v>1.5</v>
      </c>
      <c r="AI1734">
        <v>0.82</v>
      </c>
      <c r="AJ1734">
        <v>0.11</v>
      </c>
      <c r="AK1734">
        <v>0</v>
      </c>
      <c r="AL1734">
        <v>1E-3</v>
      </c>
      <c r="AM1734">
        <v>-1.6E-2</v>
      </c>
      <c r="AN1734">
        <v>7.0000000000000001E-3</v>
      </c>
    </row>
    <row r="1735" spans="30:40">
      <c r="AD1735" t="str">
        <f t="shared" si="70"/>
        <v>T5B462GIOX</v>
      </c>
      <c r="AE1735" t="s">
        <v>68</v>
      </c>
      <c r="AF1735" t="s">
        <v>75</v>
      </c>
      <c r="AG1735" t="s">
        <v>60</v>
      </c>
      <c r="AH1735">
        <v>2</v>
      </c>
      <c r="AI1735">
        <v>0.82</v>
      </c>
      <c r="AJ1735">
        <v>0.11</v>
      </c>
      <c r="AK1735">
        <v>0</v>
      </c>
      <c r="AL1735">
        <v>1E-3</v>
      </c>
      <c r="AM1735">
        <v>-1.4999999999999999E-2</v>
      </c>
      <c r="AN1735">
        <v>-5.0999999999999997E-2</v>
      </c>
    </row>
    <row r="1736" spans="30:40">
      <c r="AD1736" t="str">
        <f t="shared" si="70"/>
        <v>T5B462GIOX</v>
      </c>
      <c r="AE1736" t="s">
        <v>68</v>
      </c>
      <c r="AF1736" t="s">
        <v>75</v>
      </c>
      <c r="AG1736" t="s">
        <v>60</v>
      </c>
      <c r="AH1736">
        <v>2</v>
      </c>
      <c r="AI1736">
        <v>0.88</v>
      </c>
      <c r="AJ1736">
        <v>0.2</v>
      </c>
      <c r="AK1736">
        <v>-0.06</v>
      </c>
      <c r="AL1736">
        <v>0.78</v>
      </c>
      <c r="AM1736">
        <v>-0.02</v>
      </c>
      <c r="AN1736">
        <v>-5.2999999999999999E-2</v>
      </c>
    </row>
    <row r="1737" spans="30:40">
      <c r="AD1737" t="str">
        <f t="shared" si="70"/>
        <v>T5B462.725GIOX</v>
      </c>
      <c r="AE1737" t="s">
        <v>68</v>
      </c>
      <c r="AF1737" t="s">
        <v>75</v>
      </c>
      <c r="AG1737" t="s">
        <v>60</v>
      </c>
      <c r="AH1737">
        <v>2.7250000000000001</v>
      </c>
      <c r="AI1737">
        <v>0.88</v>
      </c>
      <c r="AJ1737">
        <v>0.2</v>
      </c>
      <c r="AK1737">
        <v>-0.06</v>
      </c>
      <c r="AL1737">
        <v>0.78</v>
      </c>
      <c r="AM1737">
        <v>2.5000000000000001E-2</v>
      </c>
      <c r="AN1737">
        <v>-0.19500000000000001</v>
      </c>
    </row>
    <row r="1738" spans="30:40">
      <c r="AD1738" t="str">
        <f t="shared" si="70"/>
        <v>T5B460.275GIOY</v>
      </c>
      <c r="AE1738" t="s">
        <v>68</v>
      </c>
      <c r="AF1738" t="s">
        <v>75</v>
      </c>
      <c r="AG1738" t="s">
        <v>61</v>
      </c>
      <c r="AH1738">
        <v>0.27500000000000002</v>
      </c>
      <c r="AI1738">
        <v>1.41</v>
      </c>
      <c r="AJ1738">
        <v>31.36</v>
      </c>
      <c r="AK1738">
        <v>0.1</v>
      </c>
      <c r="AL1738">
        <v>-0.109</v>
      </c>
      <c r="AM1738">
        <v>2.8000000000000001E-2</v>
      </c>
      <c r="AN1738">
        <v>36.710999999999999</v>
      </c>
    </row>
    <row r="1739" spans="30:40">
      <c r="AD1739" t="str">
        <f t="shared" si="70"/>
        <v>T5B461GIOY</v>
      </c>
      <c r="AE1739" t="s">
        <v>68</v>
      </c>
      <c r="AF1739" t="s">
        <v>75</v>
      </c>
      <c r="AG1739" t="s">
        <v>61</v>
      </c>
      <c r="AH1739">
        <v>1</v>
      </c>
      <c r="AI1739">
        <v>1.41</v>
      </c>
      <c r="AJ1739">
        <v>31.36</v>
      </c>
      <c r="AK1739">
        <v>0.1</v>
      </c>
      <c r="AL1739">
        <v>-0.109</v>
      </c>
      <c r="AM1739">
        <v>-4.2000000000000003E-2</v>
      </c>
      <c r="AN1739">
        <v>13.974</v>
      </c>
    </row>
    <row r="1740" spans="30:40">
      <c r="AD1740" t="str">
        <f t="shared" si="70"/>
        <v>T5B461GIOY</v>
      </c>
      <c r="AE1740" t="s">
        <v>68</v>
      </c>
      <c r="AF1740" t="s">
        <v>75</v>
      </c>
      <c r="AG1740" t="s">
        <v>61</v>
      </c>
      <c r="AH1740">
        <v>1</v>
      </c>
      <c r="AI1740">
        <v>-1.18</v>
      </c>
      <c r="AJ1740">
        <v>26.46</v>
      </c>
      <c r="AK1740">
        <v>0.08</v>
      </c>
      <c r="AL1740">
        <v>-0.23599999999999999</v>
      </c>
      <c r="AM1740">
        <v>3.9E-2</v>
      </c>
      <c r="AN1740">
        <v>13.295</v>
      </c>
    </row>
    <row r="1741" spans="30:40">
      <c r="AD1741" t="str">
        <f t="shared" si="70"/>
        <v>T5B461.5GIOY</v>
      </c>
      <c r="AE1741" t="s">
        <v>68</v>
      </c>
      <c r="AF1741" t="s">
        <v>75</v>
      </c>
      <c r="AG1741" t="s">
        <v>61</v>
      </c>
      <c r="AH1741">
        <v>1.5</v>
      </c>
      <c r="AI1741">
        <v>-1.18</v>
      </c>
      <c r="AJ1741">
        <v>26.46</v>
      </c>
      <c r="AK1741">
        <v>0.08</v>
      </c>
      <c r="AL1741">
        <v>-0.23599999999999999</v>
      </c>
      <c r="AM1741">
        <v>1E-3</v>
      </c>
      <c r="AN1741">
        <v>6.4000000000000001E-2</v>
      </c>
    </row>
    <row r="1742" spans="30:40">
      <c r="AD1742" t="str">
        <f t="shared" si="70"/>
        <v>T5B462GIOY</v>
      </c>
      <c r="AE1742" t="s">
        <v>68</v>
      </c>
      <c r="AF1742" t="s">
        <v>75</v>
      </c>
      <c r="AG1742" t="s">
        <v>61</v>
      </c>
      <c r="AH1742">
        <v>2</v>
      </c>
      <c r="AI1742">
        <v>-1.18</v>
      </c>
      <c r="AJ1742">
        <v>26.46</v>
      </c>
      <c r="AK1742">
        <v>0.08</v>
      </c>
      <c r="AL1742">
        <v>-0.23599999999999999</v>
      </c>
      <c r="AM1742">
        <v>-3.7999999999999999E-2</v>
      </c>
      <c r="AN1742">
        <v>-13.167999999999999</v>
      </c>
    </row>
    <row r="1743" spans="30:40">
      <c r="AD1743" t="str">
        <f t="shared" si="70"/>
        <v>T5B462GIOY</v>
      </c>
      <c r="AE1743" t="s">
        <v>68</v>
      </c>
      <c r="AF1743" t="s">
        <v>75</v>
      </c>
      <c r="AG1743" t="s">
        <v>61</v>
      </c>
      <c r="AH1743">
        <v>2</v>
      </c>
      <c r="AI1743">
        <v>-3.88</v>
      </c>
      <c r="AJ1743">
        <v>31.39</v>
      </c>
      <c r="AK1743">
        <v>0.1</v>
      </c>
      <c r="AL1743">
        <v>-0.11600000000000001</v>
      </c>
      <c r="AM1743">
        <v>4.2000000000000003E-2</v>
      </c>
      <c r="AN1743">
        <v>-13.847</v>
      </c>
    </row>
    <row r="1744" spans="30:40">
      <c r="AD1744" t="str">
        <f t="shared" si="70"/>
        <v>T5B462.725GIOY</v>
      </c>
      <c r="AE1744" t="s">
        <v>68</v>
      </c>
      <c r="AF1744" t="s">
        <v>75</v>
      </c>
      <c r="AG1744" t="s">
        <v>61</v>
      </c>
      <c r="AH1744">
        <v>2.7250000000000001</v>
      </c>
      <c r="AI1744">
        <v>-3.88</v>
      </c>
      <c r="AJ1744">
        <v>31.39</v>
      </c>
      <c r="AK1744">
        <v>0.1</v>
      </c>
      <c r="AL1744">
        <v>-0.11600000000000001</v>
      </c>
      <c r="AM1744">
        <v>-2.9000000000000001E-2</v>
      </c>
      <c r="AN1744">
        <v>-36.603000000000002</v>
      </c>
    </row>
    <row r="1745" spans="30:40">
      <c r="AD1745" t="str">
        <f t="shared" si="70"/>
        <v>T5B460.275GIOYY</v>
      </c>
      <c r="AE1745" t="s">
        <v>68</v>
      </c>
      <c r="AF1745" t="s">
        <v>75</v>
      </c>
      <c r="AG1745" t="s">
        <v>62</v>
      </c>
      <c r="AH1745">
        <v>0.27500000000000002</v>
      </c>
      <c r="AI1745">
        <v>-3.75</v>
      </c>
      <c r="AJ1745">
        <v>-31.36</v>
      </c>
      <c r="AK1745">
        <v>-0.1</v>
      </c>
      <c r="AL1745">
        <v>0.109</v>
      </c>
      <c r="AM1745">
        <v>-2.9000000000000001E-2</v>
      </c>
      <c r="AN1745">
        <v>-36.710999999999999</v>
      </c>
    </row>
    <row r="1746" spans="30:40">
      <c r="AD1746" t="str">
        <f t="shared" si="70"/>
        <v>T5B461GIOYY</v>
      </c>
      <c r="AE1746" t="s">
        <v>68</v>
      </c>
      <c r="AF1746" t="s">
        <v>75</v>
      </c>
      <c r="AG1746" t="s">
        <v>62</v>
      </c>
      <c r="AH1746">
        <v>1</v>
      </c>
      <c r="AI1746">
        <v>-3.75</v>
      </c>
      <c r="AJ1746">
        <v>-31.36</v>
      </c>
      <c r="AK1746">
        <v>-0.1</v>
      </c>
      <c r="AL1746">
        <v>0.109</v>
      </c>
      <c r="AM1746">
        <v>4.2999999999999997E-2</v>
      </c>
      <c r="AN1746">
        <v>-13.974</v>
      </c>
    </row>
    <row r="1747" spans="30:40">
      <c r="AD1747" t="str">
        <f t="shared" si="70"/>
        <v>T5B461GIOYY</v>
      </c>
      <c r="AE1747" t="s">
        <v>68</v>
      </c>
      <c r="AF1747" t="s">
        <v>75</v>
      </c>
      <c r="AG1747" t="s">
        <v>62</v>
      </c>
      <c r="AH1747">
        <v>1</v>
      </c>
      <c r="AI1747">
        <v>-1.06</v>
      </c>
      <c r="AJ1747">
        <v>-26.46</v>
      </c>
      <c r="AK1747">
        <v>-0.08</v>
      </c>
      <c r="AL1747">
        <v>0.23599999999999999</v>
      </c>
      <c r="AM1747">
        <v>-3.7999999999999999E-2</v>
      </c>
      <c r="AN1747">
        <v>-13.295999999999999</v>
      </c>
    </row>
    <row r="1748" spans="30:40">
      <c r="AD1748" t="str">
        <f t="shared" si="70"/>
        <v>T5B461.5GIOYY</v>
      </c>
      <c r="AE1748" t="s">
        <v>68</v>
      </c>
      <c r="AF1748" t="s">
        <v>75</v>
      </c>
      <c r="AG1748" t="s">
        <v>62</v>
      </c>
      <c r="AH1748">
        <v>1.5</v>
      </c>
      <c r="AI1748">
        <v>-1.06</v>
      </c>
      <c r="AJ1748">
        <v>-26.46</v>
      </c>
      <c r="AK1748">
        <v>-0.08</v>
      </c>
      <c r="AL1748">
        <v>0.23599999999999999</v>
      </c>
      <c r="AM1748">
        <v>1E-3</v>
      </c>
      <c r="AN1748">
        <v>-6.4000000000000001E-2</v>
      </c>
    </row>
    <row r="1749" spans="30:40">
      <c r="AD1749" t="str">
        <f t="shared" si="70"/>
        <v>T5B462GIOYY</v>
      </c>
      <c r="AE1749" t="s">
        <v>68</v>
      </c>
      <c r="AF1749" t="s">
        <v>75</v>
      </c>
      <c r="AG1749" t="s">
        <v>62</v>
      </c>
      <c r="AH1749">
        <v>2</v>
      </c>
      <c r="AI1749">
        <v>-1.06</v>
      </c>
      <c r="AJ1749">
        <v>-26.46</v>
      </c>
      <c r="AK1749">
        <v>-0.08</v>
      </c>
      <c r="AL1749">
        <v>0.23599999999999999</v>
      </c>
      <c r="AM1749">
        <v>0.04</v>
      </c>
      <c r="AN1749">
        <v>13.167999999999999</v>
      </c>
    </row>
    <row r="1750" spans="30:40">
      <c r="AD1750" t="str">
        <f t="shared" si="70"/>
        <v>T5B462GIOYY</v>
      </c>
      <c r="AE1750" t="s">
        <v>68</v>
      </c>
      <c r="AF1750" t="s">
        <v>75</v>
      </c>
      <c r="AG1750" t="s">
        <v>62</v>
      </c>
      <c r="AH1750">
        <v>2</v>
      </c>
      <c r="AI1750">
        <v>1.55</v>
      </c>
      <c r="AJ1750">
        <v>-31.39</v>
      </c>
      <c r="AK1750">
        <v>-0.1</v>
      </c>
      <c r="AL1750">
        <v>0.11600000000000001</v>
      </c>
      <c r="AM1750">
        <v>-4.2000000000000003E-2</v>
      </c>
      <c r="AN1750">
        <v>13.847</v>
      </c>
    </row>
    <row r="1751" spans="30:40">
      <c r="AD1751" t="str">
        <f t="shared" si="70"/>
        <v>T5B462.725GIOYY</v>
      </c>
      <c r="AE1751" t="s">
        <v>68</v>
      </c>
      <c r="AF1751" t="s">
        <v>75</v>
      </c>
      <c r="AG1751" t="s">
        <v>62</v>
      </c>
      <c r="AH1751">
        <v>2.7250000000000001</v>
      </c>
      <c r="AI1751">
        <v>1.55</v>
      </c>
      <c r="AJ1751">
        <v>-31.39</v>
      </c>
      <c r="AK1751">
        <v>-0.1</v>
      </c>
      <c r="AL1751">
        <v>0.11600000000000001</v>
      </c>
      <c r="AM1751">
        <v>2.8000000000000001E-2</v>
      </c>
      <c r="AN1751">
        <v>36.603000000000002</v>
      </c>
    </row>
    <row r="1752" spans="30:40">
      <c r="AD1752" t="str">
        <f t="shared" si="70"/>
        <v>T5B460.275GIOXX</v>
      </c>
      <c r="AE1752" t="s">
        <v>68</v>
      </c>
      <c r="AF1752" t="s">
        <v>75</v>
      </c>
      <c r="AG1752" t="s">
        <v>63</v>
      </c>
      <c r="AH1752">
        <v>0.27500000000000002</v>
      </c>
      <c r="AI1752">
        <v>-0.11</v>
      </c>
      <c r="AJ1752">
        <v>-0.08</v>
      </c>
      <c r="AK1752">
        <v>-0.06</v>
      </c>
      <c r="AL1752">
        <v>0.77800000000000002</v>
      </c>
      <c r="AM1752">
        <v>-2.3E-2</v>
      </c>
      <c r="AN1752">
        <v>-0.125</v>
      </c>
    </row>
    <row r="1753" spans="30:40">
      <c r="AD1753" t="str">
        <f t="shared" si="70"/>
        <v>T5B461GIOXX</v>
      </c>
      <c r="AE1753" t="s">
        <v>68</v>
      </c>
      <c r="AF1753" t="s">
        <v>75</v>
      </c>
      <c r="AG1753" t="s">
        <v>63</v>
      </c>
      <c r="AH1753">
        <v>1</v>
      </c>
      <c r="AI1753">
        <v>-0.11</v>
      </c>
      <c r="AJ1753">
        <v>-0.08</v>
      </c>
      <c r="AK1753">
        <v>-0.06</v>
      </c>
      <c r="AL1753">
        <v>0.77800000000000002</v>
      </c>
      <c r="AM1753">
        <v>1.7000000000000001E-2</v>
      </c>
      <c r="AN1753">
        <v>-6.7000000000000004E-2</v>
      </c>
    </row>
    <row r="1754" spans="30:40">
      <c r="AD1754" t="str">
        <f t="shared" si="70"/>
        <v>T5B461GIOXX</v>
      </c>
      <c r="AE1754" t="s">
        <v>68</v>
      </c>
      <c r="AF1754" t="s">
        <v>75</v>
      </c>
      <c r="AG1754" t="s">
        <v>63</v>
      </c>
      <c r="AH1754">
        <v>1</v>
      </c>
      <c r="AI1754">
        <v>-0.12</v>
      </c>
      <c r="AJ1754">
        <v>-0.11</v>
      </c>
      <c r="AK1754">
        <v>0</v>
      </c>
      <c r="AL1754">
        <v>-1E-3</v>
      </c>
      <c r="AM1754">
        <v>1.7000000000000001E-2</v>
      </c>
      <c r="AN1754">
        <v>-6.4000000000000001E-2</v>
      </c>
    </row>
    <row r="1755" spans="30:40">
      <c r="AD1755" t="str">
        <f t="shared" si="70"/>
        <v>T5B461.5GIOXX</v>
      </c>
      <c r="AE1755" t="s">
        <v>68</v>
      </c>
      <c r="AF1755" t="s">
        <v>75</v>
      </c>
      <c r="AG1755" t="s">
        <v>63</v>
      </c>
      <c r="AH1755">
        <v>1.5</v>
      </c>
      <c r="AI1755">
        <v>-0.12</v>
      </c>
      <c r="AJ1755">
        <v>-0.11</v>
      </c>
      <c r="AK1755">
        <v>0</v>
      </c>
      <c r="AL1755">
        <v>-1E-3</v>
      </c>
      <c r="AM1755">
        <v>1.6E-2</v>
      </c>
      <c r="AN1755">
        <v>-7.0000000000000001E-3</v>
      </c>
    </row>
    <row r="1756" spans="30:40">
      <c r="AD1756" t="str">
        <f t="shared" si="70"/>
        <v>T5B462GIOXX</v>
      </c>
      <c r="AE1756" t="s">
        <v>68</v>
      </c>
      <c r="AF1756" t="s">
        <v>75</v>
      </c>
      <c r="AG1756" t="s">
        <v>63</v>
      </c>
      <c r="AH1756">
        <v>2</v>
      </c>
      <c r="AI1756">
        <v>-0.12</v>
      </c>
      <c r="AJ1756">
        <v>-0.11</v>
      </c>
      <c r="AK1756">
        <v>0</v>
      </c>
      <c r="AL1756">
        <v>-1E-3</v>
      </c>
      <c r="AM1756">
        <v>1.4E-2</v>
      </c>
      <c r="AN1756">
        <v>5.0999999999999997E-2</v>
      </c>
    </row>
    <row r="1757" spans="30:40">
      <c r="AD1757" t="str">
        <f t="shared" si="70"/>
        <v>T5B462GIOXX</v>
      </c>
      <c r="AE1757" t="s">
        <v>68</v>
      </c>
      <c r="AF1757" t="s">
        <v>75</v>
      </c>
      <c r="AG1757" t="s">
        <v>63</v>
      </c>
      <c r="AH1757">
        <v>2</v>
      </c>
      <c r="AI1757">
        <v>-0.14000000000000001</v>
      </c>
      <c r="AJ1757">
        <v>-0.2</v>
      </c>
      <c r="AK1757">
        <v>0.06</v>
      </c>
      <c r="AL1757">
        <v>-0.77900000000000003</v>
      </c>
      <c r="AM1757">
        <v>0.02</v>
      </c>
      <c r="AN1757">
        <v>5.2999999999999999E-2</v>
      </c>
    </row>
    <row r="1758" spans="30:40">
      <c r="AD1758" t="str">
        <f t="shared" si="70"/>
        <v>T5B462.725GIOXX</v>
      </c>
      <c r="AE1758" t="s">
        <v>68</v>
      </c>
      <c r="AF1758" t="s">
        <v>75</v>
      </c>
      <c r="AG1758" t="s">
        <v>63</v>
      </c>
      <c r="AH1758">
        <v>2.7250000000000001</v>
      </c>
      <c r="AI1758">
        <v>-0.14000000000000001</v>
      </c>
      <c r="AJ1758">
        <v>-0.2</v>
      </c>
      <c r="AK1758">
        <v>0.06</v>
      </c>
      <c r="AL1758">
        <v>-0.77900000000000003</v>
      </c>
      <c r="AM1758">
        <v>-2.5000000000000001E-2</v>
      </c>
      <c r="AN1758">
        <v>0.19500000000000001</v>
      </c>
    </row>
    <row r="1759" spans="30:40">
      <c r="AD1759" t="str">
        <f t="shared" si="70"/>
        <v>T5B460.275TT</v>
      </c>
      <c r="AE1759" t="s">
        <v>68</v>
      </c>
      <c r="AF1759" t="s">
        <v>75</v>
      </c>
      <c r="AG1759" t="s">
        <v>0</v>
      </c>
      <c r="AH1759">
        <v>0.27500000000000002</v>
      </c>
      <c r="AI1759">
        <v>2.62</v>
      </c>
      <c r="AJ1759">
        <v>-10.57</v>
      </c>
      <c r="AK1759">
        <v>0.01</v>
      </c>
      <c r="AL1759">
        <v>-0.155</v>
      </c>
      <c r="AM1759">
        <v>4.0000000000000001E-3</v>
      </c>
      <c r="AN1759">
        <v>-12.846</v>
      </c>
    </row>
    <row r="1760" spans="30:40">
      <c r="AD1760" t="str">
        <f t="shared" si="70"/>
        <v>T5B461TT</v>
      </c>
      <c r="AE1760" t="s">
        <v>68</v>
      </c>
      <c r="AF1760" t="s">
        <v>75</v>
      </c>
      <c r="AG1760" t="s">
        <v>0</v>
      </c>
      <c r="AH1760">
        <v>1</v>
      </c>
      <c r="AI1760">
        <v>2.62</v>
      </c>
      <c r="AJ1760">
        <v>-9.0399999999999991</v>
      </c>
      <c r="AK1760">
        <v>0.01</v>
      </c>
      <c r="AL1760">
        <v>-0.155</v>
      </c>
      <c r="AM1760">
        <v>-2E-3</v>
      </c>
      <c r="AN1760">
        <v>-5.7370000000000001</v>
      </c>
    </row>
    <row r="1761" spans="30:40">
      <c r="AD1761" t="str">
        <f t="shared" si="70"/>
        <v>T5B461TT</v>
      </c>
      <c r="AE1761" t="s">
        <v>68</v>
      </c>
      <c r="AF1761" t="s">
        <v>75</v>
      </c>
      <c r="AG1761" t="s">
        <v>0</v>
      </c>
      <c r="AH1761">
        <v>1</v>
      </c>
      <c r="AI1761">
        <v>1.97</v>
      </c>
      <c r="AJ1761">
        <v>-1.18</v>
      </c>
      <c r="AK1761">
        <v>0</v>
      </c>
      <c r="AL1761">
        <v>4.4999999999999998E-2</v>
      </c>
      <c r="AM1761">
        <v>-3.0000000000000001E-3</v>
      </c>
      <c r="AN1761">
        <v>-5.5519999999999996</v>
      </c>
    </row>
    <row r="1762" spans="30:40">
      <c r="AD1762" t="str">
        <f t="shared" si="70"/>
        <v>T5B461.5TT</v>
      </c>
      <c r="AE1762" t="s">
        <v>68</v>
      </c>
      <c r="AF1762" t="s">
        <v>75</v>
      </c>
      <c r="AG1762" t="s">
        <v>0</v>
      </c>
      <c r="AH1762">
        <v>1.5</v>
      </c>
      <c r="AI1762">
        <v>1.97</v>
      </c>
      <c r="AJ1762">
        <v>-0.12</v>
      </c>
      <c r="AK1762">
        <v>0</v>
      </c>
      <c r="AL1762">
        <v>4.4999999999999998E-2</v>
      </c>
      <c r="AM1762">
        <v>-2E-3</v>
      </c>
      <c r="AN1762">
        <v>-5.2249999999999996</v>
      </c>
    </row>
    <row r="1763" spans="30:40">
      <c r="AD1763" t="str">
        <f t="shared" si="70"/>
        <v>T5B462TT</v>
      </c>
      <c r="AE1763" t="s">
        <v>68</v>
      </c>
      <c r="AF1763" t="s">
        <v>75</v>
      </c>
      <c r="AG1763" t="s">
        <v>0</v>
      </c>
      <c r="AH1763">
        <v>2</v>
      </c>
      <c r="AI1763">
        <v>1.97</v>
      </c>
      <c r="AJ1763">
        <v>0.94</v>
      </c>
      <c r="AK1763">
        <v>0</v>
      </c>
      <c r="AL1763">
        <v>4.4999999999999998E-2</v>
      </c>
      <c r="AM1763">
        <v>-2E-3</v>
      </c>
      <c r="AN1763">
        <v>-5.4279999999999999</v>
      </c>
    </row>
    <row r="1764" spans="30:40">
      <c r="AD1764" t="str">
        <f t="shared" si="70"/>
        <v>T5B462TT</v>
      </c>
      <c r="AE1764" t="s">
        <v>68</v>
      </c>
      <c r="AF1764" t="s">
        <v>75</v>
      </c>
      <c r="AG1764" t="s">
        <v>0</v>
      </c>
      <c r="AH1764">
        <v>2</v>
      </c>
      <c r="AI1764">
        <v>2.54</v>
      </c>
      <c r="AJ1764">
        <v>8.92</v>
      </c>
      <c r="AK1764">
        <v>-0.01</v>
      </c>
      <c r="AL1764">
        <v>0.22700000000000001</v>
      </c>
      <c r="AM1764">
        <v>-3.0000000000000001E-3</v>
      </c>
      <c r="AN1764">
        <v>-5.6040000000000001</v>
      </c>
    </row>
    <row r="1765" spans="30:40">
      <c r="AD1765" t="str">
        <f t="shared" si="70"/>
        <v>T5B462.725TT</v>
      </c>
      <c r="AE1765" t="s">
        <v>68</v>
      </c>
      <c r="AF1765" t="s">
        <v>75</v>
      </c>
      <c r="AG1765" t="s">
        <v>0</v>
      </c>
      <c r="AH1765">
        <v>2.7250000000000001</v>
      </c>
      <c r="AI1765">
        <v>2.54</v>
      </c>
      <c r="AJ1765">
        <v>10.45</v>
      </c>
      <c r="AK1765">
        <v>-0.01</v>
      </c>
      <c r="AL1765">
        <v>0.22700000000000001</v>
      </c>
      <c r="AM1765">
        <v>4.0000000000000001E-3</v>
      </c>
      <c r="AN1765">
        <v>-12.625999999999999</v>
      </c>
    </row>
    <row r="1766" spans="30:40">
      <c r="AD1766" t="str">
        <f t="shared" si="70"/>
        <v>T4B460.275HT</v>
      </c>
      <c r="AE1766" t="s">
        <v>69</v>
      </c>
      <c r="AF1766" t="s">
        <v>75</v>
      </c>
      <c r="AG1766" t="s">
        <v>17</v>
      </c>
      <c r="AH1766">
        <v>0.27500000000000002</v>
      </c>
      <c r="AI1766">
        <v>-0.48</v>
      </c>
      <c r="AJ1766">
        <v>-2.4900000000000002</v>
      </c>
      <c r="AK1766">
        <v>0.01</v>
      </c>
      <c r="AL1766">
        <v>-1.6E-2</v>
      </c>
      <c r="AM1766">
        <v>2E-3</v>
      </c>
      <c r="AN1766">
        <v>-3.2970000000000002</v>
      </c>
    </row>
    <row r="1767" spans="30:40">
      <c r="AD1767" t="str">
        <f t="shared" si="70"/>
        <v>T4B461HT</v>
      </c>
      <c r="AE1767" t="s">
        <v>69</v>
      </c>
      <c r="AF1767" t="s">
        <v>75</v>
      </c>
      <c r="AG1767" t="s">
        <v>17</v>
      </c>
      <c r="AH1767">
        <v>1</v>
      </c>
      <c r="AI1767">
        <v>-0.48</v>
      </c>
      <c r="AJ1767">
        <v>-2.4900000000000002</v>
      </c>
      <c r="AK1767">
        <v>0.01</v>
      </c>
      <c r="AL1767">
        <v>-1.6E-2</v>
      </c>
      <c r="AM1767">
        <v>-2E-3</v>
      </c>
      <c r="AN1767">
        <v>-1.49</v>
      </c>
    </row>
    <row r="1768" spans="30:40">
      <c r="AD1768" t="str">
        <f t="shared" si="70"/>
        <v>T4B461HT</v>
      </c>
      <c r="AE1768" t="s">
        <v>69</v>
      </c>
      <c r="AF1768" t="s">
        <v>75</v>
      </c>
      <c r="AG1768" t="s">
        <v>17</v>
      </c>
      <c r="AH1768">
        <v>1</v>
      </c>
      <c r="AI1768">
        <v>-0.23</v>
      </c>
      <c r="AJ1768">
        <v>2.06</v>
      </c>
      <c r="AK1768">
        <v>0</v>
      </c>
      <c r="AL1768">
        <v>7.0000000000000001E-3</v>
      </c>
      <c r="AM1768">
        <v>0</v>
      </c>
      <c r="AN1768">
        <v>-1.415</v>
      </c>
    </row>
    <row r="1769" spans="30:40">
      <c r="AD1769" t="str">
        <f t="shared" si="70"/>
        <v>T4B461.5HT</v>
      </c>
      <c r="AE1769" t="s">
        <v>69</v>
      </c>
      <c r="AF1769" t="s">
        <v>75</v>
      </c>
      <c r="AG1769" t="s">
        <v>17</v>
      </c>
      <c r="AH1769">
        <v>1.5</v>
      </c>
      <c r="AI1769">
        <v>-0.23</v>
      </c>
      <c r="AJ1769">
        <v>2.06</v>
      </c>
      <c r="AK1769">
        <v>0</v>
      </c>
      <c r="AL1769">
        <v>7.0000000000000001E-3</v>
      </c>
      <c r="AM1769">
        <v>-1E-3</v>
      </c>
      <c r="AN1769">
        <v>-2.4470000000000001</v>
      </c>
    </row>
    <row r="1770" spans="30:40">
      <c r="AD1770" t="str">
        <f t="shared" si="70"/>
        <v>T4B462HT</v>
      </c>
      <c r="AE1770" t="s">
        <v>69</v>
      </c>
      <c r="AF1770" t="s">
        <v>75</v>
      </c>
      <c r="AG1770" t="s">
        <v>17</v>
      </c>
      <c r="AH1770">
        <v>2</v>
      </c>
      <c r="AI1770">
        <v>-0.23</v>
      </c>
      <c r="AJ1770">
        <v>2.06</v>
      </c>
      <c r="AK1770">
        <v>0</v>
      </c>
      <c r="AL1770">
        <v>7.0000000000000001E-3</v>
      </c>
      <c r="AM1770">
        <v>-1E-3</v>
      </c>
      <c r="AN1770">
        <v>-3.4780000000000002</v>
      </c>
    </row>
    <row r="1771" spans="30:40">
      <c r="AD1771" t="str">
        <f t="shared" si="70"/>
        <v>T4B462HT</v>
      </c>
      <c r="AE1771" t="s">
        <v>69</v>
      </c>
      <c r="AF1771" t="s">
        <v>75</v>
      </c>
      <c r="AG1771" t="s">
        <v>17</v>
      </c>
      <c r="AH1771">
        <v>2</v>
      </c>
      <c r="AI1771">
        <v>-0.18</v>
      </c>
      <c r="AJ1771">
        <v>7.98</v>
      </c>
      <c r="AK1771">
        <v>0</v>
      </c>
      <c r="AL1771">
        <v>1.2999999999999999E-2</v>
      </c>
      <c r="AM1771">
        <v>0</v>
      </c>
      <c r="AN1771">
        <v>-3.641</v>
      </c>
    </row>
    <row r="1772" spans="30:40">
      <c r="AD1772" t="str">
        <f t="shared" si="70"/>
        <v>T4B462.725HT</v>
      </c>
      <c r="AE1772" t="s">
        <v>69</v>
      </c>
      <c r="AF1772" t="s">
        <v>75</v>
      </c>
      <c r="AG1772" t="s">
        <v>17</v>
      </c>
      <c r="AH1772">
        <v>2.7250000000000001</v>
      </c>
      <c r="AI1772">
        <v>-0.18</v>
      </c>
      <c r="AJ1772">
        <v>7.98</v>
      </c>
      <c r="AK1772">
        <v>0</v>
      </c>
      <c r="AL1772">
        <v>1.2999999999999999E-2</v>
      </c>
      <c r="AM1772">
        <v>0</v>
      </c>
      <c r="AN1772">
        <v>-9.4280000000000008</v>
      </c>
    </row>
    <row r="1773" spans="30:40">
      <c r="AD1773" t="str">
        <f t="shared" si="70"/>
        <v>T4B460.275GIOX</v>
      </c>
      <c r="AE1773" t="s">
        <v>69</v>
      </c>
      <c r="AF1773" t="s">
        <v>75</v>
      </c>
      <c r="AG1773" t="s">
        <v>60</v>
      </c>
      <c r="AH1773">
        <v>0.27500000000000002</v>
      </c>
      <c r="AI1773">
        <v>0.84</v>
      </c>
      <c r="AJ1773">
        <v>0.01</v>
      </c>
      <c r="AK1773">
        <v>0.06</v>
      </c>
      <c r="AL1773">
        <v>-1.0209999999999999</v>
      </c>
      <c r="AM1773">
        <v>2.3E-2</v>
      </c>
      <c r="AN1773">
        <v>4.9000000000000002E-2</v>
      </c>
    </row>
    <row r="1774" spans="30:40">
      <c r="AD1774" t="str">
        <f t="shared" si="70"/>
        <v>T4B461GIOX</v>
      </c>
      <c r="AE1774" t="s">
        <v>69</v>
      </c>
      <c r="AF1774" t="s">
        <v>75</v>
      </c>
      <c r="AG1774" t="s">
        <v>60</v>
      </c>
      <c r="AH1774">
        <v>1</v>
      </c>
      <c r="AI1774">
        <v>0.84</v>
      </c>
      <c r="AJ1774">
        <v>0.01</v>
      </c>
      <c r="AK1774">
        <v>0.06</v>
      </c>
      <c r="AL1774">
        <v>-1.0209999999999999</v>
      </c>
      <c r="AM1774">
        <v>-1.7000000000000001E-2</v>
      </c>
      <c r="AN1774">
        <v>4.4999999999999998E-2</v>
      </c>
    </row>
    <row r="1775" spans="30:40">
      <c r="AD1775" t="str">
        <f t="shared" si="70"/>
        <v>T4B461GIOX</v>
      </c>
      <c r="AE1775" t="s">
        <v>69</v>
      </c>
      <c r="AF1775" t="s">
        <v>75</v>
      </c>
      <c r="AG1775" t="s">
        <v>60</v>
      </c>
      <c r="AH1775">
        <v>1</v>
      </c>
      <c r="AI1775">
        <v>0.81</v>
      </c>
      <c r="AJ1775">
        <v>0.08</v>
      </c>
      <c r="AK1775">
        <v>0</v>
      </c>
      <c r="AL1775">
        <v>1E-3</v>
      </c>
      <c r="AM1775">
        <v>-1.7999999999999999E-2</v>
      </c>
      <c r="AN1775">
        <v>4.2000000000000003E-2</v>
      </c>
    </row>
    <row r="1776" spans="30:40">
      <c r="AD1776" t="str">
        <f t="shared" si="70"/>
        <v>T4B461.5GIOX</v>
      </c>
      <c r="AE1776" t="s">
        <v>69</v>
      </c>
      <c r="AF1776" t="s">
        <v>75</v>
      </c>
      <c r="AG1776" t="s">
        <v>60</v>
      </c>
      <c r="AH1776">
        <v>1.5</v>
      </c>
      <c r="AI1776">
        <v>0.81</v>
      </c>
      <c r="AJ1776">
        <v>0.08</v>
      </c>
      <c r="AK1776">
        <v>0</v>
      </c>
      <c r="AL1776">
        <v>1E-3</v>
      </c>
      <c r="AM1776">
        <v>-1.6E-2</v>
      </c>
      <c r="AN1776">
        <v>4.0000000000000001E-3</v>
      </c>
    </row>
    <row r="1777" spans="30:40">
      <c r="AD1777" t="str">
        <f t="shared" si="70"/>
        <v>T4B462GIOX</v>
      </c>
      <c r="AE1777" t="s">
        <v>69</v>
      </c>
      <c r="AF1777" t="s">
        <v>75</v>
      </c>
      <c r="AG1777" t="s">
        <v>60</v>
      </c>
      <c r="AH1777">
        <v>2</v>
      </c>
      <c r="AI1777">
        <v>0.81</v>
      </c>
      <c r="AJ1777">
        <v>0.08</v>
      </c>
      <c r="AK1777">
        <v>0</v>
      </c>
      <c r="AL1777">
        <v>1E-3</v>
      </c>
      <c r="AM1777">
        <v>-1.4E-2</v>
      </c>
      <c r="AN1777">
        <v>-3.5000000000000003E-2</v>
      </c>
    </row>
    <row r="1778" spans="30:40">
      <c r="AD1778" t="str">
        <f t="shared" si="70"/>
        <v>T4B462GIOX</v>
      </c>
      <c r="AE1778" t="s">
        <v>69</v>
      </c>
      <c r="AF1778" t="s">
        <v>75</v>
      </c>
      <c r="AG1778" t="s">
        <v>60</v>
      </c>
      <c r="AH1778">
        <v>2</v>
      </c>
      <c r="AI1778">
        <v>0.87</v>
      </c>
      <c r="AJ1778">
        <v>0.18</v>
      </c>
      <c r="AK1778">
        <v>-0.06</v>
      </c>
      <c r="AL1778">
        <v>1.0229999999999999</v>
      </c>
      <c r="AM1778">
        <v>-0.02</v>
      </c>
      <c r="AN1778">
        <v>-3.5999999999999997E-2</v>
      </c>
    </row>
    <row r="1779" spans="30:40">
      <c r="AD1779" t="str">
        <f t="shared" si="70"/>
        <v>T4B462.725GIOX</v>
      </c>
      <c r="AE1779" t="s">
        <v>69</v>
      </c>
      <c r="AF1779" t="s">
        <v>75</v>
      </c>
      <c r="AG1779" t="s">
        <v>60</v>
      </c>
      <c r="AH1779">
        <v>2.7250000000000001</v>
      </c>
      <c r="AI1779">
        <v>0.87</v>
      </c>
      <c r="AJ1779">
        <v>0.18</v>
      </c>
      <c r="AK1779">
        <v>-0.06</v>
      </c>
      <c r="AL1779">
        <v>1.0229999999999999</v>
      </c>
      <c r="AM1779">
        <v>2.5000000000000001E-2</v>
      </c>
      <c r="AN1779">
        <v>-0.16700000000000001</v>
      </c>
    </row>
    <row r="1780" spans="30:40">
      <c r="AD1780" t="str">
        <f t="shared" si="70"/>
        <v>T4B460.275GIOY</v>
      </c>
      <c r="AE1780" t="s">
        <v>69</v>
      </c>
      <c r="AF1780" t="s">
        <v>75</v>
      </c>
      <c r="AG1780" t="s">
        <v>61</v>
      </c>
      <c r="AH1780">
        <v>0.27500000000000002</v>
      </c>
      <c r="AI1780">
        <v>1.64</v>
      </c>
      <c r="AJ1780">
        <v>44.03</v>
      </c>
      <c r="AK1780">
        <v>0.1</v>
      </c>
      <c r="AL1780">
        <v>-0.16500000000000001</v>
      </c>
      <c r="AM1780">
        <v>2.8000000000000001E-2</v>
      </c>
      <c r="AN1780">
        <v>51.58</v>
      </c>
    </row>
    <row r="1781" spans="30:40">
      <c r="AD1781" t="str">
        <f t="shared" si="70"/>
        <v>T4B461GIOY</v>
      </c>
      <c r="AE1781" t="s">
        <v>69</v>
      </c>
      <c r="AF1781" t="s">
        <v>75</v>
      </c>
      <c r="AG1781" t="s">
        <v>61</v>
      </c>
      <c r="AH1781">
        <v>1</v>
      </c>
      <c r="AI1781">
        <v>1.64</v>
      </c>
      <c r="AJ1781">
        <v>44.03</v>
      </c>
      <c r="AK1781">
        <v>0.1</v>
      </c>
      <c r="AL1781">
        <v>-0.16500000000000001</v>
      </c>
      <c r="AM1781">
        <v>-4.2000000000000003E-2</v>
      </c>
      <c r="AN1781">
        <v>19.66</v>
      </c>
    </row>
    <row r="1782" spans="30:40">
      <c r="AD1782" t="str">
        <f t="shared" si="70"/>
        <v>T4B461GIOY</v>
      </c>
      <c r="AE1782" t="s">
        <v>69</v>
      </c>
      <c r="AF1782" t="s">
        <v>75</v>
      </c>
      <c r="AG1782" t="s">
        <v>61</v>
      </c>
      <c r="AH1782">
        <v>1</v>
      </c>
      <c r="AI1782">
        <v>-1.1599999999999999</v>
      </c>
      <c r="AJ1782">
        <v>37.200000000000003</v>
      </c>
      <c r="AK1782">
        <v>0.08</v>
      </c>
      <c r="AL1782">
        <v>-0.34399999999999997</v>
      </c>
      <c r="AM1782">
        <v>0.04</v>
      </c>
      <c r="AN1782">
        <v>18.704999999999998</v>
      </c>
    </row>
    <row r="1783" spans="30:40">
      <c r="AD1783" t="str">
        <f t="shared" si="70"/>
        <v>T4B461.5GIOY</v>
      </c>
      <c r="AE1783" t="s">
        <v>69</v>
      </c>
      <c r="AF1783" t="s">
        <v>75</v>
      </c>
      <c r="AG1783" t="s">
        <v>61</v>
      </c>
      <c r="AH1783">
        <v>1.5</v>
      </c>
      <c r="AI1783">
        <v>-1.1599999999999999</v>
      </c>
      <c r="AJ1783">
        <v>37.200000000000003</v>
      </c>
      <c r="AK1783">
        <v>0.08</v>
      </c>
      <c r="AL1783">
        <v>-0.34399999999999997</v>
      </c>
      <c r="AM1783">
        <v>1E-3</v>
      </c>
      <c r="AN1783">
        <v>0.105</v>
      </c>
    </row>
    <row r="1784" spans="30:40">
      <c r="AD1784" t="str">
        <f t="shared" si="70"/>
        <v>T4B462GIOY</v>
      </c>
      <c r="AE1784" t="s">
        <v>69</v>
      </c>
      <c r="AF1784" t="s">
        <v>75</v>
      </c>
      <c r="AG1784" t="s">
        <v>61</v>
      </c>
      <c r="AH1784">
        <v>2</v>
      </c>
      <c r="AI1784">
        <v>-1.1599999999999999</v>
      </c>
      <c r="AJ1784">
        <v>37.200000000000003</v>
      </c>
      <c r="AK1784">
        <v>0.08</v>
      </c>
      <c r="AL1784">
        <v>-0.34399999999999997</v>
      </c>
      <c r="AM1784">
        <v>-3.7999999999999999E-2</v>
      </c>
      <c r="AN1784">
        <v>-18.495000000000001</v>
      </c>
    </row>
    <row r="1785" spans="30:40">
      <c r="AD1785" t="str">
        <f t="shared" si="70"/>
        <v>T4B462GIOY</v>
      </c>
      <c r="AE1785" t="s">
        <v>69</v>
      </c>
      <c r="AF1785" t="s">
        <v>75</v>
      </c>
      <c r="AG1785" t="s">
        <v>61</v>
      </c>
      <c r="AH1785">
        <v>2</v>
      </c>
      <c r="AI1785">
        <v>-4.07</v>
      </c>
      <c r="AJ1785">
        <v>44.06</v>
      </c>
      <c r="AK1785">
        <v>0.1</v>
      </c>
      <c r="AL1785">
        <v>-0.17199999999999999</v>
      </c>
      <c r="AM1785">
        <v>4.2000000000000003E-2</v>
      </c>
      <c r="AN1785">
        <v>-19.449000000000002</v>
      </c>
    </row>
    <row r="1786" spans="30:40">
      <c r="AD1786" t="str">
        <f t="shared" si="70"/>
        <v>T4B462.725GIOY</v>
      </c>
      <c r="AE1786" t="s">
        <v>69</v>
      </c>
      <c r="AF1786" t="s">
        <v>75</v>
      </c>
      <c r="AG1786" t="s">
        <v>61</v>
      </c>
      <c r="AH1786">
        <v>2.7250000000000001</v>
      </c>
      <c r="AI1786">
        <v>-4.07</v>
      </c>
      <c r="AJ1786">
        <v>44.06</v>
      </c>
      <c r="AK1786">
        <v>0.1</v>
      </c>
      <c r="AL1786">
        <v>-0.17199999999999999</v>
      </c>
      <c r="AM1786">
        <v>-2.9000000000000001E-2</v>
      </c>
      <c r="AN1786">
        <v>-51.396999999999998</v>
      </c>
    </row>
    <row r="1787" spans="30:40">
      <c r="AD1787" t="str">
        <f t="shared" si="70"/>
        <v>T4B460.275GIOYY</v>
      </c>
      <c r="AE1787" t="s">
        <v>69</v>
      </c>
      <c r="AF1787" t="s">
        <v>75</v>
      </c>
      <c r="AG1787" t="s">
        <v>62</v>
      </c>
      <c r="AH1787">
        <v>0.27500000000000002</v>
      </c>
      <c r="AI1787">
        <v>-3.98</v>
      </c>
      <c r="AJ1787">
        <v>-44.03</v>
      </c>
      <c r="AK1787">
        <v>-0.1</v>
      </c>
      <c r="AL1787">
        <v>0.16500000000000001</v>
      </c>
      <c r="AM1787">
        <v>-2.9000000000000001E-2</v>
      </c>
      <c r="AN1787">
        <v>-51.579000000000001</v>
      </c>
    </row>
    <row r="1788" spans="30:40">
      <c r="AD1788" t="str">
        <f t="shared" si="70"/>
        <v>T4B461GIOYY</v>
      </c>
      <c r="AE1788" t="s">
        <v>69</v>
      </c>
      <c r="AF1788" t="s">
        <v>75</v>
      </c>
      <c r="AG1788" t="s">
        <v>62</v>
      </c>
      <c r="AH1788">
        <v>1</v>
      </c>
      <c r="AI1788">
        <v>-3.98</v>
      </c>
      <c r="AJ1788">
        <v>-44.03</v>
      </c>
      <c r="AK1788">
        <v>-0.1</v>
      </c>
      <c r="AL1788">
        <v>0.16500000000000001</v>
      </c>
      <c r="AM1788">
        <v>4.2999999999999997E-2</v>
      </c>
      <c r="AN1788">
        <v>-19.66</v>
      </c>
    </row>
    <row r="1789" spans="30:40">
      <c r="AD1789" t="str">
        <f t="shared" si="70"/>
        <v>T4B461GIOYY</v>
      </c>
      <c r="AE1789" t="s">
        <v>69</v>
      </c>
      <c r="AF1789" t="s">
        <v>75</v>
      </c>
      <c r="AG1789" t="s">
        <v>62</v>
      </c>
      <c r="AH1789">
        <v>1</v>
      </c>
      <c r="AI1789">
        <v>-1.08</v>
      </c>
      <c r="AJ1789">
        <v>-37.200000000000003</v>
      </c>
      <c r="AK1789">
        <v>-0.08</v>
      </c>
      <c r="AL1789">
        <v>0.34399999999999997</v>
      </c>
      <c r="AM1789">
        <v>-3.9E-2</v>
      </c>
      <c r="AN1789">
        <v>-18.704999999999998</v>
      </c>
    </row>
    <row r="1790" spans="30:40">
      <c r="AD1790" t="str">
        <f t="shared" si="70"/>
        <v>T4B461.5GIOYY</v>
      </c>
      <c r="AE1790" t="s">
        <v>69</v>
      </c>
      <c r="AF1790" t="s">
        <v>75</v>
      </c>
      <c r="AG1790" t="s">
        <v>62</v>
      </c>
      <c r="AH1790">
        <v>1.5</v>
      </c>
      <c r="AI1790">
        <v>-1.08</v>
      </c>
      <c r="AJ1790">
        <v>-37.200000000000003</v>
      </c>
      <c r="AK1790">
        <v>-0.08</v>
      </c>
      <c r="AL1790">
        <v>0.34399999999999997</v>
      </c>
      <c r="AM1790">
        <v>1E-3</v>
      </c>
      <c r="AN1790">
        <v>-0.105</v>
      </c>
    </row>
    <row r="1791" spans="30:40">
      <c r="AD1791" t="str">
        <f t="shared" si="70"/>
        <v>T4B462GIOYY</v>
      </c>
      <c r="AE1791" t="s">
        <v>69</v>
      </c>
      <c r="AF1791" t="s">
        <v>75</v>
      </c>
      <c r="AG1791" t="s">
        <v>62</v>
      </c>
      <c r="AH1791">
        <v>2</v>
      </c>
      <c r="AI1791">
        <v>-1.08</v>
      </c>
      <c r="AJ1791">
        <v>-37.200000000000003</v>
      </c>
      <c r="AK1791">
        <v>-0.08</v>
      </c>
      <c r="AL1791">
        <v>0.34399999999999997</v>
      </c>
      <c r="AM1791">
        <v>0.04</v>
      </c>
      <c r="AN1791">
        <v>18.495000000000001</v>
      </c>
    </row>
    <row r="1792" spans="30:40">
      <c r="AD1792" t="str">
        <f t="shared" si="70"/>
        <v>T4B462GIOYY</v>
      </c>
      <c r="AE1792" t="s">
        <v>69</v>
      </c>
      <c r="AF1792" t="s">
        <v>75</v>
      </c>
      <c r="AG1792" t="s">
        <v>62</v>
      </c>
      <c r="AH1792">
        <v>2</v>
      </c>
      <c r="AI1792">
        <v>1.74</v>
      </c>
      <c r="AJ1792">
        <v>-44.06</v>
      </c>
      <c r="AK1792">
        <v>-0.1</v>
      </c>
      <c r="AL1792">
        <v>0.17199999999999999</v>
      </c>
      <c r="AM1792">
        <v>-4.2000000000000003E-2</v>
      </c>
      <c r="AN1792">
        <v>19.449000000000002</v>
      </c>
    </row>
    <row r="1793" spans="30:40">
      <c r="AD1793" t="str">
        <f t="shared" si="70"/>
        <v>T4B462.725GIOYY</v>
      </c>
      <c r="AE1793" t="s">
        <v>69</v>
      </c>
      <c r="AF1793" t="s">
        <v>75</v>
      </c>
      <c r="AG1793" t="s">
        <v>62</v>
      </c>
      <c r="AH1793">
        <v>2.7250000000000001</v>
      </c>
      <c r="AI1793">
        <v>1.74</v>
      </c>
      <c r="AJ1793">
        <v>-44.06</v>
      </c>
      <c r="AK1793">
        <v>-0.1</v>
      </c>
      <c r="AL1793">
        <v>0.17199999999999999</v>
      </c>
      <c r="AM1793">
        <v>2.9000000000000001E-2</v>
      </c>
      <c r="AN1793">
        <v>51.396999999999998</v>
      </c>
    </row>
    <row r="1794" spans="30:40">
      <c r="AD1794" t="str">
        <f t="shared" si="70"/>
        <v>T4B460.275GIOXX</v>
      </c>
      <c r="AE1794" t="s">
        <v>69</v>
      </c>
      <c r="AF1794" t="s">
        <v>75</v>
      </c>
      <c r="AG1794" t="s">
        <v>63</v>
      </c>
      <c r="AH1794">
        <v>0.27500000000000002</v>
      </c>
      <c r="AI1794">
        <v>-0.1</v>
      </c>
      <c r="AJ1794">
        <v>-0.01</v>
      </c>
      <c r="AK1794">
        <v>-0.05</v>
      </c>
      <c r="AL1794">
        <v>1.0209999999999999</v>
      </c>
      <c r="AM1794">
        <v>-2.3E-2</v>
      </c>
      <c r="AN1794">
        <v>-4.9000000000000002E-2</v>
      </c>
    </row>
    <row r="1795" spans="30:40">
      <c r="AD1795" t="str">
        <f t="shared" ref="AD1795:AD1858" si="71">AE1795&amp;AF1795&amp;AH1795&amp;AG1795</f>
        <v>T4B461GIOXX</v>
      </c>
      <c r="AE1795" t="s">
        <v>69</v>
      </c>
      <c r="AF1795" t="s">
        <v>75</v>
      </c>
      <c r="AG1795" t="s">
        <v>63</v>
      </c>
      <c r="AH1795">
        <v>1</v>
      </c>
      <c r="AI1795">
        <v>-0.1</v>
      </c>
      <c r="AJ1795">
        <v>-0.01</v>
      </c>
      <c r="AK1795">
        <v>-0.05</v>
      </c>
      <c r="AL1795">
        <v>1.0209999999999999</v>
      </c>
      <c r="AM1795">
        <v>1.7000000000000001E-2</v>
      </c>
      <c r="AN1795">
        <v>-4.4999999999999998E-2</v>
      </c>
    </row>
    <row r="1796" spans="30:40">
      <c r="AD1796" t="str">
        <f t="shared" si="71"/>
        <v>T4B461GIOXX</v>
      </c>
      <c r="AE1796" t="s">
        <v>69</v>
      </c>
      <c r="AF1796" t="s">
        <v>75</v>
      </c>
      <c r="AG1796" t="s">
        <v>63</v>
      </c>
      <c r="AH1796">
        <v>1</v>
      </c>
      <c r="AI1796">
        <v>-0.11</v>
      </c>
      <c r="AJ1796">
        <v>-0.08</v>
      </c>
      <c r="AK1796">
        <v>0</v>
      </c>
      <c r="AL1796">
        <v>-1E-3</v>
      </c>
      <c r="AM1796">
        <v>1.7000000000000001E-2</v>
      </c>
      <c r="AN1796">
        <v>-4.2000000000000003E-2</v>
      </c>
    </row>
    <row r="1797" spans="30:40">
      <c r="AD1797" t="str">
        <f t="shared" si="71"/>
        <v>T4B461.5GIOXX</v>
      </c>
      <c r="AE1797" t="s">
        <v>69</v>
      </c>
      <c r="AF1797" t="s">
        <v>75</v>
      </c>
      <c r="AG1797" t="s">
        <v>63</v>
      </c>
      <c r="AH1797">
        <v>1.5</v>
      </c>
      <c r="AI1797">
        <v>-0.11</v>
      </c>
      <c r="AJ1797">
        <v>-0.08</v>
      </c>
      <c r="AK1797">
        <v>0</v>
      </c>
      <c r="AL1797">
        <v>-1E-3</v>
      </c>
      <c r="AM1797">
        <v>1.4999999999999999E-2</v>
      </c>
      <c r="AN1797">
        <v>-4.0000000000000001E-3</v>
      </c>
    </row>
    <row r="1798" spans="30:40">
      <c r="AD1798" t="str">
        <f t="shared" si="71"/>
        <v>T4B462GIOXX</v>
      </c>
      <c r="AE1798" t="s">
        <v>69</v>
      </c>
      <c r="AF1798" t="s">
        <v>75</v>
      </c>
      <c r="AG1798" t="s">
        <v>63</v>
      </c>
      <c r="AH1798">
        <v>2</v>
      </c>
      <c r="AI1798">
        <v>-0.11</v>
      </c>
      <c r="AJ1798">
        <v>-0.08</v>
      </c>
      <c r="AK1798">
        <v>0</v>
      </c>
      <c r="AL1798">
        <v>-1E-3</v>
      </c>
      <c r="AM1798">
        <v>1.4E-2</v>
      </c>
      <c r="AN1798">
        <v>3.5000000000000003E-2</v>
      </c>
    </row>
    <row r="1799" spans="30:40">
      <c r="AD1799" t="str">
        <f t="shared" si="71"/>
        <v>T4B462GIOXX</v>
      </c>
      <c r="AE1799" t="s">
        <v>69</v>
      </c>
      <c r="AF1799" t="s">
        <v>75</v>
      </c>
      <c r="AG1799" t="s">
        <v>63</v>
      </c>
      <c r="AH1799">
        <v>2</v>
      </c>
      <c r="AI1799">
        <v>-0.13</v>
      </c>
      <c r="AJ1799">
        <v>-0.18</v>
      </c>
      <c r="AK1799">
        <v>0.06</v>
      </c>
      <c r="AL1799">
        <v>-1.0229999999999999</v>
      </c>
      <c r="AM1799">
        <v>0.02</v>
      </c>
      <c r="AN1799">
        <v>3.5999999999999997E-2</v>
      </c>
    </row>
    <row r="1800" spans="30:40">
      <c r="AD1800" t="str">
        <f t="shared" si="71"/>
        <v>T4B462.725GIOXX</v>
      </c>
      <c r="AE1800" t="s">
        <v>69</v>
      </c>
      <c r="AF1800" t="s">
        <v>75</v>
      </c>
      <c r="AG1800" t="s">
        <v>63</v>
      </c>
      <c r="AH1800">
        <v>2.7250000000000001</v>
      </c>
      <c r="AI1800">
        <v>-0.13</v>
      </c>
      <c r="AJ1800">
        <v>-0.18</v>
      </c>
      <c r="AK1800">
        <v>0.06</v>
      </c>
      <c r="AL1800">
        <v>-1.0229999999999999</v>
      </c>
      <c r="AM1800">
        <v>-2.5000000000000001E-2</v>
      </c>
      <c r="AN1800">
        <v>0.16700000000000001</v>
      </c>
    </row>
    <row r="1801" spans="30:40">
      <c r="AD1801" t="str">
        <f t="shared" si="71"/>
        <v>T4B460.275TT</v>
      </c>
      <c r="AE1801" t="s">
        <v>69</v>
      </c>
      <c r="AF1801" t="s">
        <v>75</v>
      </c>
      <c r="AG1801" t="s">
        <v>0</v>
      </c>
      <c r="AH1801">
        <v>0.27500000000000002</v>
      </c>
      <c r="AI1801">
        <v>-1.27</v>
      </c>
      <c r="AJ1801">
        <v>-10.7</v>
      </c>
      <c r="AK1801">
        <v>0.01</v>
      </c>
      <c r="AL1801">
        <v>-0.17399999999999999</v>
      </c>
      <c r="AM1801">
        <v>2E-3</v>
      </c>
      <c r="AN1801">
        <v>-12.816000000000001</v>
      </c>
    </row>
    <row r="1802" spans="30:40">
      <c r="AD1802" t="str">
        <f t="shared" si="71"/>
        <v>T4B461TT</v>
      </c>
      <c r="AE1802" t="s">
        <v>69</v>
      </c>
      <c r="AF1802" t="s">
        <v>75</v>
      </c>
      <c r="AG1802" t="s">
        <v>0</v>
      </c>
      <c r="AH1802">
        <v>1</v>
      </c>
      <c r="AI1802">
        <v>-1.27</v>
      </c>
      <c r="AJ1802">
        <v>-9.17</v>
      </c>
      <c r="AK1802">
        <v>0.01</v>
      </c>
      <c r="AL1802">
        <v>-0.17399999999999999</v>
      </c>
      <c r="AM1802">
        <v>-2E-3</v>
      </c>
      <c r="AN1802">
        <v>-5.6120000000000001</v>
      </c>
    </row>
    <row r="1803" spans="30:40">
      <c r="AD1803" t="str">
        <f t="shared" si="71"/>
        <v>T4B461TT</v>
      </c>
      <c r="AE1803" t="s">
        <v>69</v>
      </c>
      <c r="AF1803" t="s">
        <v>75</v>
      </c>
      <c r="AG1803" t="s">
        <v>0</v>
      </c>
      <c r="AH1803">
        <v>1</v>
      </c>
      <c r="AI1803">
        <v>-0.89</v>
      </c>
      <c r="AJ1803">
        <v>-1.33</v>
      </c>
      <c r="AK1803">
        <v>0</v>
      </c>
      <c r="AL1803">
        <v>4.2999999999999997E-2</v>
      </c>
      <c r="AM1803">
        <v>0</v>
      </c>
      <c r="AN1803">
        <v>-5.423</v>
      </c>
    </row>
    <row r="1804" spans="30:40">
      <c r="AD1804" t="str">
        <f t="shared" si="71"/>
        <v>T4B461.5TT</v>
      </c>
      <c r="AE1804" t="s">
        <v>69</v>
      </c>
      <c r="AF1804" t="s">
        <v>75</v>
      </c>
      <c r="AG1804" t="s">
        <v>0</v>
      </c>
      <c r="AH1804">
        <v>1.5</v>
      </c>
      <c r="AI1804">
        <v>-0.89</v>
      </c>
      <c r="AJ1804">
        <v>-0.27</v>
      </c>
      <c r="AK1804">
        <v>0</v>
      </c>
      <c r="AL1804">
        <v>4.2999999999999997E-2</v>
      </c>
      <c r="AM1804">
        <v>-1E-3</v>
      </c>
      <c r="AN1804">
        <v>-5.0209999999999999</v>
      </c>
    </row>
    <row r="1805" spans="30:40">
      <c r="AD1805" t="str">
        <f t="shared" si="71"/>
        <v>T4B462TT</v>
      </c>
      <c r="AE1805" t="s">
        <v>69</v>
      </c>
      <c r="AF1805" t="s">
        <v>75</v>
      </c>
      <c r="AG1805" t="s">
        <v>0</v>
      </c>
      <c r="AH1805">
        <v>2</v>
      </c>
      <c r="AI1805">
        <v>-0.89</v>
      </c>
      <c r="AJ1805">
        <v>0.79</v>
      </c>
      <c r="AK1805">
        <v>0</v>
      </c>
      <c r="AL1805">
        <v>4.2999999999999997E-2</v>
      </c>
      <c r="AM1805">
        <v>-2E-3</v>
      </c>
      <c r="AN1805">
        <v>-5.15</v>
      </c>
    </row>
    <row r="1806" spans="30:40">
      <c r="AD1806" t="str">
        <f t="shared" si="71"/>
        <v>T4B462TT</v>
      </c>
      <c r="AE1806" t="s">
        <v>69</v>
      </c>
      <c r="AF1806" t="s">
        <v>75</v>
      </c>
      <c r="AG1806" t="s">
        <v>0</v>
      </c>
      <c r="AH1806">
        <v>2</v>
      </c>
      <c r="AI1806">
        <v>-1.18</v>
      </c>
      <c r="AJ1806">
        <v>8.7100000000000009</v>
      </c>
      <c r="AK1806">
        <v>0</v>
      </c>
      <c r="AL1806">
        <v>0.24199999999999999</v>
      </c>
      <c r="AM1806">
        <v>-1E-3</v>
      </c>
      <c r="AN1806">
        <v>-5.3220000000000001</v>
      </c>
    </row>
    <row r="1807" spans="30:40">
      <c r="AD1807" t="str">
        <f t="shared" si="71"/>
        <v>T4B462.725TT</v>
      </c>
      <c r="AE1807" t="s">
        <v>69</v>
      </c>
      <c r="AF1807" t="s">
        <v>75</v>
      </c>
      <c r="AG1807" t="s">
        <v>0</v>
      </c>
      <c r="AH1807">
        <v>2.7250000000000001</v>
      </c>
      <c r="AI1807">
        <v>-1.18</v>
      </c>
      <c r="AJ1807">
        <v>10.25</v>
      </c>
      <c r="AK1807">
        <v>0</v>
      </c>
      <c r="AL1807">
        <v>0.24199999999999999</v>
      </c>
      <c r="AM1807">
        <v>2E-3</v>
      </c>
      <c r="AN1807">
        <v>-12.195</v>
      </c>
    </row>
    <row r="1808" spans="30:40">
      <c r="AD1808" t="str">
        <f t="shared" si="71"/>
        <v>T3B460.325HT</v>
      </c>
      <c r="AE1808" t="s">
        <v>70</v>
      </c>
      <c r="AF1808" t="s">
        <v>75</v>
      </c>
      <c r="AG1808" t="s">
        <v>17</v>
      </c>
      <c r="AH1808">
        <v>0.32500000000000001</v>
      </c>
      <c r="AI1808">
        <v>0.9</v>
      </c>
      <c r="AJ1808">
        <v>-2.34</v>
      </c>
      <c r="AK1808">
        <v>0</v>
      </c>
      <c r="AL1808">
        <v>1.4E-2</v>
      </c>
      <c r="AM1808">
        <v>2E-3</v>
      </c>
      <c r="AN1808">
        <v>-2.2000000000000002</v>
      </c>
    </row>
    <row r="1809" spans="30:40">
      <c r="AD1809" t="str">
        <f t="shared" si="71"/>
        <v>T3B461HT</v>
      </c>
      <c r="AE1809" t="s">
        <v>70</v>
      </c>
      <c r="AF1809" t="s">
        <v>75</v>
      </c>
      <c r="AG1809" t="s">
        <v>17</v>
      </c>
      <c r="AH1809">
        <v>1</v>
      </c>
      <c r="AI1809">
        <v>0.9</v>
      </c>
      <c r="AJ1809">
        <v>-2.34</v>
      </c>
      <c r="AK1809">
        <v>0</v>
      </c>
      <c r="AL1809">
        <v>1.4E-2</v>
      </c>
      <c r="AM1809">
        <v>-1E-3</v>
      </c>
      <c r="AN1809">
        <v>-0.62</v>
      </c>
    </row>
    <row r="1810" spans="30:40">
      <c r="AD1810" t="str">
        <f t="shared" si="71"/>
        <v>T3B461HT</v>
      </c>
      <c r="AE1810" t="s">
        <v>70</v>
      </c>
      <c r="AF1810" t="s">
        <v>75</v>
      </c>
      <c r="AG1810" t="s">
        <v>17</v>
      </c>
      <c r="AH1810">
        <v>1</v>
      </c>
      <c r="AI1810">
        <v>0.35</v>
      </c>
      <c r="AJ1810">
        <v>2.02</v>
      </c>
      <c r="AK1810">
        <v>0</v>
      </c>
      <c r="AL1810">
        <v>2.3E-2</v>
      </c>
      <c r="AM1810">
        <v>-1E-3</v>
      </c>
      <c r="AN1810">
        <v>-0.54400000000000004</v>
      </c>
    </row>
    <row r="1811" spans="30:40">
      <c r="AD1811" t="str">
        <f t="shared" si="71"/>
        <v>T3B461.5HT</v>
      </c>
      <c r="AE1811" t="s">
        <v>70</v>
      </c>
      <c r="AF1811" t="s">
        <v>75</v>
      </c>
      <c r="AG1811" t="s">
        <v>17</v>
      </c>
      <c r="AH1811">
        <v>1.5</v>
      </c>
      <c r="AI1811">
        <v>0.35</v>
      </c>
      <c r="AJ1811">
        <v>2.02</v>
      </c>
      <c r="AK1811">
        <v>0</v>
      </c>
      <c r="AL1811">
        <v>2.3E-2</v>
      </c>
      <c r="AM1811">
        <v>-1E-3</v>
      </c>
      <c r="AN1811">
        <v>-1.554</v>
      </c>
    </row>
    <row r="1812" spans="30:40">
      <c r="AD1812" t="str">
        <f t="shared" si="71"/>
        <v>T3B462HT</v>
      </c>
      <c r="AE1812" t="s">
        <v>70</v>
      </c>
      <c r="AF1812" t="s">
        <v>75</v>
      </c>
      <c r="AG1812" t="s">
        <v>17</v>
      </c>
      <c r="AH1812">
        <v>2</v>
      </c>
      <c r="AI1812">
        <v>0.35</v>
      </c>
      <c r="AJ1812">
        <v>2.02</v>
      </c>
      <c r="AK1812">
        <v>0</v>
      </c>
      <c r="AL1812">
        <v>2.3E-2</v>
      </c>
      <c r="AM1812">
        <v>0</v>
      </c>
      <c r="AN1812">
        <v>-2.5640000000000001</v>
      </c>
    </row>
    <row r="1813" spans="30:40">
      <c r="AD1813" t="str">
        <f t="shared" si="71"/>
        <v>T3B462HT</v>
      </c>
      <c r="AE1813" t="s">
        <v>70</v>
      </c>
      <c r="AF1813" t="s">
        <v>75</v>
      </c>
      <c r="AG1813" t="s">
        <v>17</v>
      </c>
      <c r="AH1813">
        <v>2</v>
      </c>
      <c r="AI1813">
        <v>0.31</v>
      </c>
      <c r="AJ1813">
        <v>7.77</v>
      </c>
      <c r="AK1813">
        <v>0</v>
      </c>
      <c r="AL1813">
        <v>1.2999999999999999E-2</v>
      </c>
      <c r="AM1813">
        <v>-1E-3</v>
      </c>
      <c r="AN1813">
        <v>-2.7250000000000001</v>
      </c>
    </row>
    <row r="1814" spans="30:40">
      <c r="AD1814" t="str">
        <f t="shared" si="71"/>
        <v>T3B462.675HT</v>
      </c>
      <c r="AE1814" t="s">
        <v>70</v>
      </c>
      <c r="AF1814" t="s">
        <v>75</v>
      </c>
      <c r="AG1814" t="s">
        <v>17</v>
      </c>
      <c r="AH1814">
        <v>2.6749999999999998</v>
      </c>
      <c r="AI1814">
        <v>0.31</v>
      </c>
      <c r="AJ1814">
        <v>7.77</v>
      </c>
      <c r="AK1814">
        <v>0</v>
      </c>
      <c r="AL1814">
        <v>1.2999999999999999E-2</v>
      </c>
      <c r="AM1814">
        <v>1E-3</v>
      </c>
      <c r="AN1814">
        <v>-7.9710000000000001</v>
      </c>
    </row>
    <row r="1815" spans="30:40">
      <c r="AD1815" t="str">
        <f t="shared" si="71"/>
        <v>T3B460.325GIOX</v>
      </c>
      <c r="AE1815" t="s">
        <v>70</v>
      </c>
      <c r="AF1815" t="s">
        <v>75</v>
      </c>
      <c r="AG1815" t="s">
        <v>60</v>
      </c>
      <c r="AH1815">
        <v>0.32500000000000001</v>
      </c>
      <c r="AI1815">
        <v>0.86</v>
      </c>
      <c r="AJ1815">
        <v>-0.06</v>
      </c>
      <c r="AK1815">
        <v>0.06</v>
      </c>
      <c r="AL1815">
        <v>-1.2609999999999999</v>
      </c>
      <c r="AM1815">
        <v>2.1000000000000001E-2</v>
      </c>
      <c r="AN1815">
        <v>-8.0000000000000002E-3</v>
      </c>
    </row>
    <row r="1816" spans="30:40">
      <c r="AD1816" t="str">
        <f t="shared" si="71"/>
        <v>T3B461GIOX</v>
      </c>
      <c r="AE1816" t="s">
        <v>70</v>
      </c>
      <c r="AF1816" t="s">
        <v>75</v>
      </c>
      <c r="AG1816" t="s">
        <v>60</v>
      </c>
      <c r="AH1816">
        <v>1</v>
      </c>
      <c r="AI1816">
        <v>0.86</v>
      </c>
      <c r="AJ1816">
        <v>-0.06</v>
      </c>
      <c r="AK1816">
        <v>0.06</v>
      </c>
      <c r="AL1816">
        <v>-1.2609999999999999</v>
      </c>
      <c r="AM1816">
        <v>-1.7999999999999999E-2</v>
      </c>
      <c r="AN1816">
        <v>0.03</v>
      </c>
    </row>
    <row r="1817" spans="30:40">
      <c r="AD1817" t="str">
        <f t="shared" si="71"/>
        <v>T3B461GIOX</v>
      </c>
      <c r="AE1817" t="s">
        <v>70</v>
      </c>
      <c r="AF1817" t="s">
        <v>75</v>
      </c>
      <c r="AG1817" t="s">
        <v>60</v>
      </c>
      <c r="AH1817">
        <v>1</v>
      </c>
      <c r="AI1817">
        <v>0.82</v>
      </c>
      <c r="AJ1817">
        <v>0.04</v>
      </c>
      <c r="AK1817">
        <v>0</v>
      </c>
      <c r="AL1817">
        <v>2E-3</v>
      </c>
      <c r="AM1817">
        <v>-1.7000000000000001E-2</v>
      </c>
      <c r="AN1817">
        <v>2.8000000000000001E-2</v>
      </c>
    </row>
    <row r="1818" spans="30:40">
      <c r="AD1818" t="str">
        <f t="shared" si="71"/>
        <v>T3B461.5GIOX</v>
      </c>
      <c r="AE1818" t="s">
        <v>70</v>
      </c>
      <c r="AF1818" t="s">
        <v>75</v>
      </c>
      <c r="AG1818" t="s">
        <v>60</v>
      </c>
      <c r="AH1818">
        <v>1.5</v>
      </c>
      <c r="AI1818">
        <v>0.82</v>
      </c>
      <c r="AJ1818">
        <v>0.04</v>
      </c>
      <c r="AK1818">
        <v>0</v>
      </c>
      <c r="AL1818">
        <v>2E-3</v>
      </c>
      <c r="AM1818">
        <v>-1.6E-2</v>
      </c>
      <c r="AN1818">
        <v>7.0000000000000001E-3</v>
      </c>
    </row>
    <row r="1819" spans="30:40">
      <c r="AD1819" t="str">
        <f t="shared" si="71"/>
        <v>T3B462GIOX</v>
      </c>
      <c r="AE1819" t="s">
        <v>70</v>
      </c>
      <c r="AF1819" t="s">
        <v>75</v>
      </c>
      <c r="AG1819" t="s">
        <v>60</v>
      </c>
      <c r="AH1819">
        <v>2</v>
      </c>
      <c r="AI1819">
        <v>0.82</v>
      </c>
      <c r="AJ1819">
        <v>0.04</v>
      </c>
      <c r="AK1819">
        <v>0</v>
      </c>
      <c r="AL1819">
        <v>2E-3</v>
      </c>
      <c r="AM1819">
        <v>-1.4999999999999999E-2</v>
      </c>
      <c r="AN1819">
        <v>-1.4999999999999999E-2</v>
      </c>
    </row>
    <row r="1820" spans="30:40">
      <c r="AD1820" t="str">
        <f t="shared" si="71"/>
        <v>T3B462GIOX</v>
      </c>
      <c r="AE1820" t="s">
        <v>70</v>
      </c>
      <c r="AF1820" t="s">
        <v>75</v>
      </c>
      <c r="AG1820" t="s">
        <v>60</v>
      </c>
      <c r="AH1820">
        <v>2</v>
      </c>
      <c r="AI1820">
        <v>0.87</v>
      </c>
      <c r="AJ1820">
        <v>0.16</v>
      </c>
      <c r="AK1820">
        <v>-0.06</v>
      </c>
      <c r="AL1820">
        <v>1.264</v>
      </c>
      <c r="AM1820">
        <v>-0.02</v>
      </c>
      <c r="AN1820">
        <v>-1.6E-2</v>
      </c>
    </row>
    <row r="1821" spans="30:40">
      <c r="AD1821" t="str">
        <f t="shared" si="71"/>
        <v>T3B462.675GIOX</v>
      </c>
      <c r="AE1821" t="s">
        <v>70</v>
      </c>
      <c r="AF1821" t="s">
        <v>75</v>
      </c>
      <c r="AG1821" t="s">
        <v>60</v>
      </c>
      <c r="AH1821">
        <v>2.6749999999999998</v>
      </c>
      <c r="AI1821">
        <v>0.87</v>
      </c>
      <c r="AJ1821">
        <v>0.16</v>
      </c>
      <c r="AK1821">
        <v>-0.06</v>
      </c>
      <c r="AL1821">
        <v>1.264</v>
      </c>
      <c r="AM1821">
        <v>2.1000000000000001E-2</v>
      </c>
      <c r="AN1821">
        <v>-0.124</v>
      </c>
    </row>
    <row r="1822" spans="30:40">
      <c r="AD1822" t="str">
        <f t="shared" si="71"/>
        <v>T3B460.325GIOY</v>
      </c>
      <c r="AE1822" t="s">
        <v>70</v>
      </c>
      <c r="AF1822" t="s">
        <v>75</v>
      </c>
      <c r="AG1822" t="s">
        <v>61</v>
      </c>
      <c r="AH1822">
        <v>0.32500000000000001</v>
      </c>
      <c r="AI1822">
        <v>1.06</v>
      </c>
      <c r="AJ1822">
        <v>56.19</v>
      </c>
      <c r="AK1822">
        <v>0.1</v>
      </c>
      <c r="AL1822">
        <v>-0.20399999999999999</v>
      </c>
      <c r="AM1822">
        <v>2.4E-2</v>
      </c>
      <c r="AN1822">
        <v>63.018999999999998</v>
      </c>
    </row>
    <row r="1823" spans="30:40">
      <c r="AD1823" t="str">
        <f t="shared" si="71"/>
        <v>T3B461GIOY</v>
      </c>
      <c r="AE1823" t="s">
        <v>70</v>
      </c>
      <c r="AF1823" t="s">
        <v>75</v>
      </c>
      <c r="AG1823" t="s">
        <v>61</v>
      </c>
      <c r="AH1823">
        <v>1</v>
      </c>
      <c r="AI1823">
        <v>1.06</v>
      </c>
      <c r="AJ1823">
        <v>56.19</v>
      </c>
      <c r="AK1823">
        <v>0.1</v>
      </c>
      <c r="AL1823">
        <v>-0.20399999999999999</v>
      </c>
      <c r="AM1823">
        <v>-4.2999999999999997E-2</v>
      </c>
      <c r="AN1823">
        <v>25.091000000000001</v>
      </c>
    </row>
    <row r="1824" spans="30:40">
      <c r="AD1824" t="str">
        <f t="shared" si="71"/>
        <v>T3B461GIOY</v>
      </c>
      <c r="AE1824" t="s">
        <v>70</v>
      </c>
      <c r="AF1824" t="s">
        <v>75</v>
      </c>
      <c r="AG1824" t="s">
        <v>61</v>
      </c>
      <c r="AH1824">
        <v>1</v>
      </c>
      <c r="AI1824">
        <v>-1.31</v>
      </c>
      <c r="AJ1824">
        <v>47.49</v>
      </c>
      <c r="AK1824">
        <v>0.08</v>
      </c>
      <c r="AL1824">
        <v>-0.432</v>
      </c>
      <c r="AM1824">
        <v>4.1000000000000002E-2</v>
      </c>
      <c r="AN1824">
        <v>23.872</v>
      </c>
    </row>
    <row r="1825" spans="30:40">
      <c r="AD1825" t="str">
        <f t="shared" si="71"/>
        <v>T3B461.5GIOY</v>
      </c>
      <c r="AE1825" t="s">
        <v>70</v>
      </c>
      <c r="AF1825" t="s">
        <v>75</v>
      </c>
      <c r="AG1825" t="s">
        <v>61</v>
      </c>
      <c r="AH1825">
        <v>1.5</v>
      </c>
      <c r="AI1825">
        <v>-1.31</v>
      </c>
      <c r="AJ1825">
        <v>47.49</v>
      </c>
      <c r="AK1825">
        <v>0.08</v>
      </c>
      <c r="AL1825">
        <v>-0.432</v>
      </c>
      <c r="AM1825">
        <v>1E-3</v>
      </c>
      <c r="AN1825">
        <v>0.129</v>
      </c>
    </row>
    <row r="1826" spans="30:40">
      <c r="AD1826" t="str">
        <f t="shared" si="71"/>
        <v>T3B462GIOY</v>
      </c>
      <c r="AE1826" t="s">
        <v>70</v>
      </c>
      <c r="AF1826" t="s">
        <v>75</v>
      </c>
      <c r="AG1826" t="s">
        <v>61</v>
      </c>
      <c r="AH1826">
        <v>2</v>
      </c>
      <c r="AI1826">
        <v>-1.31</v>
      </c>
      <c r="AJ1826">
        <v>47.49</v>
      </c>
      <c r="AK1826">
        <v>0.08</v>
      </c>
      <c r="AL1826">
        <v>-0.432</v>
      </c>
      <c r="AM1826">
        <v>-0.04</v>
      </c>
      <c r="AN1826">
        <v>-23.613</v>
      </c>
    </row>
    <row r="1827" spans="30:40">
      <c r="AD1827" t="str">
        <f t="shared" si="71"/>
        <v>T3B462GIOY</v>
      </c>
      <c r="AE1827" t="s">
        <v>70</v>
      </c>
      <c r="AF1827" t="s">
        <v>75</v>
      </c>
      <c r="AG1827" t="s">
        <v>61</v>
      </c>
      <c r="AH1827">
        <v>2</v>
      </c>
      <c r="AI1827">
        <v>-3.83</v>
      </c>
      <c r="AJ1827">
        <v>56.25</v>
      </c>
      <c r="AK1827">
        <v>0.1</v>
      </c>
      <c r="AL1827">
        <v>-0.21099999999999999</v>
      </c>
      <c r="AM1827">
        <v>4.2999999999999997E-2</v>
      </c>
      <c r="AN1827">
        <v>-24.832000000000001</v>
      </c>
    </row>
    <row r="1828" spans="30:40">
      <c r="AD1828" t="str">
        <f t="shared" si="71"/>
        <v>T3B462.675GIOY</v>
      </c>
      <c r="AE1828" t="s">
        <v>70</v>
      </c>
      <c r="AF1828" t="s">
        <v>75</v>
      </c>
      <c r="AG1828" t="s">
        <v>61</v>
      </c>
      <c r="AH1828">
        <v>2.6749999999999998</v>
      </c>
      <c r="AI1828">
        <v>-3.83</v>
      </c>
      <c r="AJ1828">
        <v>56.25</v>
      </c>
      <c r="AK1828">
        <v>0.1</v>
      </c>
      <c r="AL1828">
        <v>-0.21099999999999999</v>
      </c>
      <c r="AM1828">
        <v>-2.5000000000000001E-2</v>
      </c>
      <c r="AN1828">
        <v>-62.802</v>
      </c>
    </row>
    <row r="1829" spans="30:40">
      <c r="AD1829" t="str">
        <f t="shared" si="71"/>
        <v>T3B460.325GIOYY</v>
      </c>
      <c r="AE1829" t="s">
        <v>70</v>
      </c>
      <c r="AF1829" t="s">
        <v>75</v>
      </c>
      <c r="AG1829" t="s">
        <v>62</v>
      </c>
      <c r="AH1829">
        <v>0.32500000000000001</v>
      </c>
      <c r="AI1829">
        <v>-3.39</v>
      </c>
      <c r="AJ1829">
        <v>-56.19</v>
      </c>
      <c r="AK1829">
        <v>-0.1</v>
      </c>
      <c r="AL1829">
        <v>0.20399999999999999</v>
      </c>
      <c r="AM1829">
        <v>-2.5000000000000001E-2</v>
      </c>
      <c r="AN1829">
        <v>-63.018999999999998</v>
      </c>
    </row>
    <row r="1830" spans="30:40">
      <c r="AD1830" t="str">
        <f t="shared" si="71"/>
        <v>T3B461GIOYY</v>
      </c>
      <c r="AE1830" t="s">
        <v>70</v>
      </c>
      <c r="AF1830" t="s">
        <v>75</v>
      </c>
      <c r="AG1830" t="s">
        <v>62</v>
      </c>
      <c r="AH1830">
        <v>1</v>
      </c>
      <c r="AI1830">
        <v>-3.39</v>
      </c>
      <c r="AJ1830">
        <v>-56.19</v>
      </c>
      <c r="AK1830">
        <v>-0.1</v>
      </c>
      <c r="AL1830">
        <v>0.20399999999999999</v>
      </c>
      <c r="AM1830">
        <v>4.3999999999999997E-2</v>
      </c>
      <c r="AN1830">
        <v>-25.091000000000001</v>
      </c>
    </row>
    <row r="1831" spans="30:40">
      <c r="AD1831" t="str">
        <f t="shared" si="71"/>
        <v>T3B461GIOYY</v>
      </c>
      <c r="AE1831" t="s">
        <v>70</v>
      </c>
      <c r="AF1831" t="s">
        <v>75</v>
      </c>
      <c r="AG1831" t="s">
        <v>62</v>
      </c>
      <c r="AH1831">
        <v>1</v>
      </c>
      <c r="AI1831">
        <v>-0.93</v>
      </c>
      <c r="AJ1831">
        <v>-47.49</v>
      </c>
      <c r="AK1831">
        <v>-0.08</v>
      </c>
      <c r="AL1831">
        <v>0.432</v>
      </c>
      <c r="AM1831">
        <v>-0.04</v>
      </c>
      <c r="AN1831">
        <v>-23.872</v>
      </c>
    </row>
    <row r="1832" spans="30:40">
      <c r="AD1832" t="str">
        <f t="shared" si="71"/>
        <v>T3B461.5GIOYY</v>
      </c>
      <c r="AE1832" t="s">
        <v>70</v>
      </c>
      <c r="AF1832" t="s">
        <v>75</v>
      </c>
      <c r="AG1832" t="s">
        <v>62</v>
      </c>
      <c r="AH1832">
        <v>1.5</v>
      </c>
      <c r="AI1832">
        <v>-0.93</v>
      </c>
      <c r="AJ1832">
        <v>-47.49</v>
      </c>
      <c r="AK1832">
        <v>-0.08</v>
      </c>
      <c r="AL1832">
        <v>0.432</v>
      </c>
      <c r="AM1832">
        <v>1E-3</v>
      </c>
      <c r="AN1832">
        <v>-0.129</v>
      </c>
    </row>
    <row r="1833" spans="30:40">
      <c r="AD1833" t="str">
        <f t="shared" si="71"/>
        <v>T3B462GIOYY</v>
      </c>
      <c r="AE1833" t="s">
        <v>70</v>
      </c>
      <c r="AF1833" t="s">
        <v>75</v>
      </c>
      <c r="AG1833" t="s">
        <v>62</v>
      </c>
      <c r="AH1833">
        <v>2</v>
      </c>
      <c r="AI1833">
        <v>-0.93</v>
      </c>
      <c r="AJ1833">
        <v>-47.49</v>
      </c>
      <c r="AK1833">
        <v>-0.08</v>
      </c>
      <c r="AL1833">
        <v>0.432</v>
      </c>
      <c r="AM1833">
        <v>4.1000000000000002E-2</v>
      </c>
      <c r="AN1833">
        <v>23.613</v>
      </c>
    </row>
    <row r="1834" spans="30:40">
      <c r="AD1834" t="str">
        <f t="shared" si="71"/>
        <v>T3B462GIOYY</v>
      </c>
      <c r="AE1834" t="s">
        <v>70</v>
      </c>
      <c r="AF1834" t="s">
        <v>75</v>
      </c>
      <c r="AG1834" t="s">
        <v>62</v>
      </c>
      <c r="AH1834">
        <v>2</v>
      </c>
      <c r="AI1834">
        <v>1.5</v>
      </c>
      <c r="AJ1834">
        <v>-56.25</v>
      </c>
      <c r="AK1834">
        <v>-0.1</v>
      </c>
      <c r="AL1834">
        <v>0.21099999999999999</v>
      </c>
      <c r="AM1834">
        <v>-4.2999999999999997E-2</v>
      </c>
      <c r="AN1834">
        <v>24.832000000000001</v>
      </c>
    </row>
    <row r="1835" spans="30:40">
      <c r="AD1835" t="str">
        <f t="shared" si="71"/>
        <v>T3B462.675GIOYY</v>
      </c>
      <c r="AE1835" t="s">
        <v>70</v>
      </c>
      <c r="AF1835" t="s">
        <v>75</v>
      </c>
      <c r="AG1835" t="s">
        <v>62</v>
      </c>
      <c r="AH1835">
        <v>2.6749999999999998</v>
      </c>
      <c r="AI1835">
        <v>1.5</v>
      </c>
      <c r="AJ1835">
        <v>-56.25</v>
      </c>
      <c r="AK1835">
        <v>-0.1</v>
      </c>
      <c r="AL1835">
        <v>0.21099999999999999</v>
      </c>
      <c r="AM1835">
        <v>2.4E-2</v>
      </c>
      <c r="AN1835">
        <v>62.802</v>
      </c>
    </row>
    <row r="1836" spans="30:40">
      <c r="AD1836" t="str">
        <f t="shared" si="71"/>
        <v>T3B460.325GIOXX</v>
      </c>
      <c r="AE1836" t="s">
        <v>70</v>
      </c>
      <c r="AF1836" t="s">
        <v>75</v>
      </c>
      <c r="AG1836" t="s">
        <v>63</v>
      </c>
      <c r="AH1836">
        <v>0.32500000000000001</v>
      </c>
      <c r="AI1836">
        <v>-0.12</v>
      </c>
      <c r="AJ1836">
        <v>0.06</v>
      </c>
      <c r="AK1836">
        <v>-0.06</v>
      </c>
      <c r="AL1836">
        <v>1.2609999999999999</v>
      </c>
      <c r="AM1836">
        <v>-0.02</v>
      </c>
      <c r="AN1836">
        <v>8.0000000000000002E-3</v>
      </c>
    </row>
    <row r="1837" spans="30:40">
      <c r="AD1837" t="str">
        <f t="shared" si="71"/>
        <v>T3B461GIOXX</v>
      </c>
      <c r="AE1837" t="s">
        <v>70</v>
      </c>
      <c r="AF1837" t="s">
        <v>75</v>
      </c>
      <c r="AG1837" t="s">
        <v>63</v>
      </c>
      <c r="AH1837">
        <v>1</v>
      </c>
      <c r="AI1837">
        <v>-0.12</v>
      </c>
      <c r="AJ1837">
        <v>0.06</v>
      </c>
      <c r="AK1837">
        <v>-0.06</v>
      </c>
      <c r="AL1837">
        <v>1.2609999999999999</v>
      </c>
      <c r="AM1837">
        <v>1.7999999999999999E-2</v>
      </c>
      <c r="AN1837">
        <v>-0.03</v>
      </c>
    </row>
    <row r="1838" spans="30:40">
      <c r="AD1838" t="str">
        <f t="shared" si="71"/>
        <v>T3B461GIOXX</v>
      </c>
      <c r="AE1838" t="s">
        <v>70</v>
      </c>
      <c r="AF1838" t="s">
        <v>75</v>
      </c>
      <c r="AG1838" t="s">
        <v>63</v>
      </c>
      <c r="AH1838">
        <v>1</v>
      </c>
      <c r="AI1838">
        <v>-0.12</v>
      </c>
      <c r="AJ1838">
        <v>-0.04</v>
      </c>
      <c r="AK1838">
        <v>0</v>
      </c>
      <c r="AL1838">
        <v>-2E-3</v>
      </c>
      <c r="AM1838">
        <v>1.7000000000000001E-2</v>
      </c>
      <c r="AN1838">
        <v>-2.8000000000000001E-2</v>
      </c>
    </row>
    <row r="1839" spans="30:40">
      <c r="AD1839" t="str">
        <f t="shared" si="71"/>
        <v>T3B461.5GIOXX</v>
      </c>
      <c r="AE1839" t="s">
        <v>70</v>
      </c>
      <c r="AF1839" t="s">
        <v>75</v>
      </c>
      <c r="AG1839" t="s">
        <v>63</v>
      </c>
      <c r="AH1839">
        <v>1.5</v>
      </c>
      <c r="AI1839">
        <v>-0.12</v>
      </c>
      <c r="AJ1839">
        <v>-0.04</v>
      </c>
      <c r="AK1839">
        <v>0</v>
      </c>
      <c r="AL1839">
        <v>-2E-3</v>
      </c>
      <c r="AM1839">
        <v>1.4999999999999999E-2</v>
      </c>
      <c r="AN1839">
        <v>-7.0000000000000001E-3</v>
      </c>
    </row>
    <row r="1840" spans="30:40">
      <c r="AD1840" t="str">
        <f t="shared" si="71"/>
        <v>T3B462GIOXX</v>
      </c>
      <c r="AE1840" t="s">
        <v>70</v>
      </c>
      <c r="AF1840" t="s">
        <v>75</v>
      </c>
      <c r="AG1840" t="s">
        <v>63</v>
      </c>
      <c r="AH1840">
        <v>2</v>
      </c>
      <c r="AI1840">
        <v>-0.12</v>
      </c>
      <c r="AJ1840">
        <v>-0.04</v>
      </c>
      <c r="AK1840">
        <v>0</v>
      </c>
      <c r="AL1840">
        <v>-2E-3</v>
      </c>
      <c r="AM1840">
        <v>1.4E-2</v>
      </c>
      <c r="AN1840">
        <v>1.4999999999999999E-2</v>
      </c>
    </row>
    <row r="1841" spans="30:40">
      <c r="AD1841" t="str">
        <f t="shared" si="71"/>
        <v>T3B462GIOXX</v>
      </c>
      <c r="AE1841" t="s">
        <v>70</v>
      </c>
      <c r="AF1841" t="s">
        <v>75</v>
      </c>
      <c r="AG1841" t="s">
        <v>63</v>
      </c>
      <c r="AH1841">
        <v>2</v>
      </c>
      <c r="AI1841">
        <v>-0.14000000000000001</v>
      </c>
      <c r="AJ1841">
        <v>-0.16</v>
      </c>
      <c r="AK1841">
        <v>0.06</v>
      </c>
      <c r="AL1841">
        <v>-1.264</v>
      </c>
      <c r="AM1841">
        <v>0.02</v>
      </c>
      <c r="AN1841">
        <v>1.6E-2</v>
      </c>
    </row>
    <row r="1842" spans="30:40">
      <c r="AD1842" t="str">
        <f t="shared" si="71"/>
        <v>T3B462.675GIOXX</v>
      </c>
      <c r="AE1842" t="s">
        <v>70</v>
      </c>
      <c r="AF1842" t="s">
        <v>75</v>
      </c>
      <c r="AG1842" t="s">
        <v>63</v>
      </c>
      <c r="AH1842">
        <v>2.6749999999999998</v>
      </c>
      <c r="AI1842">
        <v>-0.14000000000000001</v>
      </c>
      <c r="AJ1842">
        <v>-0.16</v>
      </c>
      <c r="AK1842">
        <v>0.06</v>
      </c>
      <c r="AL1842">
        <v>-1.264</v>
      </c>
      <c r="AM1842">
        <v>-2.1000000000000001E-2</v>
      </c>
      <c r="AN1842">
        <v>0.124</v>
      </c>
    </row>
    <row r="1843" spans="30:40">
      <c r="AD1843" t="str">
        <f t="shared" si="71"/>
        <v>T3B460.325TT</v>
      </c>
      <c r="AE1843" t="s">
        <v>70</v>
      </c>
      <c r="AF1843" t="s">
        <v>75</v>
      </c>
      <c r="AG1843" t="s">
        <v>0</v>
      </c>
      <c r="AH1843">
        <v>0.32500000000000001</v>
      </c>
      <c r="AI1843">
        <v>1.91</v>
      </c>
      <c r="AJ1843">
        <v>-10.25</v>
      </c>
      <c r="AK1843">
        <v>0</v>
      </c>
      <c r="AL1843">
        <v>-0.157</v>
      </c>
      <c r="AM1843">
        <v>2E-3</v>
      </c>
      <c r="AN1843">
        <v>-10.237</v>
      </c>
    </row>
    <row r="1844" spans="30:40">
      <c r="AD1844" t="str">
        <f t="shared" si="71"/>
        <v>T3B461TT</v>
      </c>
      <c r="AE1844" t="s">
        <v>70</v>
      </c>
      <c r="AF1844" t="s">
        <v>75</v>
      </c>
      <c r="AG1844" t="s">
        <v>0</v>
      </c>
      <c r="AH1844">
        <v>1</v>
      </c>
      <c r="AI1844">
        <v>1.91</v>
      </c>
      <c r="AJ1844">
        <v>-8.82</v>
      </c>
      <c r="AK1844">
        <v>0</v>
      </c>
      <c r="AL1844">
        <v>-0.157</v>
      </c>
      <c r="AM1844">
        <v>-1E-3</v>
      </c>
      <c r="AN1844">
        <v>-3.802</v>
      </c>
    </row>
    <row r="1845" spans="30:40">
      <c r="AD1845" t="str">
        <f t="shared" si="71"/>
        <v>T3B461TT</v>
      </c>
      <c r="AE1845" t="s">
        <v>70</v>
      </c>
      <c r="AF1845" t="s">
        <v>75</v>
      </c>
      <c r="AG1845" t="s">
        <v>0</v>
      </c>
      <c r="AH1845">
        <v>1</v>
      </c>
      <c r="AI1845">
        <v>1.1499999999999999</v>
      </c>
      <c r="AJ1845">
        <v>-1.32</v>
      </c>
      <c r="AK1845">
        <v>0</v>
      </c>
      <c r="AL1845">
        <v>3.1E-2</v>
      </c>
      <c r="AM1845">
        <v>-4.0000000000000001E-3</v>
      </c>
      <c r="AN1845">
        <v>-3.613</v>
      </c>
    </row>
    <row r="1846" spans="30:40">
      <c r="AD1846" t="str">
        <f t="shared" si="71"/>
        <v>T3B461.5TT</v>
      </c>
      <c r="AE1846" t="s">
        <v>70</v>
      </c>
      <c r="AF1846" t="s">
        <v>75</v>
      </c>
      <c r="AG1846" t="s">
        <v>0</v>
      </c>
      <c r="AH1846">
        <v>1.5</v>
      </c>
      <c r="AI1846">
        <v>1.1499999999999999</v>
      </c>
      <c r="AJ1846">
        <v>-0.26</v>
      </c>
      <c r="AK1846">
        <v>0</v>
      </c>
      <c r="AL1846">
        <v>3.1E-2</v>
      </c>
      <c r="AM1846">
        <v>-2E-3</v>
      </c>
      <c r="AN1846">
        <v>-3.2189999999999999</v>
      </c>
    </row>
    <row r="1847" spans="30:40">
      <c r="AD1847" t="str">
        <f t="shared" si="71"/>
        <v>T3B462TT</v>
      </c>
      <c r="AE1847" t="s">
        <v>70</v>
      </c>
      <c r="AF1847" t="s">
        <v>75</v>
      </c>
      <c r="AG1847" t="s">
        <v>0</v>
      </c>
      <c r="AH1847">
        <v>2</v>
      </c>
      <c r="AI1847">
        <v>1.1499999999999999</v>
      </c>
      <c r="AJ1847">
        <v>0.8</v>
      </c>
      <c r="AK1847">
        <v>0</v>
      </c>
      <c r="AL1847">
        <v>3.1E-2</v>
      </c>
      <c r="AM1847">
        <v>0</v>
      </c>
      <c r="AN1847">
        <v>-3.3540000000000001</v>
      </c>
    </row>
    <row r="1848" spans="30:40">
      <c r="AD1848" t="str">
        <f t="shared" si="71"/>
        <v>T3B462TT</v>
      </c>
      <c r="AE1848" t="s">
        <v>70</v>
      </c>
      <c r="AF1848" t="s">
        <v>75</v>
      </c>
      <c r="AG1848" t="s">
        <v>0</v>
      </c>
      <c r="AH1848">
        <v>2</v>
      </c>
      <c r="AI1848">
        <v>1.66</v>
      </c>
      <c r="AJ1848">
        <v>8.4</v>
      </c>
      <c r="AK1848">
        <v>-0.01</v>
      </c>
      <c r="AL1848">
        <v>0.20300000000000001</v>
      </c>
      <c r="AM1848">
        <v>-5.0000000000000001E-3</v>
      </c>
      <c r="AN1848">
        <v>-3.5270000000000001</v>
      </c>
    </row>
    <row r="1849" spans="30:40">
      <c r="AD1849" t="str">
        <f t="shared" si="71"/>
        <v>T3B462.675TT</v>
      </c>
      <c r="AE1849" t="s">
        <v>70</v>
      </c>
      <c r="AF1849" t="s">
        <v>75</v>
      </c>
      <c r="AG1849" t="s">
        <v>0</v>
      </c>
      <c r="AH1849">
        <v>2.6749999999999998</v>
      </c>
      <c r="AI1849">
        <v>1.66</v>
      </c>
      <c r="AJ1849">
        <v>9.83</v>
      </c>
      <c r="AK1849">
        <v>-0.01</v>
      </c>
      <c r="AL1849">
        <v>0.20300000000000001</v>
      </c>
      <c r="AM1849">
        <v>4.0000000000000001E-3</v>
      </c>
      <c r="AN1849">
        <v>-9.6769999999999996</v>
      </c>
    </row>
    <row r="1850" spans="30:40">
      <c r="AD1850" t="str">
        <f t="shared" si="71"/>
        <v>T2B460.325HT</v>
      </c>
      <c r="AE1850" t="s">
        <v>71</v>
      </c>
      <c r="AF1850" t="s">
        <v>75</v>
      </c>
      <c r="AG1850" t="s">
        <v>17</v>
      </c>
      <c r="AH1850">
        <v>0.32500000000000001</v>
      </c>
      <c r="AI1850">
        <v>0.54</v>
      </c>
      <c r="AJ1850">
        <v>-2.6</v>
      </c>
      <c r="AK1850">
        <v>0.01</v>
      </c>
      <c r="AL1850">
        <v>3.5999999999999997E-2</v>
      </c>
      <c r="AM1850">
        <v>4.0000000000000001E-3</v>
      </c>
      <c r="AN1850">
        <v>-1.748</v>
      </c>
    </row>
    <row r="1851" spans="30:40">
      <c r="AD1851" t="str">
        <f t="shared" si="71"/>
        <v>T2B461HT</v>
      </c>
      <c r="AE1851" t="s">
        <v>71</v>
      </c>
      <c r="AF1851" t="s">
        <v>75</v>
      </c>
      <c r="AG1851" t="s">
        <v>17</v>
      </c>
      <c r="AH1851">
        <v>1</v>
      </c>
      <c r="AI1851">
        <v>0.54</v>
      </c>
      <c r="AJ1851">
        <v>-2.6</v>
      </c>
      <c r="AK1851">
        <v>0.01</v>
      </c>
      <c r="AL1851">
        <v>3.5999999999999997E-2</v>
      </c>
      <c r="AM1851">
        <v>-4.0000000000000001E-3</v>
      </c>
      <c r="AN1851">
        <v>7.0000000000000001E-3</v>
      </c>
    </row>
    <row r="1852" spans="30:40">
      <c r="AD1852" t="str">
        <f t="shared" si="71"/>
        <v>T2B461HT</v>
      </c>
      <c r="AE1852" t="s">
        <v>71</v>
      </c>
      <c r="AF1852" t="s">
        <v>75</v>
      </c>
      <c r="AG1852" t="s">
        <v>17</v>
      </c>
      <c r="AH1852">
        <v>1</v>
      </c>
      <c r="AI1852">
        <v>0.46</v>
      </c>
      <c r="AJ1852">
        <v>1.62</v>
      </c>
      <c r="AK1852">
        <v>0</v>
      </c>
      <c r="AL1852">
        <v>4.2000000000000003E-2</v>
      </c>
      <c r="AM1852">
        <v>-2E-3</v>
      </c>
      <c r="AN1852">
        <v>9.4E-2</v>
      </c>
    </row>
    <row r="1853" spans="30:40">
      <c r="AD1853" t="str">
        <f t="shared" si="71"/>
        <v>T2B461.5HT</v>
      </c>
      <c r="AE1853" t="s">
        <v>71</v>
      </c>
      <c r="AF1853" t="s">
        <v>75</v>
      </c>
      <c r="AG1853" t="s">
        <v>17</v>
      </c>
      <c r="AH1853">
        <v>1.5</v>
      </c>
      <c r="AI1853">
        <v>0.46</v>
      </c>
      <c r="AJ1853">
        <v>1.62</v>
      </c>
      <c r="AK1853">
        <v>0</v>
      </c>
      <c r="AL1853">
        <v>4.2000000000000003E-2</v>
      </c>
      <c r="AM1853">
        <v>-2E-3</v>
      </c>
      <c r="AN1853">
        <v>-0.71799999999999997</v>
      </c>
    </row>
    <row r="1854" spans="30:40">
      <c r="AD1854" t="str">
        <f t="shared" si="71"/>
        <v>T2B462HT</v>
      </c>
      <c r="AE1854" t="s">
        <v>71</v>
      </c>
      <c r="AF1854" t="s">
        <v>75</v>
      </c>
      <c r="AG1854" t="s">
        <v>17</v>
      </c>
      <c r="AH1854">
        <v>2</v>
      </c>
      <c r="AI1854">
        <v>0.46</v>
      </c>
      <c r="AJ1854">
        <v>1.62</v>
      </c>
      <c r="AK1854">
        <v>0</v>
      </c>
      <c r="AL1854">
        <v>4.2000000000000003E-2</v>
      </c>
      <c r="AM1854">
        <v>-2E-3</v>
      </c>
      <c r="AN1854">
        <v>-1.53</v>
      </c>
    </row>
    <row r="1855" spans="30:40">
      <c r="AD1855" t="str">
        <f t="shared" si="71"/>
        <v>T2B462HT</v>
      </c>
      <c r="AE1855" t="s">
        <v>71</v>
      </c>
      <c r="AF1855" t="s">
        <v>75</v>
      </c>
      <c r="AG1855" t="s">
        <v>17</v>
      </c>
      <c r="AH1855">
        <v>2</v>
      </c>
      <c r="AI1855">
        <v>0.63</v>
      </c>
      <c r="AJ1855">
        <v>7.16</v>
      </c>
      <c r="AK1855">
        <v>0</v>
      </c>
      <c r="AL1855">
        <v>2.1000000000000001E-2</v>
      </c>
      <c r="AM1855">
        <v>-1E-3</v>
      </c>
      <c r="AN1855">
        <v>-1.681</v>
      </c>
    </row>
    <row r="1856" spans="30:40">
      <c r="AD1856" t="str">
        <f t="shared" si="71"/>
        <v>T2B462.675HT</v>
      </c>
      <c r="AE1856" t="s">
        <v>71</v>
      </c>
      <c r="AF1856" t="s">
        <v>75</v>
      </c>
      <c r="AG1856" t="s">
        <v>17</v>
      </c>
      <c r="AH1856">
        <v>2.6749999999999998</v>
      </c>
      <c r="AI1856">
        <v>0.63</v>
      </c>
      <c r="AJ1856">
        <v>7.16</v>
      </c>
      <c r="AK1856">
        <v>0</v>
      </c>
      <c r="AL1856">
        <v>2.1000000000000001E-2</v>
      </c>
      <c r="AM1856">
        <v>1E-3</v>
      </c>
      <c r="AN1856">
        <v>-6.5129999999999999</v>
      </c>
    </row>
    <row r="1857" spans="30:40">
      <c r="AD1857" t="str">
        <f t="shared" si="71"/>
        <v>T2B460.325GIOX</v>
      </c>
      <c r="AE1857" t="s">
        <v>71</v>
      </c>
      <c r="AF1857" t="s">
        <v>75</v>
      </c>
      <c r="AG1857" t="s">
        <v>60</v>
      </c>
      <c r="AH1857">
        <v>0.32500000000000001</v>
      </c>
      <c r="AI1857">
        <v>0.89</v>
      </c>
      <c r="AJ1857">
        <v>-0.1</v>
      </c>
      <c r="AK1857">
        <v>0.06</v>
      </c>
      <c r="AL1857">
        <v>-1.496</v>
      </c>
      <c r="AM1857">
        <v>2.1999999999999999E-2</v>
      </c>
      <c r="AN1857">
        <v>-4.1000000000000002E-2</v>
      </c>
    </row>
    <row r="1858" spans="30:40">
      <c r="AD1858" t="str">
        <f t="shared" si="71"/>
        <v>T2B461GIOX</v>
      </c>
      <c r="AE1858" t="s">
        <v>71</v>
      </c>
      <c r="AF1858" t="s">
        <v>75</v>
      </c>
      <c r="AG1858" t="s">
        <v>60</v>
      </c>
      <c r="AH1858">
        <v>1</v>
      </c>
      <c r="AI1858">
        <v>0.89</v>
      </c>
      <c r="AJ1858">
        <v>-0.1</v>
      </c>
      <c r="AK1858">
        <v>0.06</v>
      </c>
      <c r="AL1858">
        <v>-1.496</v>
      </c>
      <c r="AM1858">
        <v>-1.9E-2</v>
      </c>
      <c r="AN1858">
        <v>2.5999999999999999E-2</v>
      </c>
    </row>
    <row r="1859" spans="30:40">
      <c r="AD1859" t="str">
        <f t="shared" ref="AD1859:AD1922" si="72">AE1859&amp;AF1859&amp;AH1859&amp;AG1859</f>
        <v>T2B461GIOX</v>
      </c>
      <c r="AE1859" t="s">
        <v>71</v>
      </c>
      <c r="AF1859" t="s">
        <v>75</v>
      </c>
      <c r="AG1859" t="s">
        <v>60</v>
      </c>
      <c r="AH1859">
        <v>1</v>
      </c>
      <c r="AI1859">
        <v>0.85</v>
      </c>
      <c r="AJ1859">
        <v>0.02</v>
      </c>
      <c r="AK1859">
        <v>0</v>
      </c>
      <c r="AL1859">
        <v>2E-3</v>
      </c>
      <c r="AM1859">
        <v>-1.9E-2</v>
      </c>
      <c r="AN1859">
        <v>2.5000000000000001E-2</v>
      </c>
    </row>
    <row r="1860" spans="30:40">
      <c r="AD1860" t="str">
        <f t="shared" si="72"/>
        <v>T2B461.5GIOX</v>
      </c>
      <c r="AE1860" t="s">
        <v>71</v>
      </c>
      <c r="AF1860" t="s">
        <v>75</v>
      </c>
      <c r="AG1860" t="s">
        <v>60</v>
      </c>
      <c r="AH1860">
        <v>1.5</v>
      </c>
      <c r="AI1860">
        <v>0.85</v>
      </c>
      <c r="AJ1860">
        <v>0.02</v>
      </c>
      <c r="AK1860">
        <v>0</v>
      </c>
      <c r="AL1860">
        <v>2E-3</v>
      </c>
      <c r="AM1860">
        <v>-1.7000000000000001E-2</v>
      </c>
      <c r="AN1860">
        <v>1.7000000000000001E-2</v>
      </c>
    </row>
    <row r="1861" spans="30:40">
      <c r="AD1861" t="str">
        <f t="shared" si="72"/>
        <v>T2B462GIOX</v>
      </c>
      <c r="AE1861" t="s">
        <v>71</v>
      </c>
      <c r="AF1861" t="s">
        <v>75</v>
      </c>
      <c r="AG1861" t="s">
        <v>60</v>
      </c>
      <c r="AH1861">
        <v>2</v>
      </c>
      <c r="AI1861">
        <v>0.85</v>
      </c>
      <c r="AJ1861">
        <v>0.02</v>
      </c>
      <c r="AK1861">
        <v>0</v>
      </c>
      <c r="AL1861">
        <v>2E-3</v>
      </c>
      <c r="AM1861">
        <v>-1.6E-2</v>
      </c>
      <c r="AN1861">
        <v>8.0000000000000002E-3</v>
      </c>
    </row>
    <row r="1862" spans="30:40">
      <c r="AD1862" t="str">
        <f t="shared" si="72"/>
        <v>T2B462GIOX</v>
      </c>
      <c r="AE1862" t="s">
        <v>71</v>
      </c>
      <c r="AF1862" t="s">
        <v>75</v>
      </c>
      <c r="AG1862" t="s">
        <v>60</v>
      </c>
      <c r="AH1862">
        <v>2</v>
      </c>
      <c r="AI1862">
        <v>0.92</v>
      </c>
      <c r="AJ1862">
        <v>0.14000000000000001</v>
      </c>
      <c r="AK1862">
        <v>-7.0000000000000007E-2</v>
      </c>
      <c r="AL1862">
        <v>1.4990000000000001</v>
      </c>
      <c r="AM1862">
        <v>-2.1999999999999999E-2</v>
      </c>
      <c r="AN1862">
        <v>8.9999999999999993E-3</v>
      </c>
    </row>
    <row r="1863" spans="30:40">
      <c r="AD1863" t="str">
        <f t="shared" si="72"/>
        <v>T2B462.675GIOX</v>
      </c>
      <c r="AE1863" t="s">
        <v>71</v>
      </c>
      <c r="AF1863" t="s">
        <v>75</v>
      </c>
      <c r="AG1863" t="s">
        <v>60</v>
      </c>
      <c r="AH1863">
        <v>2.6749999999999998</v>
      </c>
      <c r="AI1863">
        <v>0.92</v>
      </c>
      <c r="AJ1863">
        <v>0.14000000000000001</v>
      </c>
      <c r="AK1863">
        <v>-7.0000000000000007E-2</v>
      </c>
      <c r="AL1863">
        <v>1.4990000000000001</v>
      </c>
      <c r="AM1863">
        <v>2.4E-2</v>
      </c>
      <c r="AN1863">
        <v>-8.5000000000000006E-2</v>
      </c>
    </row>
    <row r="1864" spans="30:40">
      <c r="AD1864" t="str">
        <f t="shared" si="72"/>
        <v>T2B460.325GIOY</v>
      </c>
      <c r="AE1864" t="s">
        <v>71</v>
      </c>
      <c r="AF1864" t="s">
        <v>75</v>
      </c>
      <c r="AG1864" t="s">
        <v>61</v>
      </c>
      <c r="AH1864">
        <v>0.32500000000000001</v>
      </c>
      <c r="AI1864">
        <v>1.55</v>
      </c>
      <c r="AJ1864">
        <v>66.319999999999993</v>
      </c>
      <c r="AK1864">
        <v>0.11</v>
      </c>
      <c r="AL1864">
        <v>-0.221</v>
      </c>
      <c r="AM1864">
        <v>2.9000000000000001E-2</v>
      </c>
      <c r="AN1864">
        <v>74.361000000000004</v>
      </c>
    </row>
    <row r="1865" spans="30:40">
      <c r="AD1865" t="str">
        <f t="shared" si="72"/>
        <v>T2B461GIOY</v>
      </c>
      <c r="AE1865" t="s">
        <v>71</v>
      </c>
      <c r="AF1865" t="s">
        <v>75</v>
      </c>
      <c r="AG1865" t="s">
        <v>61</v>
      </c>
      <c r="AH1865">
        <v>1</v>
      </c>
      <c r="AI1865">
        <v>1.55</v>
      </c>
      <c r="AJ1865">
        <v>66.319999999999993</v>
      </c>
      <c r="AK1865">
        <v>0.11</v>
      </c>
      <c r="AL1865">
        <v>-0.221</v>
      </c>
      <c r="AM1865">
        <v>-4.9000000000000002E-2</v>
      </c>
      <c r="AN1865">
        <v>29.597999999999999</v>
      </c>
    </row>
    <row r="1866" spans="30:40">
      <c r="AD1866" t="str">
        <f t="shared" si="72"/>
        <v>T2B461GIOY</v>
      </c>
      <c r="AE1866" t="s">
        <v>71</v>
      </c>
      <c r="AF1866" t="s">
        <v>75</v>
      </c>
      <c r="AG1866" t="s">
        <v>61</v>
      </c>
      <c r="AH1866">
        <v>1</v>
      </c>
      <c r="AI1866">
        <v>-1.26</v>
      </c>
      <c r="AJ1866">
        <v>56.05</v>
      </c>
      <c r="AK1866">
        <v>0.09</v>
      </c>
      <c r="AL1866">
        <v>-0.49</v>
      </c>
      <c r="AM1866">
        <v>4.5999999999999999E-2</v>
      </c>
      <c r="AN1866">
        <v>28.158000000000001</v>
      </c>
    </row>
    <row r="1867" spans="30:40">
      <c r="AD1867" t="str">
        <f t="shared" si="72"/>
        <v>T2B461.5GIOY</v>
      </c>
      <c r="AE1867" t="s">
        <v>71</v>
      </c>
      <c r="AF1867" t="s">
        <v>75</v>
      </c>
      <c r="AG1867" t="s">
        <v>61</v>
      </c>
      <c r="AH1867">
        <v>1.5</v>
      </c>
      <c r="AI1867">
        <v>-1.26</v>
      </c>
      <c r="AJ1867">
        <v>56.05</v>
      </c>
      <c r="AK1867">
        <v>0.09</v>
      </c>
      <c r="AL1867">
        <v>-0.49</v>
      </c>
      <c r="AM1867">
        <v>1E-3</v>
      </c>
      <c r="AN1867">
        <v>0.13200000000000001</v>
      </c>
    </row>
    <row r="1868" spans="30:40">
      <c r="AD1868" t="str">
        <f t="shared" si="72"/>
        <v>T2B462GIOY</v>
      </c>
      <c r="AE1868" t="s">
        <v>71</v>
      </c>
      <c r="AF1868" t="s">
        <v>75</v>
      </c>
      <c r="AG1868" t="s">
        <v>61</v>
      </c>
      <c r="AH1868">
        <v>2</v>
      </c>
      <c r="AI1868">
        <v>-1.26</v>
      </c>
      <c r="AJ1868">
        <v>56.05</v>
      </c>
      <c r="AK1868">
        <v>0.09</v>
      </c>
      <c r="AL1868">
        <v>-0.49</v>
      </c>
      <c r="AM1868">
        <v>-4.3999999999999997E-2</v>
      </c>
      <c r="AN1868">
        <v>-27.895</v>
      </c>
    </row>
    <row r="1869" spans="30:40">
      <c r="AD1869" t="str">
        <f t="shared" si="72"/>
        <v>T2B462GIOY</v>
      </c>
      <c r="AE1869" t="s">
        <v>71</v>
      </c>
      <c r="AF1869" t="s">
        <v>75</v>
      </c>
      <c r="AG1869" t="s">
        <v>61</v>
      </c>
      <c r="AH1869">
        <v>2</v>
      </c>
      <c r="AI1869">
        <v>-4.21</v>
      </c>
      <c r="AJ1869">
        <v>66.41</v>
      </c>
      <c r="AK1869">
        <v>0.12</v>
      </c>
      <c r="AL1869">
        <v>-0.22600000000000001</v>
      </c>
      <c r="AM1869">
        <v>4.9000000000000002E-2</v>
      </c>
      <c r="AN1869">
        <v>-29.334</v>
      </c>
    </row>
    <row r="1870" spans="30:40">
      <c r="AD1870" t="str">
        <f t="shared" si="72"/>
        <v>T2B462.675GIOY</v>
      </c>
      <c r="AE1870" t="s">
        <v>71</v>
      </c>
      <c r="AF1870" t="s">
        <v>75</v>
      </c>
      <c r="AG1870" t="s">
        <v>61</v>
      </c>
      <c r="AH1870">
        <v>2.6749999999999998</v>
      </c>
      <c r="AI1870">
        <v>-4.21</v>
      </c>
      <c r="AJ1870">
        <v>66.41</v>
      </c>
      <c r="AK1870">
        <v>0.12</v>
      </c>
      <c r="AL1870">
        <v>-0.22600000000000001</v>
      </c>
      <c r="AM1870">
        <v>-2.9000000000000001E-2</v>
      </c>
      <c r="AN1870">
        <v>-74.16</v>
      </c>
    </row>
    <row r="1871" spans="30:40">
      <c r="AD1871" t="str">
        <f t="shared" si="72"/>
        <v>T2B460.325GIOYY</v>
      </c>
      <c r="AE1871" t="s">
        <v>71</v>
      </c>
      <c r="AF1871" t="s">
        <v>75</v>
      </c>
      <c r="AG1871" t="s">
        <v>62</v>
      </c>
      <c r="AH1871">
        <v>0.32500000000000001</v>
      </c>
      <c r="AI1871">
        <v>-3.88</v>
      </c>
      <c r="AJ1871">
        <v>-66.319999999999993</v>
      </c>
      <c r="AK1871">
        <v>-0.12</v>
      </c>
      <c r="AL1871">
        <v>0.221</v>
      </c>
      <c r="AM1871">
        <v>-2.9000000000000001E-2</v>
      </c>
      <c r="AN1871">
        <v>-74.361000000000004</v>
      </c>
    </row>
    <row r="1872" spans="30:40">
      <c r="AD1872" t="str">
        <f t="shared" si="72"/>
        <v>T2B461GIOYY</v>
      </c>
      <c r="AE1872" t="s">
        <v>71</v>
      </c>
      <c r="AF1872" t="s">
        <v>75</v>
      </c>
      <c r="AG1872" t="s">
        <v>62</v>
      </c>
      <c r="AH1872">
        <v>1</v>
      </c>
      <c r="AI1872">
        <v>-3.88</v>
      </c>
      <c r="AJ1872">
        <v>-66.319999999999993</v>
      </c>
      <c r="AK1872">
        <v>-0.12</v>
      </c>
      <c r="AL1872">
        <v>0.221</v>
      </c>
      <c r="AM1872">
        <v>0.05</v>
      </c>
      <c r="AN1872">
        <v>-29.597999999999999</v>
      </c>
    </row>
    <row r="1873" spans="30:40">
      <c r="AD1873" t="str">
        <f t="shared" si="72"/>
        <v>T2B461GIOYY</v>
      </c>
      <c r="AE1873" t="s">
        <v>71</v>
      </c>
      <c r="AF1873" t="s">
        <v>75</v>
      </c>
      <c r="AG1873" t="s">
        <v>62</v>
      </c>
      <c r="AH1873">
        <v>1</v>
      </c>
      <c r="AI1873">
        <v>-0.97</v>
      </c>
      <c r="AJ1873">
        <v>-56.05</v>
      </c>
      <c r="AK1873">
        <v>-0.09</v>
      </c>
      <c r="AL1873">
        <v>0.49</v>
      </c>
      <c r="AM1873">
        <v>-4.3999999999999997E-2</v>
      </c>
      <c r="AN1873">
        <v>-28.158999999999999</v>
      </c>
    </row>
    <row r="1874" spans="30:40">
      <c r="AD1874" t="str">
        <f t="shared" si="72"/>
        <v>T2B461.5GIOYY</v>
      </c>
      <c r="AE1874" t="s">
        <v>71</v>
      </c>
      <c r="AF1874" t="s">
        <v>75</v>
      </c>
      <c r="AG1874" t="s">
        <v>62</v>
      </c>
      <c r="AH1874">
        <v>1.5</v>
      </c>
      <c r="AI1874">
        <v>-0.97</v>
      </c>
      <c r="AJ1874">
        <v>-56.05</v>
      </c>
      <c r="AK1874">
        <v>-0.09</v>
      </c>
      <c r="AL1874">
        <v>0.49</v>
      </c>
      <c r="AM1874">
        <v>1E-3</v>
      </c>
      <c r="AN1874">
        <v>-0.13200000000000001</v>
      </c>
    </row>
    <row r="1875" spans="30:40">
      <c r="AD1875" t="str">
        <f t="shared" si="72"/>
        <v>T2B462GIOYY</v>
      </c>
      <c r="AE1875" t="s">
        <v>71</v>
      </c>
      <c r="AF1875" t="s">
        <v>75</v>
      </c>
      <c r="AG1875" t="s">
        <v>62</v>
      </c>
      <c r="AH1875">
        <v>2</v>
      </c>
      <c r="AI1875">
        <v>-0.97</v>
      </c>
      <c r="AJ1875">
        <v>-56.05</v>
      </c>
      <c r="AK1875">
        <v>-0.09</v>
      </c>
      <c r="AL1875">
        <v>0.49</v>
      </c>
      <c r="AM1875">
        <v>4.5999999999999999E-2</v>
      </c>
      <c r="AN1875">
        <v>27.895</v>
      </c>
    </row>
    <row r="1876" spans="30:40">
      <c r="AD1876" t="str">
        <f t="shared" si="72"/>
        <v>T2B462GIOYY</v>
      </c>
      <c r="AE1876" t="s">
        <v>71</v>
      </c>
      <c r="AF1876" t="s">
        <v>75</v>
      </c>
      <c r="AG1876" t="s">
        <v>62</v>
      </c>
      <c r="AH1876">
        <v>2</v>
      </c>
      <c r="AI1876">
        <v>1.89</v>
      </c>
      <c r="AJ1876">
        <v>-66.41</v>
      </c>
      <c r="AK1876">
        <v>-0.11</v>
      </c>
      <c r="AL1876">
        <v>0.22600000000000001</v>
      </c>
      <c r="AM1876">
        <v>-4.8000000000000001E-2</v>
      </c>
      <c r="AN1876">
        <v>29.334</v>
      </c>
    </row>
    <row r="1877" spans="30:40">
      <c r="AD1877" t="str">
        <f t="shared" si="72"/>
        <v>T2B462.675GIOYY</v>
      </c>
      <c r="AE1877" t="s">
        <v>71</v>
      </c>
      <c r="AF1877" t="s">
        <v>75</v>
      </c>
      <c r="AG1877" t="s">
        <v>62</v>
      </c>
      <c r="AH1877">
        <v>2.6749999999999998</v>
      </c>
      <c r="AI1877">
        <v>1.89</v>
      </c>
      <c r="AJ1877">
        <v>-66.41</v>
      </c>
      <c r="AK1877">
        <v>-0.11</v>
      </c>
      <c r="AL1877">
        <v>0.22600000000000001</v>
      </c>
      <c r="AM1877">
        <v>2.9000000000000001E-2</v>
      </c>
      <c r="AN1877">
        <v>74.16</v>
      </c>
    </row>
    <row r="1878" spans="30:40">
      <c r="AD1878" t="str">
        <f t="shared" si="72"/>
        <v>T2B460.325GIOXX</v>
      </c>
      <c r="AE1878" t="s">
        <v>71</v>
      </c>
      <c r="AF1878" t="s">
        <v>75</v>
      </c>
      <c r="AG1878" t="s">
        <v>63</v>
      </c>
      <c r="AH1878">
        <v>0.32500000000000001</v>
      </c>
      <c r="AI1878">
        <v>-0.15</v>
      </c>
      <c r="AJ1878">
        <v>0.1</v>
      </c>
      <c r="AK1878">
        <v>-0.06</v>
      </c>
      <c r="AL1878">
        <v>1.4970000000000001</v>
      </c>
      <c r="AM1878">
        <v>-2.1999999999999999E-2</v>
      </c>
      <c r="AN1878">
        <v>4.1000000000000002E-2</v>
      </c>
    </row>
    <row r="1879" spans="30:40">
      <c r="AD1879" t="str">
        <f t="shared" si="72"/>
        <v>T2B461GIOXX</v>
      </c>
      <c r="AE1879" t="s">
        <v>71</v>
      </c>
      <c r="AF1879" t="s">
        <v>75</v>
      </c>
      <c r="AG1879" t="s">
        <v>63</v>
      </c>
      <c r="AH1879">
        <v>1</v>
      </c>
      <c r="AI1879">
        <v>-0.15</v>
      </c>
      <c r="AJ1879">
        <v>0.1</v>
      </c>
      <c r="AK1879">
        <v>-0.06</v>
      </c>
      <c r="AL1879">
        <v>1.4970000000000001</v>
      </c>
      <c r="AM1879">
        <v>1.9E-2</v>
      </c>
      <c r="AN1879">
        <v>-2.5999999999999999E-2</v>
      </c>
    </row>
    <row r="1880" spans="30:40">
      <c r="AD1880" t="str">
        <f t="shared" si="72"/>
        <v>T2B461GIOXX</v>
      </c>
      <c r="AE1880" t="s">
        <v>71</v>
      </c>
      <c r="AF1880" t="s">
        <v>75</v>
      </c>
      <c r="AG1880" t="s">
        <v>63</v>
      </c>
      <c r="AH1880">
        <v>1</v>
      </c>
      <c r="AI1880">
        <v>-0.15</v>
      </c>
      <c r="AJ1880">
        <v>-0.02</v>
      </c>
      <c r="AK1880">
        <v>0</v>
      </c>
      <c r="AL1880">
        <v>-2E-3</v>
      </c>
      <c r="AM1880">
        <v>1.7999999999999999E-2</v>
      </c>
      <c r="AN1880">
        <v>-2.5000000000000001E-2</v>
      </c>
    </row>
    <row r="1881" spans="30:40">
      <c r="AD1881" t="str">
        <f t="shared" si="72"/>
        <v>T2B461.5GIOXX</v>
      </c>
      <c r="AE1881" t="s">
        <v>71</v>
      </c>
      <c r="AF1881" t="s">
        <v>75</v>
      </c>
      <c r="AG1881" t="s">
        <v>63</v>
      </c>
      <c r="AH1881">
        <v>1.5</v>
      </c>
      <c r="AI1881">
        <v>-0.15</v>
      </c>
      <c r="AJ1881">
        <v>-0.02</v>
      </c>
      <c r="AK1881">
        <v>0</v>
      </c>
      <c r="AL1881">
        <v>-2E-3</v>
      </c>
      <c r="AM1881">
        <v>1.7000000000000001E-2</v>
      </c>
      <c r="AN1881">
        <v>-1.7000000000000001E-2</v>
      </c>
    </row>
    <row r="1882" spans="30:40">
      <c r="AD1882" t="str">
        <f t="shared" si="72"/>
        <v>T2B462GIOXX</v>
      </c>
      <c r="AE1882" t="s">
        <v>71</v>
      </c>
      <c r="AF1882" t="s">
        <v>75</v>
      </c>
      <c r="AG1882" t="s">
        <v>63</v>
      </c>
      <c r="AH1882">
        <v>2</v>
      </c>
      <c r="AI1882">
        <v>-0.15</v>
      </c>
      <c r="AJ1882">
        <v>-0.02</v>
      </c>
      <c r="AK1882">
        <v>0</v>
      </c>
      <c r="AL1882">
        <v>-2E-3</v>
      </c>
      <c r="AM1882">
        <v>1.4999999999999999E-2</v>
      </c>
      <c r="AN1882">
        <v>-8.0000000000000002E-3</v>
      </c>
    </row>
    <row r="1883" spans="30:40">
      <c r="AD1883" t="str">
        <f t="shared" si="72"/>
        <v>T2B462GIOXX</v>
      </c>
      <c r="AE1883" t="s">
        <v>71</v>
      </c>
      <c r="AF1883" t="s">
        <v>75</v>
      </c>
      <c r="AG1883" t="s">
        <v>63</v>
      </c>
      <c r="AH1883">
        <v>2</v>
      </c>
      <c r="AI1883">
        <v>-0.18</v>
      </c>
      <c r="AJ1883">
        <v>-0.14000000000000001</v>
      </c>
      <c r="AK1883">
        <v>7.0000000000000007E-2</v>
      </c>
      <c r="AL1883">
        <v>-1.4990000000000001</v>
      </c>
      <c r="AM1883">
        <v>2.1999999999999999E-2</v>
      </c>
      <c r="AN1883">
        <v>-8.9999999999999993E-3</v>
      </c>
    </row>
    <row r="1884" spans="30:40">
      <c r="AD1884" t="str">
        <f t="shared" si="72"/>
        <v>T2B462.675GIOXX</v>
      </c>
      <c r="AE1884" t="s">
        <v>71</v>
      </c>
      <c r="AF1884" t="s">
        <v>75</v>
      </c>
      <c r="AG1884" t="s">
        <v>63</v>
      </c>
      <c r="AH1884">
        <v>2.6749999999999998</v>
      </c>
      <c r="AI1884">
        <v>-0.18</v>
      </c>
      <c r="AJ1884">
        <v>-0.14000000000000001</v>
      </c>
      <c r="AK1884">
        <v>7.0000000000000007E-2</v>
      </c>
      <c r="AL1884">
        <v>-1.4990000000000001</v>
      </c>
      <c r="AM1884">
        <v>-2.4E-2</v>
      </c>
      <c r="AN1884">
        <v>8.5000000000000006E-2</v>
      </c>
    </row>
    <row r="1885" spans="30:40">
      <c r="AD1885" t="str">
        <f t="shared" si="72"/>
        <v>T2B460.325TT</v>
      </c>
      <c r="AE1885" t="s">
        <v>71</v>
      </c>
      <c r="AF1885" t="s">
        <v>75</v>
      </c>
      <c r="AG1885" t="s">
        <v>0</v>
      </c>
      <c r="AH1885">
        <v>0.32500000000000001</v>
      </c>
      <c r="AI1885">
        <v>-1.37</v>
      </c>
      <c r="AJ1885">
        <v>-10.53</v>
      </c>
      <c r="AK1885">
        <v>0.01</v>
      </c>
      <c r="AL1885">
        <v>-0.14599999999999999</v>
      </c>
      <c r="AM1885">
        <v>3.0000000000000001E-3</v>
      </c>
      <c r="AN1885">
        <v>-9.4459999999999997</v>
      </c>
    </row>
    <row r="1886" spans="30:40">
      <c r="AD1886" t="str">
        <f t="shared" si="72"/>
        <v>T2B461TT</v>
      </c>
      <c r="AE1886" t="s">
        <v>71</v>
      </c>
      <c r="AF1886" t="s">
        <v>75</v>
      </c>
      <c r="AG1886" t="s">
        <v>0</v>
      </c>
      <c r="AH1886">
        <v>1</v>
      </c>
      <c r="AI1886">
        <v>-1.37</v>
      </c>
      <c r="AJ1886">
        <v>-9.1</v>
      </c>
      <c r="AK1886">
        <v>0.01</v>
      </c>
      <c r="AL1886">
        <v>-0.14599999999999999</v>
      </c>
      <c r="AM1886">
        <v>-3.0000000000000001E-3</v>
      </c>
      <c r="AN1886">
        <v>-2.8210000000000002</v>
      </c>
    </row>
    <row r="1887" spans="30:40">
      <c r="AD1887" t="str">
        <f t="shared" si="72"/>
        <v>T2B461TT</v>
      </c>
      <c r="AE1887" t="s">
        <v>71</v>
      </c>
      <c r="AF1887" t="s">
        <v>75</v>
      </c>
      <c r="AG1887" t="s">
        <v>0</v>
      </c>
      <c r="AH1887">
        <v>1</v>
      </c>
      <c r="AI1887">
        <v>-0.56999999999999995</v>
      </c>
      <c r="AJ1887">
        <v>-1.77</v>
      </c>
      <c r="AK1887">
        <v>0</v>
      </c>
      <c r="AL1887">
        <v>5.1999999999999998E-2</v>
      </c>
      <c r="AM1887">
        <v>-3.0000000000000001E-3</v>
      </c>
      <c r="AN1887">
        <v>-2.62</v>
      </c>
    </row>
    <row r="1888" spans="30:40">
      <c r="AD1888" t="str">
        <f t="shared" si="72"/>
        <v>T2B461.5TT</v>
      </c>
      <c r="AE1888" t="s">
        <v>71</v>
      </c>
      <c r="AF1888" t="s">
        <v>75</v>
      </c>
      <c r="AG1888" t="s">
        <v>0</v>
      </c>
      <c r="AH1888">
        <v>1.5</v>
      </c>
      <c r="AI1888">
        <v>-0.56999999999999995</v>
      </c>
      <c r="AJ1888">
        <v>-0.71</v>
      </c>
      <c r="AK1888">
        <v>0</v>
      </c>
      <c r="AL1888">
        <v>5.1999999999999998E-2</v>
      </c>
      <c r="AM1888">
        <v>-4.0000000000000001E-3</v>
      </c>
      <c r="AN1888">
        <v>-1.9990000000000001</v>
      </c>
    </row>
    <row r="1889" spans="30:40">
      <c r="AD1889" t="str">
        <f t="shared" si="72"/>
        <v>T2B462TT</v>
      </c>
      <c r="AE1889" t="s">
        <v>71</v>
      </c>
      <c r="AF1889" t="s">
        <v>75</v>
      </c>
      <c r="AG1889" t="s">
        <v>0</v>
      </c>
      <c r="AH1889">
        <v>2</v>
      </c>
      <c r="AI1889">
        <v>-0.56999999999999995</v>
      </c>
      <c r="AJ1889">
        <v>0.35</v>
      </c>
      <c r="AK1889">
        <v>0</v>
      </c>
      <c r="AL1889">
        <v>5.1999999999999998E-2</v>
      </c>
      <c r="AM1889">
        <v>-5.0000000000000001E-3</v>
      </c>
      <c r="AN1889">
        <v>-1.9079999999999999</v>
      </c>
    </row>
    <row r="1890" spans="30:40">
      <c r="AD1890" t="str">
        <f t="shared" si="72"/>
        <v>T2B462TT</v>
      </c>
      <c r="AE1890" t="s">
        <v>71</v>
      </c>
      <c r="AF1890" t="s">
        <v>75</v>
      </c>
      <c r="AG1890" t="s">
        <v>0</v>
      </c>
      <c r="AH1890">
        <v>2</v>
      </c>
      <c r="AI1890">
        <v>-0.35</v>
      </c>
      <c r="AJ1890">
        <v>7.63</v>
      </c>
      <c r="AK1890">
        <v>-0.02</v>
      </c>
      <c r="AL1890">
        <v>0.23400000000000001</v>
      </c>
      <c r="AM1890">
        <v>-6.0000000000000001E-3</v>
      </c>
      <c r="AN1890">
        <v>-2.0680000000000001</v>
      </c>
    </row>
    <row r="1891" spans="30:40">
      <c r="AD1891" t="str">
        <f t="shared" si="72"/>
        <v>T2B462.675TT</v>
      </c>
      <c r="AE1891" t="s">
        <v>71</v>
      </c>
      <c r="AF1891" t="s">
        <v>75</v>
      </c>
      <c r="AG1891" t="s">
        <v>0</v>
      </c>
      <c r="AH1891">
        <v>2.6749999999999998</v>
      </c>
      <c r="AI1891">
        <v>-0.35</v>
      </c>
      <c r="AJ1891">
        <v>9.06</v>
      </c>
      <c r="AK1891">
        <v>-0.02</v>
      </c>
      <c r="AL1891">
        <v>0.23400000000000001</v>
      </c>
      <c r="AM1891">
        <v>6.0000000000000001E-3</v>
      </c>
      <c r="AN1891">
        <v>-7.7</v>
      </c>
    </row>
    <row r="1892" spans="30:40">
      <c r="AD1892" t="str">
        <f t="shared" si="72"/>
        <v>T1B460.325HT</v>
      </c>
      <c r="AE1892" t="s">
        <v>72</v>
      </c>
      <c r="AF1892" t="s">
        <v>75</v>
      </c>
      <c r="AG1892" t="s">
        <v>17</v>
      </c>
      <c r="AH1892">
        <v>0.32500000000000001</v>
      </c>
      <c r="AI1892">
        <v>-4.26</v>
      </c>
      <c r="AJ1892">
        <v>-5.4</v>
      </c>
      <c r="AK1892">
        <v>0</v>
      </c>
      <c r="AL1892">
        <v>4.2000000000000003E-2</v>
      </c>
      <c r="AM1892">
        <v>1E-3</v>
      </c>
      <c r="AN1892">
        <v>-5.88</v>
      </c>
    </row>
    <row r="1893" spans="30:40">
      <c r="AD1893" t="str">
        <f t="shared" si="72"/>
        <v>T1B461HT</v>
      </c>
      <c r="AE1893" t="s">
        <v>72</v>
      </c>
      <c r="AF1893" t="s">
        <v>75</v>
      </c>
      <c r="AG1893" t="s">
        <v>17</v>
      </c>
      <c r="AH1893">
        <v>1</v>
      </c>
      <c r="AI1893">
        <v>-4.26</v>
      </c>
      <c r="AJ1893">
        <v>-5.4</v>
      </c>
      <c r="AK1893">
        <v>0</v>
      </c>
      <c r="AL1893">
        <v>4.2000000000000003E-2</v>
      </c>
      <c r="AM1893">
        <v>-1E-3</v>
      </c>
      <c r="AN1893">
        <v>-2.234</v>
      </c>
    </row>
    <row r="1894" spans="30:40">
      <c r="AD1894" t="str">
        <f t="shared" si="72"/>
        <v>T1B461HT</v>
      </c>
      <c r="AE1894" t="s">
        <v>72</v>
      </c>
      <c r="AF1894" t="s">
        <v>75</v>
      </c>
      <c r="AG1894" t="s">
        <v>17</v>
      </c>
      <c r="AH1894">
        <v>1</v>
      </c>
      <c r="AI1894">
        <v>-2.38</v>
      </c>
      <c r="AJ1894">
        <v>-0.55000000000000004</v>
      </c>
      <c r="AK1894">
        <v>0.01</v>
      </c>
      <c r="AL1894">
        <v>0.121</v>
      </c>
      <c r="AM1894">
        <v>5.0000000000000001E-3</v>
      </c>
      <c r="AN1894">
        <v>-2.0920000000000001</v>
      </c>
    </row>
    <row r="1895" spans="30:40">
      <c r="AD1895" t="str">
        <f t="shared" si="72"/>
        <v>T1B461.5HT</v>
      </c>
      <c r="AE1895" t="s">
        <v>72</v>
      </c>
      <c r="AF1895" t="s">
        <v>75</v>
      </c>
      <c r="AG1895" t="s">
        <v>17</v>
      </c>
      <c r="AH1895">
        <v>1.5</v>
      </c>
      <c r="AI1895">
        <v>-2.38</v>
      </c>
      <c r="AJ1895">
        <v>-0.55000000000000004</v>
      </c>
      <c r="AK1895">
        <v>0.01</v>
      </c>
      <c r="AL1895">
        <v>0.121</v>
      </c>
      <c r="AM1895">
        <v>1E-3</v>
      </c>
      <c r="AN1895">
        <v>-1.8180000000000001</v>
      </c>
    </row>
    <row r="1896" spans="30:40">
      <c r="AD1896" t="str">
        <f t="shared" si="72"/>
        <v>T1B462HT</v>
      </c>
      <c r="AE1896" t="s">
        <v>72</v>
      </c>
      <c r="AF1896" t="s">
        <v>75</v>
      </c>
      <c r="AG1896" t="s">
        <v>17</v>
      </c>
      <c r="AH1896">
        <v>2</v>
      </c>
      <c r="AI1896">
        <v>-2.38</v>
      </c>
      <c r="AJ1896">
        <v>-0.55000000000000004</v>
      </c>
      <c r="AK1896">
        <v>0.01</v>
      </c>
      <c r="AL1896">
        <v>0.121</v>
      </c>
      <c r="AM1896">
        <v>-2E-3</v>
      </c>
      <c r="AN1896">
        <v>-1.544</v>
      </c>
    </row>
    <row r="1897" spans="30:40">
      <c r="AD1897" t="str">
        <f t="shared" si="72"/>
        <v>T1B462HT</v>
      </c>
      <c r="AE1897" t="s">
        <v>72</v>
      </c>
      <c r="AF1897" t="s">
        <v>75</v>
      </c>
      <c r="AG1897" t="s">
        <v>17</v>
      </c>
      <c r="AH1897">
        <v>2</v>
      </c>
      <c r="AI1897">
        <v>-2.35</v>
      </c>
      <c r="AJ1897">
        <v>4.97</v>
      </c>
      <c r="AK1897">
        <v>0.02</v>
      </c>
      <c r="AL1897">
        <v>0.13100000000000001</v>
      </c>
      <c r="AM1897">
        <v>7.0000000000000001E-3</v>
      </c>
      <c r="AN1897">
        <v>-1.635</v>
      </c>
    </row>
    <row r="1898" spans="30:40">
      <c r="AD1898" t="str">
        <f t="shared" si="72"/>
        <v>T1B462.675HT</v>
      </c>
      <c r="AE1898" t="s">
        <v>72</v>
      </c>
      <c r="AF1898" t="s">
        <v>75</v>
      </c>
      <c r="AG1898" t="s">
        <v>17</v>
      </c>
      <c r="AH1898">
        <v>2.6749999999999998</v>
      </c>
      <c r="AI1898">
        <v>-2.35</v>
      </c>
      <c r="AJ1898">
        <v>4.97</v>
      </c>
      <c r="AK1898">
        <v>0.02</v>
      </c>
      <c r="AL1898">
        <v>0.13100000000000001</v>
      </c>
      <c r="AM1898">
        <v>-4.0000000000000001E-3</v>
      </c>
      <c r="AN1898">
        <v>-4.9889999999999999</v>
      </c>
    </row>
    <row r="1899" spans="30:40">
      <c r="AD1899" t="str">
        <f t="shared" si="72"/>
        <v>T1B460.325GIOX</v>
      </c>
      <c r="AE1899" t="s">
        <v>72</v>
      </c>
      <c r="AF1899" t="s">
        <v>75</v>
      </c>
      <c r="AG1899" t="s">
        <v>60</v>
      </c>
      <c r="AH1899">
        <v>0.32500000000000001</v>
      </c>
      <c r="AI1899">
        <v>0.73</v>
      </c>
      <c r="AJ1899">
        <v>-0.2</v>
      </c>
      <c r="AK1899">
        <v>0.04</v>
      </c>
      <c r="AL1899">
        <v>-1.86</v>
      </c>
      <c r="AM1899">
        <v>1.4999999999999999E-2</v>
      </c>
      <c r="AN1899">
        <v>-0.13700000000000001</v>
      </c>
    </row>
    <row r="1900" spans="30:40">
      <c r="AD1900" t="str">
        <f t="shared" si="72"/>
        <v>T1B461GIOX</v>
      </c>
      <c r="AE1900" t="s">
        <v>72</v>
      </c>
      <c r="AF1900" t="s">
        <v>75</v>
      </c>
      <c r="AG1900" t="s">
        <v>60</v>
      </c>
      <c r="AH1900">
        <v>1</v>
      </c>
      <c r="AI1900">
        <v>0.73</v>
      </c>
      <c r="AJ1900">
        <v>-0.2</v>
      </c>
      <c r="AK1900">
        <v>0.04</v>
      </c>
      <c r="AL1900">
        <v>-1.86</v>
      </c>
      <c r="AM1900">
        <v>-1.0999999999999999E-2</v>
      </c>
      <c r="AN1900">
        <v>2E-3</v>
      </c>
    </row>
    <row r="1901" spans="30:40">
      <c r="AD1901" t="str">
        <f t="shared" si="72"/>
        <v>T1B461GIOX</v>
      </c>
      <c r="AE1901" t="s">
        <v>72</v>
      </c>
      <c r="AF1901" t="s">
        <v>75</v>
      </c>
      <c r="AG1901" t="s">
        <v>60</v>
      </c>
      <c r="AH1901">
        <v>1</v>
      </c>
      <c r="AI1901">
        <v>0.7</v>
      </c>
      <c r="AJ1901">
        <v>0</v>
      </c>
      <c r="AK1901">
        <v>0</v>
      </c>
      <c r="AL1901">
        <v>-2E-3</v>
      </c>
      <c r="AM1901">
        <v>-1.2999999999999999E-2</v>
      </c>
      <c r="AN1901">
        <v>1E-3</v>
      </c>
    </row>
    <row r="1902" spans="30:40">
      <c r="AD1902" t="str">
        <f t="shared" si="72"/>
        <v>T1B461.5GIOX</v>
      </c>
      <c r="AE1902" t="s">
        <v>72</v>
      </c>
      <c r="AF1902" t="s">
        <v>75</v>
      </c>
      <c r="AG1902" t="s">
        <v>60</v>
      </c>
      <c r="AH1902">
        <v>1.5</v>
      </c>
      <c r="AI1902">
        <v>0.7</v>
      </c>
      <c r="AJ1902">
        <v>0</v>
      </c>
      <c r="AK1902">
        <v>0</v>
      </c>
      <c r="AL1902">
        <v>-2E-3</v>
      </c>
      <c r="AM1902">
        <v>-1.2E-2</v>
      </c>
      <c r="AN1902">
        <v>2E-3</v>
      </c>
    </row>
    <row r="1903" spans="30:40">
      <c r="AD1903" t="str">
        <f t="shared" si="72"/>
        <v>T1B462GIOX</v>
      </c>
      <c r="AE1903" t="s">
        <v>72</v>
      </c>
      <c r="AF1903" t="s">
        <v>75</v>
      </c>
      <c r="AG1903" t="s">
        <v>60</v>
      </c>
      <c r="AH1903">
        <v>2</v>
      </c>
      <c r="AI1903">
        <v>0.7</v>
      </c>
      <c r="AJ1903">
        <v>0</v>
      </c>
      <c r="AK1903">
        <v>0</v>
      </c>
      <c r="AL1903">
        <v>-2E-3</v>
      </c>
      <c r="AM1903">
        <v>-1.0999999999999999E-2</v>
      </c>
      <c r="AN1903">
        <v>2E-3</v>
      </c>
    </row>
    <row r="1904" spans="30:40">
      <c r="AD1904" t="str">
        <f t="shared" si="72"/>
        <v>T1B462GIOX</v>
      </c>
      <c r="AE1904" t="s">
        <v>72</v>
      </c>
      <c r="AF1904" t="s">
        <v>75</v>
      </c>
      <c r="AG1904" t="s">
        <v>60</v>
      </c>
      <c r="AH1904">
        <v>2</v>
      </c>
      <c r="AI1904">
        <v>0.73</v>
      </c>
      <c r="AJ1904">
        <v>0.19</v>
      </c>
      <c r="AK1904">
        <v>-0.04</v>
      </c>
      <c r="AL1904">
        <v>1.857</v>
      </c>
      <c r="AM1904">
        <v>-1.2999999999999999E-2</v>
      </c>
      <c r="AN1904">
        <v>3.0000000000000001E-3</v>
      </c>
    </row>
    <row r="1905" spans="30:40">
      <c r="AD1905" t="str">
        <f t="shared" si="72"/>
        <v>T1B462.675GIOX</v>
      </c>
      <c r="AE1905" t="s">
        <v>72</v>
      </c>
      <c r="AF1905" t="s">
        <v>75</v>
      </c>
      <c r="AG1905" t="s">
        <v>60</v>
      </c>
      <c r="AH1905">
        <v>2.6749999999999998</v>
      </c>
      <c r="AI1905">
        <v>0.73</v>
      </c>
      <c r="AJ1905">
        <v>0.19</v>
      </c>
      <c r="AK1905">
        <v>-0.04</v>
      </c>
      <c r="AL1905">
        <v>1.857</v>
      </c>
      <c r="AM1905">
        <v>1.6E-2</v>
      </c>
      <c r="AN1905">
        <v>-0.125</v>
      </c>
    </row>
    <row r="1906" spans="30:40">
      <c r="AD1906" t="str">
        <f t="shared" si="72"/>
        <v>T1B460.325GIOY</v>
      </c>
      <c r="AE1906" t="s">
        <v>72</v>
      </c>
      <c r="AF1906" t="s">
        <v>75</v>
      </c>
      <c r="AG1906" t="s">
        <v>61</v>
      </c>
      <c r="AH1906">
        <v>0.32500000000000001</v>
      </c>
      <c r="AI1906">
        <v>2.81</v>
      </c>
      <c r="AJ1906">
        <v>74.55</v>
      </c>
      <c r="AK1906">
        <v>0.21</v>
      </c>
      <c r="AL1906">
        <v>-0.46400000000000002</v>
      </c>
      <c r="AM1906">
        <v>4.7E-2</v>
      </c>
      <c r="AN1906">
        <v>83.686000000000007</v>
      </c>
    </row>
    <row r="1907" spans="30:40">
      <c r="AD1907" t="str">
        <f t="shared" si="72"/>
        <v>T1B461GIOY</v>
      </c>
      <c r="AE1907" t="s">
        <v>72</v>
      </c>
      <c r="AF1907" t="s">
        <v>75</v>
      </c>
      <c r="AG1907" t="s">
        <v>61</v>
      </c>
      <c r="AH1907">
        <v>1</v>
      </c>
      <c r="AI1907">
        <v>2.81</v>
      </c>
      <c r="AJ1907">
        <v>74.55</v>
      </c>
      <c r="AK1907">
        <v>0.21</v>
      </c>
      <c r="AL1907">
        <v>-0.46400000000000002</v>
      </c>
      <c r="AM1907">
        <v>-9.7000000000000003E-2</v>
      </c>
      <c r="AN1907">
        <v>33.362000000000002</v>
      </c>
    </row>
    <row r="1908" spans="30:40">
      <c r="AD1908" t="str">
        <f t="shared" si="72"/>
        <v>T1B461GIOY</v>
      </c>
      <c r="AE1908" t="s">
        <v>72</v>
      </c>
      <c r="AF1908" t="s">
        <v>75</v>
      </c>
      <c r="AG1908" t="s">
        <v>61</v>
      </c>
      <c r="AH1908">
        <v>1</v>
      </c>
      <c r="AI1908">
        <v>-0.91</v>
      </c>
      <c r="AJ1908">
        <v>63.24</v>
      </c>
      <c r="AK1908">
        <v>0.18</v>
      </c>
      <c r="AL1908">
        <v>-0.67</v>
      </c>
      <c r="AM1908">
        <v>8.5999999999999993E-2</v>
      </c>
      <c r="AN1908">
        <v>31.739000000000001</v>
      </c>
    </row>
    <row r="1909" spans="30:40">
      <c r="AD1909" t="str">
        <f t="shared" si="72"/>
        <v>T1B461.5GIOY</v>
      </c>
      <c r="AE1909" t="s">
        <v>72</v>
      </c>
      <c r="AF1909" t="s">
        <v>75</v>
      </c>
      <c r="AG1909" t="s">
        <v>61</v>
      </c>
      <c r="AH1909">
        <v>1.5</v>
      </c>
      <c r="AI1909">
        <v>-0.91</v>
      </c>
      <c r="AJ1909">
        <v>63.24</v>
      </c>
      <c r="AK1909">
        <v>0.18</v>
      </c>
      <c r="AL1909">
        <v>-0.67</v>
      </c>
      <c r="AM1909">
        <v>-1E-3</v>
      </c>
      <c r="AN1909">
        <v>0.121</v>
      </c>
    </row>
    <row r="1910" spans="30:40">
      <c r="AD1910" t="str">
        <f t="shared" si="72"/>
        <v>T1B462GIOY</v>
      </c>
      <c r="AE1910" t="s">
        <v>72</v>
      </c>
      <c r="AF1910" t="s">
        <v>75</v>
      </c>
      <c r="AG1910" t="s">
        <v>61</v>
      </c>
      <c r="AH1910">
        <v>2</v>
      </c>
      <c r="AI1910">
        <v>-0.91</v>
      </c>
      <c r="AJ1910">
        <v>63.24</v>
      </c>
      <c r="AK1910">
        <v>0.18</v>
      </c>
      <c r="AL1910">
        <v>-0.67</v>
      </c>
      <c r="AM1910">
        <v>-8.8999999999999996E-2</v>
      </c>
      <c r="AN1910">
        <v>-31.497</v>
      </c>
    </row>
    <row r="1911" spans="30:40">
      <c r="AD1911" t="str">
        <f t="shared" si="72"/>
        <v>T1B462GIOY</v>
      </c>
      <c r="AE1911" t="s">
        <v>72</v>
      </c>
      <c r="AF1911" t="s">
        <v>75</v>
      </c>
      <c r="AG1911" t="s">
        <v>61</v>
      </c>
      <c r="AH1911">
        <v>2</v>
      </c>
      <c r="AI1911">
        <v>-4.6100000000000003</v>
      </c>
      <c r="AJ1911">
        <v>74.02</v>
      </c>
      <c r="AK1911">
        <v>0.22</v>
      </c>
      <c r="AL1911">
        <v>-0.32900000000000001</v>
      </c>
      <c r="AM1911">
        <v>0.1</v>
      </c>
      <c r="AN1911">
        <v>-33.127000000000002</v>
      </c>
    </row>
    <row r="1912" spans="30:40">
      <c r="AD1912" t="str">
        <f t="shared" si="72"/>
        <v>T1B462.675GIOY</v>
      </c>
      <c r="AE1912" t="s">
        <v>72</v>
      </c>
      <c r="AF1912" t="s">
        <v>75</v>
      </c>
      <c r="AG1912" t="s">
        <v>61</v>
      </c>
      <c r="AH1912">
        <v>2.6749999999999998</v>
      </c>
      <c r="AI1912">
        <v>-4.6100000000000003</v>
      </c>
      <c r="AJ1912">
        <v>74.02</v>
      </c>
      <c r="AK1912">
        <v>0.22</v>
      </c>
      <c r="AL1912">
        <v>-0.32900000000000001</v>
      </c>
      <c r="AM1912">
        <v>-4.7E-2</v>
      </c>
      <c r="AN1912">
        <v>-83.09</v>
      </c>
    </row>
    <row r="1913" spans="30:40">
      <c r="AD1913" t="str">
        <f t="shared" si="72"/>
        <v>T1B460.325GIOYY</v>
      </c>
      <c r="AE1913" t="s">
        <v>72</v>
      </c>
      <c r="AF1913" t="s">
        <v>75</v>
      </c>
      <c r="AG1913" t="s">
        <v>62</v>
      </c>
      <c r="AH1913">
        <v>0.32500000000000001</v>
      </c>
      <c r="AI1913">
        <v>-5.33</v>
      </c>
      <c r="AJ1913">
        <v>-74.55</v>
      </c>
      <c r="AK1913">
        <v>-0.22</v>
      </c>
      <c r="AL1913">
        <v>0.46400000000000002</v>
      </c>
      <c r="AM1913">
        <v>-4.9000000000000002E-2</v>
      </c>
      <c r="AN1913">
        <v>-83.685000000000002</v>
      </c>
    </row>
    <row r="1914" spans="30:40">
      <c r="AD1914" t="str">
        <f t="shared" si="72"/>
        <v>T1B461GIOYY</v>
      </c>
      <c r="AE1914" t="s">
        <v>72</v>
      </c>
      <c r="AF1914" t="s">
        <v>75</v>
      </c>
      <c r="AG1914" t="s">
        <v>62</v>
      </c>
      <c r="AH1914">
        <v>1</v>
      </c>
      <c r="AI1914">
        <v>-5.33</v>
      </c>
      <c r="AJ1914">
        <v>-74.55</v>
      </c>
      <c r="AK1914">
        <v>-0.22</v>
      </c>
      <c r="AL1914">
        <v>0.46400000000000002</v>
      </c>
      <c r="AM1914">
        <v>9.7000000000000003E-2</v>
      </c>
      <c r="AN1914">
        <v>-33.360999999999997</v>
      </c>
    </row>
    <row r="1915" spans="30:40">
      <c r="AD1915" t="str">
        <f t="shared" si="72"/>
        <v>T1B461GIOYY</v>
      </c>
      <c r="AE1915" t="s">
        <v>72</v>
      </c>
      <c r="AF1915" t="s">
        <v>75</v>
      </c>
      <c r="AG1915" t="s">
        <v>62</v>
      </c>
      <c r="AH1915">
        <v>1</v>
      </c>
      <c r="AI1915">
        <v>-1.51</v>
      </c>
      <c r="AJ1915">
        <v>-63.24</v>
      </c>
      <c r="AK1915">
        <v>-0.18</v>
      </c>
      <c r="AL1915">
        <v>0.67</v>
      </c>
      <c r="AM1915">
        <v>-8.4000000000000005E-2</v>
      </c>
      <c r="AN1915">
        <v>-31.738</v>
      </c>
    </row>
    <row r="1916" spans="30:40">
      <c r="AD1916" t="str">
        <f t="shared" si="72"/>
        <v>T1B461.5GIOYY</v>
      </c>
      <c r="AE1916" t="s">
        <v>72</v>
      </c>
      <c r="AF1916" t="s">
        <v>75</v>
      </c>
      <c r="AG1916" t="s">
        <v>62</v>
      </c>
      <c r="AH1916">
        <v>1.5</v>
      </c>
      <c r="AI1916">
        <v>-1.51</v>
      </c>
      <c r="AJ1916">
        <v>-63.24</v>
      </c>
      <c r="AK1916">
        <v>-0.18</v>
      </c>
      <c r="AL1916">
        <v>0.67</v>
      </c>
      <c r="AM1916">
        <v>4.0000000000000001E-3</v>
      </c>
      <c r="AN1916">
        <v>-0.12</v>
      </c>
    </row>
    <row r="1917" spans="30:40">
      <c r="AD1917" t="str">
        <f t="shared" si="72"/>
        <v>T1B462GIOYY</v>
      </c>
      <c r="AE1917" t="s">
        <v>72</v>
      </c>
      <c r="AF1917" t="s">
        <v>75</v>
      </c>
      <c r="AG1917" t="s">
        <v>62</v>
      </c>
      <c r="AH1917">
        <v>2</v>
      </c>
      <c r="AI1917">
        <v>-1.51</v>
      </c>
      <c r="AJ1917">
        <v>-63.24</v>
      </c>
      <c r="AK1917">
        <v>-0.18</v>
      </c>
      <c r="AL1917">
        <v>0.67</v>
      </c>
      <c r="AM1917">
        <v>9.1999999999999998E-2</v>
      </c>
      <c r="AN1917">
        <v>31.498000000000001</v>
      </c>
    </row>
    <row r="1918" spans="30:40">
      <c r="AD1918" t="str">
        <f t="shared" si="72"/>
        <v>T1B462GIOYY</v>
      </c>
      <c r="AE1918" t="s">
        <v>72</v>
      </c>
      <c r="AF1918" t="s">
        <v>75</v>
      </c>
      <c r="AG1918" t="s">
        <v>62</v>
      </c>
      <c r="AH1918">
        <v>2</v>
      </c>
      <c r="AI1918">
        <v>2.09</v>
      </c>
      <c r="AJ1918">
        <v>-74.02</v>
      </c>
      <c r="AK1918">
        <v>-0.21</v>
      </c>
      <c r="AL1918">
        <v>0.32900000000000001</v>
      </c>
      <c r="AM1918">
        <v>-9.9000000000000005E-2</v>
      </c>
      <c r="AN1918">
        <v>33.128</v>
      </c>
    </row>
    <row r="1919" spans="30:40">
      <c r="AD1919" t="str">
        <f t="shared" si="72"/>
        <v>T1B462.675GIOYY</v>
      </c>
      <c r="AE1919" t="s">
        <v>72</v>
      </c>
      <c r="AF1919" t="s">
        <v>75</v>
      </c>
      <c r="AG1919" t="s">
        <v>62</v>
      </c>
      <c r="AH1919">
        <v>2.6749999999999998</v>
      </c>
      <c r="AI1919">
        <v>2.09</v>
      </c>
      <c r="AJ1919">
        <v>-74.02</v>
      </c>
      <c r="AK1919">
        <v>-0.21</v>
      </c>
      <c r="AL1919">
        <v>0.32900000000000001</v>
      </c>
      <c r="AM1919">
        <v>4.2999999999999997E-2</v>
      </c>
      <c r="AN1919">
        <v>83.090999999999994</v>
      </c>
    </row>
    <row r="1920" spans="30:40">
      <c r="AD1920" t="str">
        <f t="shared" si="72"/>
        <v>T1B460.325GIOXX</v>
      </c>
      <c r="AE1920" t="s">
        <v>72</v>
      </c>
      <c r="AF1920" t="s">
        <v>75</v>
      </c>
      <c r="AG1920" t="s">
        <v>63</v>
      </c>
      <c r="AH1920">
        <v>0.32500000000000001</v>
      </c>
      <c r="AI1920">
        <v>7.0000000000000007E-2</v>
      </c>
      <c r="AJ1920">
        <v>0.2</v>
      </c>
      <c r="AK1920">
        <v>-0.04</v>
      </c>
      <c r="AL1920">
        <v>1.8580000000000001</v>
      </c>
      <c r="AM1920">
        <v>-1.4E-2</v>
      </c>
      <c r="AN1920">
        <v>0.13600000000000001</v>
      </c>
    </row>
    <row r="1921" spans="30:40">
      <c r="AD1921" t="str">
        <f t="shared" si="72"/>
        <v>T1B461GIOXX</v>
      </c>
      <c r="AE1921" t="s">
        <v>72</v>
      </c>
      <c r="AF1921" t="s">
        <v>75</v>
      </c>
      <c r="AG1921" t="s">
        <v>63</v>
      </c>
      <c r="AH1921">
        <v>1</v>
      </c>
      <c r="AI1921">
        <v>7.0000000000000007E-2</v>
      </c>
      <c r="AJ1921">
        <v>0.2</v>
      </c>
      <c r="AK1921">
        <v>-0.04</v>
      </c>
      <c r="AL1921">
        <v>1.8580000000000001</v>
      </c>
      <c r="AM1921">
        <v>0.01</v>
      </c>
      <c r="AN1921">
        <v>-1E-3</v>
      </c>
    </row>
    <row r="1922" spans="30:40">
      <c r="AD1922" t="str">
        <f t="shared" si="72"/>
        <v>T1B461GIOXX</v>
      </c>
      <c r="AE1922" t="s">
        <v>72</v>
      </c>
      <c r="AF1922" t="s">
        <v>75</v>
      </c>
      <c r="AG1922" t="s">
        <v>63</v>
      </c>
      <c r="AH1922">
        <v>1</v>
      </c>
      <c r="AI1922">
        <v>0.06</v>
      </c>
      <c r="AJ1922">
        <v>0</v>
      </c>
      <c r="AK1922">
        <v>0</v>
      </c>
      <c r="AL1922">
        <v>2E-3</v>
      </c>
      <c r="AM1922">
        <v>1.2E-2</v>
      </c>
      <c r="AN1922">
        <v>-1E-3</v>
      </c>
    </row>
    <row r="1923" spans="30:40">
      <c r="AD1923" t="str">
        <f t="shared" ref="AD1923:AD1933" si="73">AE1923&amp;AF1923&amp;AH1923&amp;AG1923</f>
        <v>T1B461.5GIOXX</v>
      </c>
      <c r="AE1923" t="s">
        <v>72</v>
      </c>
      <c r="AF1923" t="s">
        <v>75</v>
      </c>
      <c r="AG1923" t="s">
        <v>63</v>
      </c>
      <c r="AH1923">
        <v>1.5</v>
      </c>
      <c r="AI1923">
        <v>0.06</v>
      </c>
      <c r="AJ1923">
        <v>0</v>
      </c>
      <c r="AK1923">
        <v>0</v>
      </c>
      <c r="AL1923">
        <v>2E-3</v>
      </c>
      <c r="AM1923">
        <v>1.0999999999999999E-2</v>
      </c>
      <c r="AN1923">
        <v>-2E-3</v>
      </c>
    </row>
    <row r="1924" spans="30:40">
      <c r="AD1924" t="str">
        <f t="shared" si="73"/>
        <v>T1B462GIOXX</v>
      </c>
      <c r="AE1924" t="s">
        <v>72</v>
      </c>
      <c r="AF1924" t="s">
        <v>75</v>
      </c>
      <c r="AG1924" t="s">
        <v>63</v>
      </c>
      <c r="AH1924">
        <v>2</v>
      </c>
      <c r="AI1924">
        <v>0.06</v>
      </c>
      <c r="AJ1924">
        <v>0</v>
      </c>
      <c r="AK1924">
        <v>0</v>
      </c>
      <c r="AL1924">
        <v>2E-3</v>
      </c>
      <c r="AM1924">
        <v>0.01</v>
      </c>
      <c r="AN1924">
        <v>-3.0000000000000001E-3</v>
      </c>
    </row>
    <row r="1925" spans="30:40">
      <c r="AD1925" t="str">
        <f t="shared" si="73"/>
        <v>T1B462GIOXX</v>
      </c>
      <c r="AE1925" t="s">
        <v>72</v>
      </c>
      <c r="AF1925" t="s">
        <v>75</v>
      </c>
      <c r="AG1925" t="s">
        <v>63</v>
      </c>
      <c r="AH1925">
        <v>2</v>
      </c>
      <c r="AI1925">
        <v>0.06</v>
      </c>
      <c r="AJ1925">
        <v>-0.19</v>
      </c>
      <c r="AK1925">
        <v>0.04</v>
      </c>
      <c r="AL1925">
        <v>-1.855</v>
      </c>
      <c r="AM1925">
        <v>1.2999999999999999E-2</v>
      </c>
      <c r="AN1925">
        <v>-3.0000000000000001E-3</v>
      </c>
    </row>
    <row r="1926" spans="30:40">
      <c r="AD1926" t="str">
        <f t="shared" si="73"/>
        <v>T1B462.675GIOXX</v>
      </c>
      <c r="AE1926" t="s">
        <v>72</v>
      </c>
      <c r="AF1926" t="s">
        <v>75</v>
      </c>
      <c r="AG1926" t="s">
        <v>63</v>
      </c>
      <c r="AH1926">
        <v>2.6749999999999998</v>
      </c>
      <c r="AI1926">
        <v>0.06</v>
      </c>
      <c r="AJ1926">
        <v>-0.19</v>
      </c>
      <c r="AK1926">
        <v>0.04</v>
      </c>
      <c r="AL1926">
        <v>-1.855</v>
      </c>
      <c r="AM1926">
        <v>-1.6E-2</v>
      </c>
      <c r="AN1926">
        <v>0.124</v>
      </c>
    </row>
    <row r="1927" spans="30:40">
      <c r="AD1927" t="str">
        <f t="shared" si="73"/>
        <v>T1B460.325TT</v>
      </c>
      <c r="AE1927" t="s">
        <v>72</v>
      </c>
      <c r="AF1927" t="s">
        <v>75</v>
      </c>
      <c r="AG1927" t="s">
        <v>0</v>
      </c>
      <c r="AH1927">
        <v>0.32500000000000001</v>
      </c>
      <c r="AI1927">
        <v>-6.8</v>
      </c>
      <c r="AJ1927">
        <v>-9.66</v>
      </c>
      <c r="AK1927">
        <v>-0.02</v>
      </c>
      <c r="AL1927">
        <v>-0.35799999999999998</v>
      </c>
      <c r="AM1927">
        <v>-7.0000000000000001E-3</v>
      </c>
      <c r="AN1927">
        <v>-7.7009999999999996</v>
      </c>
    </row>
    <row r="1928" spans="30:40">
      <c r="AD1928" t="str">
        <f t="shared" si="73"/>
        <v>T1B461TT</v>
      </c>
      <c r="AE1928" t="s">
        <v>72</v>
      </c>
      <c r="AF1928" t="s">
        <v>75</v>
      </c>
      <c r="AG1928" t="s">
        <v>0</v>
      </c>
      <c r="AH1928">
        <v>1</v>
      </c>
      <c r="AI1928">
        <v>-6.8</v>
      </c>
      <c r="AJ1928">
        <v>-8.23</v>
      </c>
      <c r="AK1928">
        <v>-0.02</v>
      </c>
      <c r="AL1928">
        <v>-0.35799999999999998</v>
      </c>
      <c r="AM1928">
        <v>7.0000000000000001E-3</v>
      </c>
      <c r="AN1928">
        <v>-1.665</v>
      </c>
    </row>
    <row r="1929" spans="30:40">
      <c r="AD1929" t="str">
        <f t="shared" si="73"/>
        <v>T1B461TT</v>
      </c>
      <c r="AE1929" t="s">
        <v>72</v>
      </c>
      <c r="AF1929" t="s">
        <v>75</v>
      </c>
      <c r="AG1929" t="s">
        <v>0</v>
      </c>
      <c r="AH1929">
        <v>1</v>
      </c>
      <c r="AI1929">
        <v>-4.8600000000000003</v>
      </c>
      <c r="AJ1929">
        <v>-0.22</v>
      </c>
      <c r="AK1929">
        <v>0.01</v>
      </c>
      <c r="AL1929">
        <v>-0.26300000000000001</v>
      </c>
      <c r="AM1929">
        <v>8.9999999999999993E-3</v>
      </c>
      <c r="AN1929">
        <v>-1.5169999999999999</v>
      </c>
    </row>
    <row r="1930" spans="30:40">
      <c r="AD1930" t="str">
        <f t="shared" si="73"/>
        <v>T1B461.5TT</v>
      </c>
      <c r="AE1930" t="s">
        <v>72</v>
      </c>
      <c r="AF1930" t="s">
        <v>75</v>
      </c>
      <c r="AG1930" t="s">
        <v>0</v>
      </c>
      <c r="AH1930">
        <v>1.5</v>
      </c>
      <c r="AI1930">
        <v>-4.8600000000000003</v>
      </c>
      <c r="AJ1930">
        <v>0.84</v>
      </c>
      <c r="AK1930">
        <v>0.01</v>
      </c>
      <c r="AL1930">
        <v>-0.26300000000000001</v>
      </c>
      <c r="AM1930">
        <v>6.0000000000000001E-3</v>
      </c>
      <c r="AN1930">
        <v>-1.671</v>
      </c>
    </row>
    <row r="1931" spans="30:40">
      <c r="AD1931" t="str">
        <f t="shared" si="73"/>
        <v>T1B462TT</v>
      </c>
      <c r="AE1931" t="s">
        <v>72</v>
      </c>
      <c r="AF1931" t="s">
        <v>75</v>
      </c>
      <c r="AG1931" t="s">
        <v>0</v>
      </c>
      <c r="AH1931">
        <v>2</v>
      </c>
      <c r="AI1931">
        <v>-4.8600000000000003</v>
      </c>
      <c r="AJ1931">
        <v>1.9</v>
      </c>
      <c r="AK1931">
        <v>0.01</v>
      </c>
      <c r="AL1931">
        <v>-0.26300000000000001</v>
      </c>
      <c r="AM1931">
        <v>2E-3</v>
      </c>
      <c r="AN1931">
        <v>-2.3559999999999999</v>
      </c>
    </row>
    <row r="1932" spans="30:40">
      <c r="AD1932" t="str">
        <f t="shared" si="73"/>
        <v>T1B462TT</v>
      </c>
      <c r="AE1932" t="s">
        <v>72</v>
      </c>
      <c r="AF1932" t="s">
        <v>75</v>
      </c>
      <c r="AG1932" t="s">
        <v>0</v>
      </c>
      <c r="AH1932">
        <v>2</v>
      </c>
      <c r="AI1932">
        <v>-6.59</v>
      </c>
      <c r="AJ1932">
        <v>9.92</v>
      </c>
      <c r="AK1932">
        <v>0.03</v>
      </c>
      <c r="AL1932">
        <v>-0.14599999999999999</v>
      </c>
      <c r="AM1932">
        <v>1.4E-2</v>
      </c>
      <c r="AN1932">
        <v>-2.556</v>
      </c>
    </row>
    <row r="1933" spans="30:40">
      <c r="AD1933" t="str">
        <f t="shared" si="73"/>
        <v>T1B462.675TT</v>
      </c>
      <c r="AE1933" t="s">
        <v>72</v>
      </c>
      <c r="AF1933" t="s">
        <v>75</v>
      </c>
      <c r="AG1933" t="s">
        <v>0</v>
      </c>
      <c r="AH1933">
        <v>2.6749999999999998</v>
      </c>
      <c r="AI1933">
        <v>-6.59</v>
      </c>
      <c r="AJ1933">
        <v>11.35</v>
      </c>
      <c r="AK1933">
        <v>0.03</v>
      </c>
      <c r="AL1933">
        <v>-0.14599999999999999</v>
      </c>
      <c r="AM1933">
        <v>-8.0000000000000002E-3</v>
      </c>
      <c r="AN1933">
        <v>-9.7330000000000005</v>
      </c>
    </row>
  </sheetData>
  <sheetCalcPr fullCalcOnLoad="1"/>
  <mergeCells count="114">
    <mergeCell ref="F6:F14"/>
    <mergeCell ref="F15:F23"/>
    <mergeCell ref="F24:F32"/>
    <mergeCell ref="F33:F41"/>
    <mergeCell ref="F42:F50"/>
    <mergeCell ref="F51:F59"/>
    <mergeCell ref="G66:G68"/>
    <mergeCell ref="G69:G71"/>
    <mergeCell ref="G72:G74"/>
    <mergeCell ref="G75:G77"/>
    <mergeCell ref="F60:F68"/>
    <mergeCell ref="F69:F77"/>
    <mergeCell ref="G48:G50"/>
    <mergeCell ref="G51:G53"/>
    <mergeCell ref="G54:G56"/>
    <mergeCell ref="G57:G59"/>
    <mergeCell ref="G60:G62"/>
    <mergeCell ref="G63:G65"/>
    <mergeCell ref="G30:G32"/>
    <mergeCell ref="G33:G35"/>
    <mergeCell ref="G36:G38"/>
    <mergeCell ref="G39:G41"/>
    <mergeCell ref="G42:G44"/>
    <mergeCell ref="G45:G47"/>
    <mergeCell ref="G12:G14"/>
    <mergeCell ref="G15:G17"/>
    <mergeCell ref="G18:G20"/>
    <mergeCell ref="G21:G23"/>
    <mergeCell ref="G24:G26"/>
    <mergeCell ref="G27:G29"/>
    <mergeCell ref="F1:T1"/>
    <mergeCell ref="O3:Q3"/>
    <mergeCell ref="R3:T3"/>
    <mergeCell ref="I3:I4"/>
    <mergeCell ref="J3:J4"/>
    <mergeCell ref="K3:K4"/>
    <mergeCell ref="L3:L4"/>
    <mergeCell ref="M3:M4"/>
    <mergeCell ref="N3:N4"/>
    <mergeCell ref="E3:E4"/>
    <mergeCell ref="E6:E32"/>
    <mergeCell ref="E33:E59"/>
    <mergeCell ref="E60:E86"/>
    <mergeCell ref="F78:F86"/>
    <mergeCell ref="G78:G80"/>
    <mergeCell ref="G81:G83"/>
    <mergeCell ref="G84:G86"/>
    <mergeCell ref="G6:G8"/>
    <mergeCell ref="G9:G11"/>
    <mergeCell ref="E87:E113"/>
    <mergeCell ref="F87:F95"/>
    <mergeCell ref="G87:G89"/>
    <mergeCell ref="G90:G92"/>
    <mergeCell ref="G93:G95"/>
    <mergeCell ref="F96:F104"/>
    <mergeCell ref="G96:G98"/>
    <mergeCell ref="G99:G101"/>
    <mergeCell ref="G102:G104"/>
    <mergeCell ref="F105:F113"/>
    <mergeCell ref="G105:G107"/>
    <mergeCell ref="G108:G110"/>
    <mergeCell ref="G111:G113"/>
    <mergeCell ref="E114:E140"/>
    <mergeCell ref="F114:F122"/>
    <mergeCell ref="G114:G116"/>
    <mergeCell ref="G117:G119"/>
    <mergeCell ref="G120:G122"/>
    <mergeCell ref="F123:F131"/>
    <mergeCell ref="G123:G125"/>
    <mergeCell ref="G126:G128"/>
    <mergeCell ref="G129:G131"/>
    <mergeCell ref="F132:F140"/>
    <mergeCell ref="G132:G134"/>
    <mergeCell ref="G135:G137"/>
    <mergeCell ref="G138:G140"/>
    <mergeCell ref="E141:E167"/>
    <mergeCell ref="F141:F149"/>
    <mergeCell ref="G141:G143"/>
    <mergeCell ref="G144:G146"/>
    <mergeCell ref="G147:G149"/>
    <mergeCell ref="F150:F158"/>
    <mergeCell ref="G150:G152"/>
    <mergeCell ref="G153:G155"/>
    <mergeCell ref="G156:G158"/>
    <mergeCell ref="F159:F167"/>
    <mergeCell ref="G159:G161"/>
    <mergeCell ref="G162:G164"/>
    <mergeCell ref="G165:G167"/>
    <mergeCell ref="E168:E194"/>
    <mergeCell ref="F168:F176"/>
    <mergeCell ref="G168:G170"/>
    <mergeCell ref="G171:G173"/>
    <mergeCell ref="G174:G176"/>
    <mergeCell ref="F177:F185"/>
    <mergeCell ref="G177:G179"/>
    <mergeCell ref="G207:G209"/>
    <mergeCell ref="G210:G212"/>
    <mergeCell ref="F213:F221"/>
    <mergeCell ref="G180:G182"/>
    <mergeCell ref="G183:G185"/>
    <mergeCell ref="F186:F194"/>
    <mergeCell ref="G186:G188"/>
    <mergeCell ref="G189:G191"/>
    <mergeCell ref="G192:G194"/>
    <mergeCell ref="G213:G215"/>
    <mergeCell ref="G216:G218"/>
    <mergeCell ref="G219:G221"/>
    <mergeCell ref="E195:E203"/>
    <mergeCell ref="F195:F203"/>
    <mergeCell ref="G195:G197"/>
    <mergeCell ref="G198:G200"/>
    <mergeCell ref="G201:G203"/>
    <mergeCell ref="F204:F212"/>
    <mergeCell ref="G204:G206"/>
  </mergeCells>
  <phoneticPr fontId="0" type="noConversion"/>
  <printOptions horizontalCentered="1"/>
  <pageMargins left="0.39370078740157483" right="0.39370078740157483" top="0.78740157480314965" bottom="0" header="0.51181102362204722" footer="0.51181102362204722"/>
  <pageSetup paperSize="9" orientation="landscape" r:id="rId1"/>
  <headerFooter alignWithMargins="0"/>
  <rowBreaks count="7" manualBreakCount="7">
    <brk id="32" min="4" max="19" man="1"/>
    <brk id="59" min="4" max="19" man="1"/>
    <brk id="86" min="4" max="19" man="1"/>
    <brk id="113" min="4" max="19" man="1"/>
    <brk id="140" min="4" max="19" man="1"/>
    <brk id="167" min="4" max="19" man="1"/>
    <brk id="194" min="4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150C-A556-4C11-8BB3-9CBDFD2B5974}">
  <sheetPr codeName="Sheet13"/>
  <dimension ref="A1:AR2196"/>
  <sheetViews>
    <sheetView view="pageBreakPreview" zoomScale="85" zoomScaleNormal="100" zoomScaleSheetLayoutView="85" workbookViewId="0">
      <selection activeCell="K26" sqref="K26"/>
    </sheetView>
  </sheetViews>
  <sheetFormatPr defaultColWidth="9.109375" defaultRowHeight="13.2"/>
  <cols>
    <col min="1" max="3" width="9.109375" style="37"/>
    <col min="4" max="4" width="8.109375" style="37" customWidth="1"/>
    <col min="5" max="5" width="5.109375" style="37" customWidth="1"/>
    <col min="6" max="6" width="4" style="38" bestFit="1" customWidth="1"/>
    <col min="7" max="7" width="5.109375" style="38" customWidth="1"/>
    <col min="8" max="8" width="9.33203125" style="38" customWidth="1"/>
    <col min="9" max="14" width="9.109375" style="38" customWidth="1"/>
    <col min="15" max="23" width="10" style="40" customWidth="1"/>
    <col min="24" max="24" width="10" style="34" customWidth="1"/>
    <col min="25" max="25" width="2.109375" style="34" customWidth="1"/>
    <col min="26" max="26" width="2.109375" style="53" customWidth="1"/>
    <col min="27" max="27" width="9.109375" style="37"/>
    <col min="28" max="33" width="5.88671875" style="37" customWidth="1"/>
    <col min="34" max="34" width="21" style="37" customWidth="1"/>
    <col min="35" max="16384" width="9.109375" style="37"/>
  </cols>
  <sheetData>
    <row r="1" spans="1:44" ht="15.75" customHeight="1">
      <c r="F1" s="98" t="s">
        <v>33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60"/>
      <c r="AA1" s="81" t="s">
        <v>35</v>
      </c>
    </row>
    <row r="2" spans="1:44" ht="15.75" customHeight="1">
      <c r="H2" s="39"/>
      <c r="AI2" s="37" t="s">
        <v>50</v>
      </c>
      <c r="AJ2" s="37" t="s">
        <v>51</v>
      </c>
      <c r="AK2" s="37" t="s">
        <v>52</v>
      </c>
      <c r="AL2" s="37" t="s">
        <v>53</v>
      </c>
      <c r="AM2" s="37" t="s">
        <v>54</v>
      </c>
      <c r="AN2" s="37" t="s">
        <v>55</v>
      </c>
      <c r="AO2" s="37" t="s">
        <v>56</v>
      </c>
      <c r="AP2" s="37" t="s">
        <v>57</v>
      </c>
      <c r="AQ2" s="37" t="s">
        <v>58</v>
      </c>
      <c r="AR2" s="37" t="s">
        <v>59</v>
      </c>
    </row>
    <row r="3" spans="1:44" ht="15.75" customHeight="1">
      <c r="E3" s="97" t="s">
        <v>80</v>
      </c>
      <c r="F3" s="91" t="s">
        <v>4</v>
      </c>
      <c r="G3" s="108" t="s">
        <v>13</v>
      </c>
      <c r="H3" s="91" t="s">
        <v>14</v>
      </c>
      <c r="I3" s="91" t="s">
        <v>0</v>
      </c>
      <c r="J3" s="91" t="s">
        <v>17</v>
      </c>
      <c r="K3" s="91" t="s">
        <v>60</v>
      </c>
      <c r="L3" s="91" t="s">
        <v>63</v>
      </c>
      <c r="M3" s="91" t="s">
        <v>61</v>
      </c>
      <c r="N3" s="91" t="s">
        <v>62</v>
      </c>
      <c r="O3" s="111" t="s">
        <v>15</v>
      </c>
      <c r="P3" s="112"/>
      <c r="Q3" s="112"/>
      <c r="R3" s="112"/>
      <c r="S3" s="113"/>
      <c r="T3" s="111" t="s">
        <v>16</v>
      </c>
      <c r="U3" s="112"/>
      <c r="V3" s="112"/>
      <c r="W3" s="112"/>
      <c r="X3" s="113"/>
      <c r="AA3" s="83" t="s">
        <v>36</v>
      </c>
      <c r="AB3" s="83" t="s">
        <v>0</v>
      </c>
      <c r="AC3" s="83" t="s">
        <v>17</v>
      </c>
      <c r="AD3" s="83" t="s">
        <v>18</v>
      </c>
      <c r="AE3" s="83" t="s">
        <v>19</v>
      </c>
      <c r="AF3" s="83" t="s">
        <v>20</v>
      </c>
      <c r="AG3" s="83" t="s">
        <v>21</v>
      </c>
      <c r="AH3" s="37" t="str">
        <f>AI3&amp;AJ3&amp;AL3&amp;AK3</f>
        <v>TTUMC30HT</v>
      </c>
      <c r="AI3" s="37" t="s">
        <v>74</v>
      </c>
      <c r="AJ3" s="37" t="s">
        <v>76</v>
      </c>
      <c r="AK3" s="37" t="s">
        <v>17</v>
      </c>
      <c r="AL3" s="37">
        <v>0</v>
      </c>
      <c r="AM3" s="37">
        <v>-9.36</v>
      </c>
      <c r="AN3" s="37">
        <v>1.89</v>
      </c>
      <c r="AO3" s="37">
        <v>0.7</v>
      </c>
      <c r="AP3" s="37">
        <v>-6.2E-2</v>
      </c>
      <c r="AQ3" s="37">
        <v>1.6930000000000001</v>
      </c>
      <c r="AR3" s="37">
        <v>2.9649999999999999</v>
      </c>
    </row>
    <row r="4" spans="1:44" ht="15.75" customHeight="1">
      <c r="E4" s="97"/>
      <c r="F4" s="92"/>
      <c r="G4" s="109"/>
      <c r="H4" s="92"/>
      <c r="I4" s="92"/>
      <c r="J4" s="92"/>
      <c r="K4" s="92"/>
      <c r="L4" s="92"/>
      <c r="M4" s="92"/>
      <c r="N4" s="92"/>
      <c r="O4" s="63" t="s">
        <v>24</v>
      </c>
      <c r="P4" s="63" t="s">
        <v>25</v>
      </c>
      <c r="Q4" s="41" t="s">
        <v>29</v>
      </c>
      <c r="R4" s="41" t="s">
        <v>29</v>
      </c>
      <c r="S4" s="41" t="s">
        <v>27</v>
      </c>
      <c r="T4" s="63" t="s">
        <v>24</v>
      </c>
      <c r="U4" s="63" t="s">
        <v>25</v>
      </c>
      <c r="V4" s="41" t="s">
        <v>29</v>
      </c>
      <c r="W4" s="41" t="s">
        <v>29</v>
      </c>
      <c r="X4" s="41" t="s">
        <v>27</v>
      </c>
      <c r="AA4" s="83" t="s">
        <v>37</v>
      </c>
      <c r="AB4" s="83">
        <v>1</v>
      </c>
      <c r="AC4" s="83">
        <v>1</v>
      </c>
      <c r="AD4" s="83"/>
      <c r="AE4" s="83"/>
      <c r="AF4" s="83"/>
      <c r="AG4" s="83"/>
      <c r="AH4" s="37" t="str">
        <f t="shared" ref="AH4:AH67" si="0">AI4&amp;AJ4&amp;AL4&amp;AK4</f>
        <v>TTUMC32.35HT</v>
      </c>
      <c r="AI4" s="37" t="s">
        <v>74</v>
      </c>
      <c r="AJ4" s="37" t="s">
        <v>76</v>
      </c>
      <c r="AK4" s="37" t="s">
        <v>17</v>
      </c>
      <c r="AL4" s="37">
        <v>2.35</v>
      </c>
      <c r="AM4" s="37">
        <v>-9.36</v>
      </c>
      <c r="AN4" s="37">
        <v>1.89</v>
      </c>
      <c r="AO4" s="37">
        <v>0.7</v>
      </c>
      <c r="AP4" s="37">
        <v>-6.2E-2</v>
      </c>
      <c r="AQ4" s="37">
        <v>4.8000000000000001E-2</v>
      </c>
      <c r="AR4" s="37">
        <v>-1.4730000000000001</v>
      </c>
    </row>
    <row r="5" spans="1:44" ht="15.75" customHeight="1">
      <c r="E5" s="97"/>
      <c r="F5" s="92"/>
      <c r="G5" s="109"/>
      <c r="H5" s="92"/>
      <c r="I5" s="92"/>
      <c r="J5" s="92"/>
      <c r="K5" s="92"/>
      <c r="L5" s="92"/>
      <c r="M5" s="92"/>
      <c r="N5" s="92"/>
      <c r="O5" s="42" t="s">
        <v>28</v>
      </c>
      <c r="P5" s="41" t="s">
        <v>28</v>
      </c>
      <c r="Q5" s="64" t="s">
        <v>23</v>
      </c>
      <c r="R5" s="63" t="s">
        <v>26</v>
      </c>
      <c r="S5" s="41" t="s">
        <v>28</v>
      </c>
      <c r="T5" s="42" t="s">
        <v>28</v>
      </c>
      <c r="U5" s="41" t="s">
        <v>28</v>
      </c>
      <c r="V5" s="64" t="s">
        <v>23</v>
      </c>
      <c r="W5" s="63" t="s">
        <v>26</v>
      </c>
      <c r="X5" s="41" t="s">
        <v>28</v>
      </c>
      <c r="Z5" s="43"/>
      <c r="AA5" s="83" t="s">
        <v>38</v>
      </c>
      <c r="AB5" s="83">
        <v>1</v>
      </c>
      <c r="AC5" s="83"/>
      <c r="AD5" s="83">
        <v>1</v>
      </c>
      <c r="AE5" s="83"/>
      <c r="AF5" s="83"/>
      <c r="AG5" s="83"/>
      <c r="AH5" s="37" t="str">
        <f t="shared" si="0"/>
        <v>TTUMC30GIOX</v>
      </c>
      <c r="AI5" s="37" t="s">
        <v>74</v>
      </c>
      <c r="AJ5" s="37" t="s">
        <v>76</v>
      </c>
      <c r="AK5" s="37" t="s">
        <v>60</v>
      </c>
      <c r="AL5" s="37">
        <v>0</v>
      </c>
      <c r="AM5" s="37">
        <v>-2.25</v>
      </c>
      <c r="AN5" s="37">
        <v>5.89</v>
      </c>
      <c r="AO5" s="37">
        <v>-0.02</v>
      </c>
      <c r="AP5" s="37">
        <v>-5.0000000000000001E-3</v>
      </c>
      <c r="AQ5" s="37">
        <v>-4.4999999999999998E-2</v>
      </c>
      <c r="AR5" s="37">
        <v>8.8569999999999993</v>
      </c>
    </row>
    <row r="6" spans="1:44" ht="15.75" customHeight="1">
      <c r="E6" s="97"/>
      <c r="F6" s="93"/>
      <c r="G6" s="110"/>
      <c r="H6" s="93"/>
      <c r="I6" s="93"/>
      <c r="J6" s="93"/>
      <c r="K6" s="93"/>
      <c r="L6" s="93"/>
      <c r="M6" s="93"/>
      <c r="N6" s="93"/>
      <c r="O6" s="42" t="s">
        <v>3</v>
      </c>
      <c r="P6" s="41" t="s">
        <v>3</v>
      </c>
      <c r="Q6" s="42" t="s">
        <v>3</v>
      </c>
      <c r="R6" s="41" t="s">
        <v>3</v>
      </c>
      <c r="S6" s="63" t="s">
        <v>32</v>
      </c>
      <c r="T6" s="42" t="s">
        <v>3</v>
      </c>
      <c r="U6" s="41" t="s">
        <v>3</v>
      </c>
      <c r="V6" s="42" t="s">
        <v>3</v>
      </c>
      <c r="W6" s="41" t="s">
        <v>3</v>
      </c>
      <c r="X6" s="63" t="s">
        <v>32</v>
      </c>
      <c r="Z6" s="43"/>
      <c r="AA6" s="83" t="s">
        <v>39</v>
      </c>
      <c r="AB6" s="83">
        <v>1</v>
      </c>
      <c r="AC6" s="83"/>
      <c r="AD6" s="83"/>
      <c r="AE6" s="83">
        <v>1</v>
      </c>
      <c r="AF6" s="83"/>
      <c r="AG6" s="83"/>
      <c r="AH6" s="37" t="str">
        <f t="shared" si="0"/>
        <v>TTUMC32.35GIOX</v>
      </c>
      <c r="AI6" s="37" t="s">
        <v>74</v>
      </c>
      <c r="AJ6" s="37" t="s">
        <v>76</v>
      </c>
      <c r="AK6" s="37" t="s">
        <v>60</v>
      </c>
      <c r="AL6" s="37">
        <v>2.35</v>
      </c>
      <c r="AM6" s="37">
        <v>-2.25</v>
      </c>
      <c r="AN6" s="37">
        <v>5.89</v>
      </c>
      <c r="AO6" s="37">
        <v>-0.02</v>
      </c>
      <c r="AP6" s="37">
        <v>-5.0000000000000001E-3</v>
      </c>
      <c r="AQ6" s="37">
        <v>-3.0000000000000001E-3</v>
      </c>
      <c r="AR6" s="37">
        <v>-4.9859999999999998</v>
      </c>
    </row>
    <row r="7" spans="1:44" ht="15.75" customHeight="1">
      <c r="E7" s="44">
        <v>0</v>
      </c>
      <c r="F7" s="44">
        <v>1</v>
      </c>
      <c r="G7" s="44">
        <v>2</v>
      </c>
      <c r="H7" s="45">
        <v>3</v>
      </c>
      <c r="I7" s="44">
        <v>4</v>
      </c>
      <c r="J7" s="45">
        <v>5</v>
      </c>
      <c r="K7" s="44">
        <v>6</v>
      </c>
      <c r="L7" s="45">
        <v>7</v>
      </c>
      <c r="M7" s="44">
        <v>8</v>
      </c>
      <c r="N7" s="46">
        <v>9</v>
      </c>
      <c r="O7" s="47">
        <v>10</v>
      </c>
      <c r="P7" s="47">
        <v>11</v>
      </c>
      <c r="Q7" s="47">
        <v>12</v>
      </c>
      <c r="R7" s="47">
        <v>13</v>
      </c>
      <c r="S7" s="47">
        <v>14</v>
      </c>
      <c r="T7" s="47">
        <v>15</v>
      </c>
      <c r="U7" s="47">
        <v>16</v>
      </c>
      <c r="V7" s="47">
        <v>17</v>
      </c>
      <c r="W7" s="59">
        <v>18</v>
      </c>
      <c r="X7" s="47">
        <v>19</v>
      </c>
      <c r="Y7" s="61"/>
      <c r="Z7" s="43"/>
      <c r="AA7" s="83" t="s">
        <v>40</v>
      </c>
      <c r="AB7" s="83">
        <v>1</v>
      </c>
      <c r="AC7" s="83"/>
      <c r="AD7" s="83"/>
      <c r="AE7" s="83"/>
      <c r="AF7" s="83">
        <v>1</v>
      </c>
      <c r="AG7" s="83"/>
      <c r="AH7" s="37" t="str">
        <f t="shared" si="0"/>
        <v>TTUMC30GIOY</v>
      </c>
      <c r="AI7" s="37" t="s">
        <v>74</v>
      </c>
      <c r="AJ7" s="37" t="s">
        <v>76</v>
      </c>
      <c r="AK7" s="37" t="s">
        <v>61</v>
      </c>
      <c r="AL7" s="37">
        <v>0</v>
      </c>
      <c r="AM7" s="37">
        <v>17.600000000000001</v>
      </c>
      <c r="AN7" s="37">
        <v>-0.28000000000000003</v>
      </c>
      <c r="AO7" s="37">
        <v>18.690000000000001</v>
      </c>
      <c r="AP7" s="37">
        <v>-1.7999999999999999E-2</v>
      </c>
      <c r="AQ7" s="37">
        <v>28.704999999999998</v>
      </c>
      <c r="AR7" s="37">
        <v>-0.317</v>
      </c>
    </row>
    <row r="8" spans="1:44" ht="19.5" customHeight="1">
      <c r="A8" s="37" t="str">
        <f>B8&amp;C8&amp;D8</f>
        <v>T1C260</v>
      </c>
      <c r="B8" s="37" t="str">
        <f>E8</f>
        <v>T1</v>
      </c>
      <c r="C8" s="37" t="str">
        <f>F8</f>
        <v>C26</v>
      </c>
      <c r="D8" s="37">
        <f>G8</f>
        <v>0</v>
      </c>
      <c r="E8" s="97" t="s">
        <v>72</v>
      </c>
      <c r="F8" s="105" t="s">
        <v>79</v>
      </c>
      <c r="G8" s="91">
        <v>0</v>
      </c>
      <c r="H8" s="48"/>
      <c r="I8" s="82"/>
      <c r="J8" s="48"/>
      <c r="K8" s="82"/>
      <c r="L8" s="48"/>
      <c r="M8" s="82"/>
      <c r="N8" s="9"/>
      <c r="O8" s="16" t="str">
        <f t="array" ref="O8">_ts1($I9,$J9,$K9,$L9,$M9,$N9,$O9)</f>
        <v>4,8</v>
      </c>
      <c r="P8" s="17" t="str">
        <f t="array" ref="P8">_ts1($I9,$J9,$K9,$L9,$M9,$N9,$P9)</f>
        <v>4,9</v>
      </c>
      <c r="Q8" s="16" t="str">
        <f t="array" ref="Q8">_ts1($I10,$J10,$K10,$L10,$M10,$N10,$Q10)</f>
        <v>4,6</v>
      </c>
      <c r="R8" s="17" t="str">
        <f t="array" ref="R8">_ts1($I10,$J10,$K10,$L10,$M10,$N10,$R10)</f>
        <v>4,7</v>
      </c>
      <c r="S8" s="33" t="str">
        <f t="array" ref="S8">_ts1($I11,$J11,$K11,$L11,$M11,$N11,$S11)</f>
        <v>4,5</v>
      </c>
      <c r="T8" s="71" t="str">
        <f t="array" ref="T8">_ts2($I9,$J9,$K9,$L9,$M9,$N9,$T9)</f>
        <v>4,5*,8</v>
      </c>
      <c r="U8" s="72" t="str">
        <f t="array" ref="U8">_ts2($I9,$J9,$K9,$L9,$M9,$N9,$U9)</f>
        <v>4,5*,9</v>
      </c>
      <c r="V8" s="73" t="str">
        <f t="array" ref="V8">_ts2($I10,$J10,$K10,$L10,$M10,$N10,$V10)</f>
        <v>4,5*,6</v>
      </c>
      <c r="W8" s="72" t="str">
        <f t="array" ref="W8">_ts2($I10,$J10,$K10,$L10,$M10,$N10,$W10)</f>
        <v>4,5*,7</v>
      </c>
      <c r="X8" s="36" t="str">
        <f t="array" ref="X8">_ts2($I11,$J11,$K11,$L11,$M11,$N11,$X11)</f>
        <v>4,5,9*</v>
      </c>
      <c r="Y8" s="62"/>
      <c r="Z8" s="43"/>
      <c r="AA8" s="83" t="s">
        <v>41</v>
      </c>
      <c r="AB8" s="83">
        <v>1</v>
      </c>
      <c r="AC8" s="83"/>
      <c r="AD8" s="83"/>
      <c r="AE8" s="83"/>
      <c r="AF8" s="83"/>
      <c r="AG8" s="83">
        <v>1</v>
      </c>
      <c r="AH8" s="37" t="str">
        <f t="shared" si="0"/>
        <v>TTUMC32.35GIOY</v>
      </c>
      <c r="AI8" s="37" t="s">
        <v>74</v>
      </c>
      <c r="AJ8" s="37" t="s">
        <v>76</v>
      </c>
      <c r="AK8" s="37" t="s">
        <v>61</v>
      </c>
      <c r="AL8" s="37">
        <v>2.35</v>
      </c>
      <c r="AM8" s="37">
        <v>17.600000000000001</v>
      </c>
      <c r="AN8" s="37">
        <v>-0.28000000000000003</v>
      </c>
      <c r="AO8" s="37">
        <v>18.690000000000001</v>
      </c>
      <c r="AP8" s="37">
        <v>-1.7999999999999999E-2</v>
      </c>
      <c r="AQ8" s="37">
        <v>-15.221</v>
      </c>
      <c r="AR8" s="37">
        <v>0.33800000000000002</v>
      </c>
    </row>
    <row r="9" spans="1:44" ht="19.5" customHeight="1">
      <c r="A9" s="37" t="str">
        <f t="shared" ref="A9:A63" si="1">B9&amp;C9&amp;D9</f>
        <v>T1C260</v>
      </c>
      <c r="B9" s="37" t="str">
        <f>B8</f>
        <v>T1</v>
      </c>
      <c r="C9" s="37" t="str">
        <f>C8</f>
        <v>C26</v>
      </c>
      <c r="D9" s="37">
        <f>D8</f>
        <v>0</v>
      </c>
      <c r="E9" s="97"/>
      <c r="F9" s="106"/>
      <c r="G9" s="92"/>
      <c r="H9" s="65" t="s">
        <v>30</v>
      </c>
      <c r="I9" s="35">
        <f>_xlfn.XLOOKUP(A9&amp;$I$3,AH:AH,AQ:AQ)</f>
        <v>-32.662999999999997</v>
      </c>
      <c r="J9" s="35">
        <f>_xlfn.XLOOKUP(A9&amp;$J$3,AH:AH,AQ:AQ)</f>
        <v>-33.875999999999998</v>
      </c>
      <c r="K9" s="35">
        <f>_xlfn.XLOOKUP(A9&amp;$K$3,AH:AH,AQ:AQ)</f>
        <v>-0.46100000000000002</v>
      </c>
      <c r="L9" s="35">
        <f>_xlfn.XLOOKUP(A9&amp;$L$3,AH:AH,AQ:AQ)</f>
        <v>0.40400000000000003</v>
      </c>
      <c r="M9" s="35">
        <f>_xlfn.XLOOKUP(A9&amp;$M$3,AH:AH,AQ:AQ)</f>
        <v>379.07600000000002</v>
      </c>
      <c r="N9" s="35">
        <f>_xlfn.XLOOKUP(A9&amp;$N$3,AH:AH,AQ:AQ)</f>
        <v>-378.87700000000001</v>
      </c>
      <c r="O9" s="69">
        <f t="array" ref="O9">IF(cb1max($I9,$J9,$K9,$L9,$M9,$N9)&gt;0,cb1max($I9,$J9,$K9,$L9,$M9,$N9),"-")</f>
        <v>346.41300000000001</v>
      </c>
      <c r="P9" s="67">
        <f t="array" ref="P9">IF(cb1min($I9,$J9,$K9,$L9,$M9,$N9)&lt;0,cb1min($I9,$J9,$K9,$L9,$M9,$N9),"-")</f>
        <v>-411.54</v>
      </c>
      <c r="Q9" s="34">
        <f t="array" ref="Q9">_tu1($I9,$J9,$K9,$L9,$M9,$N9,$Q8)</f>
        <v>-33.123999999999995</v>
      </c>
      <c r="R9" s="35">
        <f t="array" ref="R9">_tu1($I9,$J9,$K9,$L9,$M9,$N9,$R8)</f>
        <v>-32.258999999999993</v>
      </c>
      <c r="S9" s="34">
        <f t="array" ref="S9">_tu1($I9,$J9,$K9,$L9,$M9,$N9,$S8)</f>
        <v>-66.538999999999987</v>
      </c>
      <c r="T9" s="74">
        <f t="array" ref="T9">IF(cb2max($I9,$J9,$K9,$L9,$M9,$N9)&gt;0,cb2max($I9,$J9,$K9,$L9,$M9,$N9),"-")</f>
        <v>315.92460000000005</v>
      </c>
      <c r="U9" s="75">
        <f t="array" ref="U9">IF(cb2min($I9,$J9,$K9,$L9,$M9,$N9)&lt;0,cb2min($I9,$J9,$K9,$L9,$M9,$N9),"-")</f>
        <v>-442.02840000000003</v>
      </c>
      <c r="V9" s="34">
        <f t="array" ref="V9">_tu2($I9,$J9,$K9,$L9,$M9,$N9,$V8)</f>
        <v>-63.612399999999994</v>
      </c>
      <c r="W9" s="35">
        <f t="array" ref="W9">_tu2($I9,$J9,$K9,$L9,$M9,$N9,$W8)</f>
        <v>-62.747399999999992</v>
      </c>
      <c r="X9" s="35">
        <f t="array" ref="X9">_tu2($I9,$J9,$K9,$L9,$M9,$N9,$X8)</f>
        <v>-407.5283</v>
      </c>
      <c r="Z9" s="49"/>
      <c r="AA9" s="83" t="s">
        <v>42</v>
      </c>
      <c r="AB9" s="83">
        <v>1</v>
      </c>
      <c r="AC9" s="83">
        <v>0.9</v>
      </c>
      <c r="AD9" s="83">
        <v>1</v>
      </c>
      <c r="AE9" s="83"/>
      <c r="AF9" s="83"/>
      <c r="AG9" s="83"/>
      <c r="AH9" s="37" t="str">
        <f t="shared" si="0"/>
        <v>TTUMC30GIOYY</v>
      </c>
      <c r="AI9" s="37" t="s">
        <v>74</v>
      </c>
      <c r="AJ9" s="37" t="s">
        <v>76</v>
      </c>
      <c r="AK9" s="37" t="s">
        <v>62</v>
      </c>
      <c r="AL9" s="37">
        <v>0</v>
      </c>
      <c r="AM9" s="37">
        <v>-17.600000000000001</v>
      </c>
      <c r="AN9" s="37">
        <v>0.28000000000000003</v>
      </c>
      <c r="AO9" s="37">
        <v>-18.7</v>
      </c>
      <c r="AP9" s="37">
        <v>1.4999999999999999E-2</v>
      </c>
      <c r="AQ9" s="37">
        <v>-28.710999999999999</v>
      </c>
      <c r="AR9" s="37">
        <v>0.316</v>
      </c>
    </row>
    <row r="10" spans="1:44" ht="19.5" customHeight="1">
      <c r="A10" s="37" t="str">
        <f t="shared" si="1"/>
        <v>T1C260</v>
      </c>
      <c r="B10" s="37" t="str">
        <f t="shared" ref="B10:B73" si="2">B9</f>
        <v>T1</v>
      </c>
      <c r="C10" s="37" t="str">
        <f t="shared" ref="C10:D15" si="3">C9</f>
        <v>C26</v>
      </c>
      <c r="D10" s="37">
        <f>D9</f>
        <v>0</v>
      </c>
      <c r="E10" s="97"/>
      <c r="F10" s="106"/>
      <c r="G10" s="92"/>
      <c r="H10" s="65" t="s">
        <v>31</v>
      </c>
      <c r="I10" s="35">
        <f>_xlfn.XLOOKUP(A10&amp;$I$3,AH:AH,AR:AR)</f>
        <v>1.288</v>
      </c>
      <c r="J10" s="35">
        <f>_xlfn.XLOOKUP(A10&amp;$J$3,AH:AH,AR:AR)</f>
        <v>1.0309999999999999</v>
      </c>
      <c r="K10" s="35">
        <f>_xlfn.XLOOKUP(A10&amp;$K$3,AH:AH,AR:AR)</f>
        <v>102.66500000000001</v>
      </c>
      <c r="L10" s="35">
        <f>_xlfn.XLOOKUP(A10&amp;$L$3,AH:AH,AR:AR)</f>
        <v>-102.419</v>
      </c>
      <c r="M10" s="35">
        <f>_xlfn.XLOOKUP(A10&amp;$M$3,AH:AH,AR:AR)</f>
        <v>0.42699999999999999</v>
      </c>
      <c r="N10" s="35">
        <f>_xlfn.XLOOKUP(A10&amp;$N$3,AH:AH,AR:AR)</f>
        <v>-0.44500000000000001</v>
      </c>
      <c r="O10" s="34">
        <f t="array" ref="O10">_tu1($I10,$J10,$K10,$L10,$M10,$N10,$O8)</f>
        <v>1.7150000000000001</v>
      </c>
      <c r="P10" s="35">
        <f t="array" ref="P10">_tu1($I10,$J10,$K10,$L10,$M10,$N10,$P8)</f>
        <v>0.84299999999999997</v>
      </c>
      <c r="Q10" s="69">
        <f t="array" ref="Q10">IF(cb1max($I10,$J10,$K10,$L10,$M10,$N10)&gt;0,cb1max($I10,$J10,$K10,$L10,$M10,$N10),"-")</f>
        <v>103.953</v>
      </c>
      <c r="R10" s="67">
        <f t="array" ref="R10">IF(cb1min($I10,$J10,$K10,$L10,$M10,$N10)&lt;0,cb1min($I10,$J10,$K10,$L10,$M10,$N10),"-")</f>
        <v>-101.131</v>
      </c>
      <c r="S10" s="34">
        <f t="array" ref="S10">_tu1($I10,$J10,$K10,$L10,$M10,$N10,$S8)</f>
        <v>2.319</v>
      </c>
      <c r="T10" s="35">
        <f t="array" ref="T10">_tu2($I10,$J10,$K10,$L10,$M10,$N10,$T8)</f>
        <v>2.6429</v>
      </c>
      <c r="U10" s="35">
        <f t="array" ref="U10">_tu2($I10,$J10,$K10,$L10,$M10,$N10,$U8)</f>
        <v>1.7708999999999999</v>
      </c>
      <c r="V10" s="76">
        <f t="array" ref="V10">IF(cb2max($I10,$J10,$K10,$L10,$M10,$N10)&gt;0,cb2max($I10,$J10,$K10,$L10,$M10,$N10),"-")</f>
        <v>104.88090000000001</v>
      </c>
      <c r="W10" s="75">
        <f t="array" ref="W10">IF(cb2min($I10,$J10,$K10,$L10,$M10,$N10)&lt;0,cb2min($I10,$J10,$K10,$L10,$M10,$N10),"-")</f>
        <v>-100.20309999999999</v>
      </c>
      <c r="X10" s="35">
        <f t="array" ref="X10">_tu2($I10,$J10,$K10,$L10,$M10,$N10,$X8)</f>
        <v>1.9184999999999999</v>
      </c>
      <c r="Z10" s="49"/>
      <c r="AA10" s="83" t="s">
        <v>43</v>
      </c>
      <c r="AB10" s="83">
        <v>1</v>
      </c>
      <c r="AC10" s="83">
        <v>0.9</v>
      </c>
      <c r="AD10" s="83"/>
      <c r="AE10" s="83">
        <v>1</v>
      </c>
      <c r="AF10" s="83"/>
      <c r="AG10" s="83"/>
      <c r="AH10" s="37" t="str">
        <f t="shared" si="0"/>
        <v>TTUMC32.35GIOYY</v>
      </c>
      <c r="AI10" s="37" t="s">
        <v>74</v>
      </c>
      <c r="AJ10" s="37" t="s">
        <v>76</v>
      </c>
      <c r="AK10" s="37" t="s">
        <v>62</v>
      </c>
      <c r="AL10" s="37">
        <v>2.35</v>
      </c>
      <c r="AM10" s="37">
        <v>-17.600000000000001</v>
      </c>
      <c r="AN10" s="37">
        <v>0.28000000000000003</v>
      </c>
      <c r="AO10" s="37">
        <v>-18.7</v>
      </c>
      <c r="AP10" s="37">
        <v>1.4999999999999999E-2</v>
      </c>
      <c r="AQ10" s="37">
        <v>15.224</v>
      </c>
      <c r="AR10" s="37">
        <v>-0.33800000000000002</v>
      </c>
    </row>
    <row r="11" spans="1:44" ht="19.5" customHeight="1">
      <c r="A11" s="37" t="str">
        <f t="shared" si="1"/>
        <v>T1C260</v>
      </c>
      <c r="B11" s="37" t="str">
        <f t="shared" si="2"/>
        <v>T1</v>
      </c>
      <c r="C11" s="37" t="str">
        <f t="shared" si="3"/>
        <v>C26</v>
      </c>
      <c r="D11" s="37">
        <f>D10</f>
        <v>0</v>
      </c>
      <c r="E11" s="97"/>
      <c r="F11" s="106"/>
      <c r="G11" s="93"/>
      <c r="H11" s="65" t="s">
        <v>11</v>
      </c>
      <c r="I11" s="54">
        <f>_xlfn.XLOOKUP(A11&amp;$I$3,AH:AH,AM:AM)</f>
        <v>-2537.86</v>
      </c>
      <c r="J11" s="54">
        <f>_xlfn.XLOOKUP(A11&amp;$J$3,AH:AH,AM:AM)</f>
        <v>-1056.75</v>
      </c>
      <c r="K11" s="54">
        <f>_xlfn.XLOOKUP(A11&amp;$K$3,AH:AH,AM:AM)</f>
        <v>-25.88</v>
      </c>
      <c r="L11" s="54">
        <f>_xlfn.XLOOKUP(A11&amp;$L$3,AH:AH,AM:AM)</f>
        <v>25.86</v>
      </c>
      <c r="M11" s="54">
        <f>_xlfn.XLOOKUP(A11&amp;$M$3,AH:AH,AM:AM)</f>
        <v>446.91</v>
      </c>
      <c r="N11" s="54">
        <f>_xlfn.XLOOKUP(A11&amp;$N$3,AH:AH,AM:AM)</f>
        <v>-446.9</v>
      </c>
      <c r="O11" s="34">
        <f t="array" ref="O11">_tu1($I11,$J11,$K11,$L11,$M11,$N11,$O8)</f>
        <v>-2090.9500000000003</v>
      </c>
      <c r="P11" s="54">
        <f t="array" ref="P11">_tu1($I11,$J11,$K11,$L11,$M11,$N11,$P8)</f>
        <v>-2984.76</v>
      </c>
      <c r="Q11" s="34">
        <f t="array" ref="Q11">_tu1($I11,$J11,$K11,$L11,$M11,$N11,$Q8)</f>
        <v>-2563.7400000000002</v>
      </c>
      <c r="R11" s="54">
        <f t="array" ref="R11">_tu1($I11,$J11,$K11,$L11,$M11,$N11,$R8)</f>
        <v>-2512</v>
      </c>
      <c r="S11" s="68">
        <f t="array" ref="S11">cb1min($I11,$J11,$K11,$L11,$M11,$N11)</f>
        <v>-3594.61</v>
      </c>
      <c r="T11" s="54">
        <f t="array" ref="T11">_tu2($I11,$J11,$K11,$L11,$M11,$N11,$T8)</f>
        <v>-3042.0250000000005</v>
      </c>
      <c r="U11" s="54">
        <f t="array" ref="U11">_tu2($I11,$J11,$K11,$L11,$M11,$N11,$U8)</f>
        <v>-3935.8350000000005</v>
      </c>
      <c r="V11" s="34">
        <f t="array" ref="V11">_tu2($I11,$J11,$K11,$L11,$M11,$N11,$V8)</f>
        <v>-3514.8150000000005</v>
      </c>
      <c r="W11" s="54">
        <f t="array" ref="W11">_tu2($I11,$J11,$K11,$L11,$M11,$N11,$W8)</f>
        <v>-3463.0750000000003</v>
      </c>
      <c r="X11" s="70">
        <f t="array" ref="X11">cb2min($I11,$J11,$K11,$L11,$M11,$N11)</f>
        <v>-3996.82</v>
      </c>
      <c r="Z11" s="50"/>
      <c r="AA11" s="83" t="s">
        <v>44</v>
      </c>
      <c r="AB11" s="83">
        <v>1</v>
      </c>
      <c r="AC11" s="83">
        <v>0.9</v>
      </c>
      <c r="AD11" s="83"/>
      <c r="AE11" s="83"/>
      <c r="AF11" s="83">
        <v>1</v>
      </c>
      <c r="AG11" s="83"/>
      <c r="AH11" s="37" t="str">
        <f t="shared" si="0"/>
        <v>TTUMC30GIOXX</v>
      </c>
      <c r="AI11" s="37" t="s">
        <v>74</v>
      </c>
      <c r="AJ11" s="37" t="s">
        <v>76</v>
      </c>
      <c r="AK11" s="37" t="s">
        <v>63</v>
      </c>
      <c r="AL11" s="37">
        <v>0</v>
      </c>
      <c r="AM11" s="37">
        <v>2.25</v>
      </c>
      <c r="AN11" s="37">
        <v>-5.88</v>
      </c>
      <c r="AO11" s="37">
        <v>0.02</v>
      </c>
      <c r="AP11" s="37">
        <v>1.2E-2</v>
      </c>
      <c r="AQ11" s="37">
        <v>0.05</v>
      </c>
      <c r="AR11" s="37">
        <v>-8.8469999999999995</v>
      </c>
    </row>
    <row r="12" spans="1:44" ht="19.5" customHeight="1">
      <c r="A12" s="37" t="str">
        <f t="shared" si="1"/>
        <v>T1C263.85</v>
      </c>
      <c r="B12" s="37" t="str">
        <f t="shared" si="2"/>
        <v>T1</v>
      </c>
      <c r="C12" s="37" t="str">
        <f t="shared" si="3"/>
        <v>C26</v>
      </c>
      <c r="D12" s="37">
        <f>G12</f>
        <v>3.85</v>
      </c>
      <c r="E12" s="97"/>
      <c r="F12" s="106"/>
      <c r="G12" s="91">
        <v>3.85</v>
      </c>
      <c r="H12" s="48"/>
      <c r="I12" s="82"/>
      <c r="J12" s="48"/>
      <c r="K12" s="82"/>
      <c r="L12" s="48"/>
      <c r="M12" s="82"/>
      <c r="N12" s="9"/>
      <c r="O12" s="16" t="str">
        <f t="array" ref="O12">_ts1($I13,$J13,$K13,$L13,$M13,$N13,$O13)</f>
        <v>4,9</v>
      </c>
      <c r="P12" s="17" t="str">
        <f t="array" ref="P12">_ts1($I13,$J13,$K13,$L13,$M13,$N13,$P13)</f>
        <v>4,8</v>
      </c>
      <c r="Q12" s="16" t="str">
        <f t="array" ref="Q12">_ts1($I14,$J14,$K14,$L14,$M14,$N14,$Q14)</f>
        <v>4,7</v>
      </c>
      <c r="R12" s="17" t="str">
        <f t="array" ref="R12">_ts1($I14,$J14,$K14,$L14,$M14,$N14,$R14)</f>
        <v>4,6</v>
      </c>
      <c r="S12" s="33" t="str">
        <f t="array" ref="S12">_ts1($I15,$J15,$K15,$L15,$M15,$N15,$S15)</f>
        <v>4,5</v>
      </c>
      <c r="T12" s="71" t="str">
        <f t="array" ref="T12">_ts2($I13,$J13,$K13,$L13,$M13,$N13,$T13)</f>
        <v>4,5*,9</v>
      </c>
      <c r="U12" s="72" t="str">
        <f t="array" ref="U12">_ts2($I13,$J13,$K13,$L13,$M13,$N13,$U13)</f>
        <v>4,5*,8</v>
      </c>
      <c r="V12" s="73" t="str">
        <f t="array" ref="V12">_ts2($I14,$J14,$K14,$L14,$M14,$N14,$V14)</f>
        <v>4,5*,7</v>
      </c>
      <c r="W12" s="72" t="str">
        <f t="array" ref="W12">_ts2($I14,$J14,$K14,$L14,$M14,$N14,$W14)</f>
        <v>4,5*,6</v>
      </c>
      <c r="X12" s="36" t="str">
        <f t="array" ref="X12">_ts2($I15,$J15,$K15,$L15,$M15,$N15,$X15)</f>
        <v>4,5,9*</v>
      </c>
      <c r="Y12" s="62"/>
      <c r="Z12" s="51"/>
      <c r="AA12" s="83" t="s">
        <v>45</v>
      </c>
      <c r="AB12" s="83">
        <v>1</v>
      </c>
      <c r="AC12" s="83">
        <v>0.9</v>
      </c>
      <c r="AD12" s="83"/>
      <c r="AE12" s="83"/>
      <c r="AF12" s="83"/>
      <c r="AG12" s="83">
        <v>1</v>
      </c>
      <c r="AH12" s="37" t="str">
        <f t="shared" si="0"/>
        <v>TTUMC32.35GIOXX</v>
      </c>
      <c r="AI12" s="37" t="s">
        <v>74</v>
      </c>
      <c r="AJ12" s="37" t="s">
        <v>76</v>
      </c>
      <c r="AK12" s="37" t="s">
        <v>63</v>
      </c>
      <c r="AL12" s="37">
        <v>2.35</v>
      </c>
      <c r="AM12" s="37">
        <v>2.25</v>
      </c>
      <c r="AN12" s="37">
        <v>-5.88</v>
      </c>
      <c r="AO12" s="37">
        <v>0.02</v>
      </c>
      <c r="AP12" s="37">
        <v>1.2E-2</v>
      </c>
      <c r="AQ12" s="37">
        <v>1E-3</v>
      </c>
      <c r="AR12" s="37">
        <v>4.9809999999999999</v>
      </c>
    </row>
    <row r="13" spans="1:44" ht="19.5" customHeight="1">
      <c r="A13" s="37" t="str">
        <f t="shared" si="1"/>
        <v>T1C263.85</v>
      </c>
      <c r="B13" s="37" t="str">
        <f t="shared" si="2"/>
        <v>T1</v>
      </c>
      <c r="C13" s="37" t="str">
        <f t="shared" si="3"/>
        <v>C26</v>
      </c>
      <c r="D13" s="37">
        <f>D12</f>
        <v>3.85</v>
      </c>
      <c r="E13" s="97"/>
      <c r="F13" s="106"/>
      <c r="G13" s="92"/>
      <c r="H13" s="65" t="s">
        <v>30</v>
      </c>
      <c r="I13" s="35">
        <f>_xlfn.XLOOKUP(A13&amp;$I$3,AH:AH,AQ:AQ)</f>
        <v>50.771999999999998</v>
      </c>
      <c r="J13" s="35">
        <f>_xlfn.XLOOKUP(A13&amp;$J$3,AH:AH,AQ:AQ)</f>
        <v>52.622</v>
      </c>
      <c r="K13" s="35">
        <f>_xlfn.XLOOKUP(A13&amp;$K$3,AH:AH,AQ:AQ)</f>
        <v>0.625</v>
      </c>
      <c r="L13" s="35">
        <f>_xlfn.XLOOKUP(A13&amp;$L$3,AH:AH,AQ:AQ)</f>
        <v>-0.59199999999999997</v>
      </c>
      <c r="M13" s="35">
        <f>_xlfn.XLOOKUP(A13&amp;$M$3,AH:AH,AQ:AQ)</f>
        <v>-143.33500000000001</v>
      </c>
      <c r="N13" s="35">
        <f>_xlfn.XLOOKUP(A13&amp;$N$3,AH:AH,AQ:AQ)</f>
        <v>143.221</v>
      </c>
      <c r="O13" s="69">
        <f t="array" ref="O13">IF(cb1max($I13,$J13,$K13,$L13,$M13,$N13)&gt;0,cb1max($I13,$J13,$K13,$L13,$M13,$N13),"-")</f>
        <v>193.99299999999999</v>
      </c>
      <c r="P13" s="67">
        <f t="array" ref="P13">IF(cb1min($I13,$J13,$K13,$L13,$M13,$N13)&lt;0,cb1min($I13,$J13,$K13,$L13,$M13,$N13),"-")</f>
        <v>-92.563000000000017</v>
      </c>
      <c r="Q13" s="34">
        <f t="array" ref="Q13">_tu1($I13,$J13,$K13,$L13,$M13,$N13,$Q12)</f>
        <v>50.18</v>
      </c>
      <c r="R13" s="35">
        <f t="array" ref="R13">_tu1($I13,$J13,$K13,$L13,$M13,$N13,$R12)</f>
        <v>51.396999999999998</v>
      </c>
      <c r="S13" s="34">
        <f t="array" ref="S13">_tu1($I13,$J13,$K13,$L13,$M13,$N13,$S12)</f>
        <v>103.39400000000001</v>
      </c>
      <c r="T13" s="74">
        <f t="array" ref="T13">IF(cb2max($I13,$J13,$K13,$L13,$M13,$N13)&gt;0,cb2max($I13,$J13,$K13,$L13,$M13,$N13),"-")</f>
        <v>241.3528</v>
      </c>
      <c r="U13" s="75">
        <f t="array" ref="U13">IF(cb2min($I13,$J13,$K13,$L13,$M13,$N13)&lt;0,cb2min($I13,$J13,$K13,$L13,$M13,$N13),"-")</f>
        <v>-45.20320000000001</v>
      </c>
      <c r="V13" s="34">
        <f t="array" ref="V13">_tu2($I13,$J13,$K13,$L13,$M13,$N13,$V12)</f>
        <v>97.5398</v>
      </c>
      <c r="W13" s="35">
        <f t="array" ref="W13">_tu2($I13,$J13,$K13,$L13,$M13,$N13,$W12)</f>
        <v>98.756799999999998</v>
      </c>
      <c r="X13" s="35">
        <f t="array" ref="X13">_tu2($I13,$J13,$K13,$L13,$M13,$N13,$X12)</f>
        <v>232.2929</v>
      </c>
      <c r="Z13" s="51"/>
      <c r="AA13" s="83" t="s">
        <v>46</v>
      </c>
      <c r="AB13" s="83">
        <v>1</v>
      </c>
      <c r="AC13" s="83">
        <v>1</v>
      </c>
      <c r="AD13" s="83">
        <v>0.9</v>
      </c>
      <c r="AE13" s="83"/>
      <c r="AF13" s="83"/>
      <c r="AG13" s="83"/>
      <c r="AH13" s="37" t="str">
        <f t="shared" si="0"/>
        <v>TTUMC30TT</v>
      </c>
      <c r="AI13" s="37" t="s">
        <v>74</v>
      </c>
      <c r="AJ13" s="37" t="s">
        <v>76</v>
      </c>
      <c r="AK13" s="37" t="s">
        <v>0</v>
      </c>
      <c r="AL13" s="37">
        <v>0</v>
      </c>
      <c r="AM13" s="37">
        <v>-88.89</v>
      </c>
      <c r="AN13" s="37">
        <v>13.26</v>
      </c>
      <c r="AO13" s="37">
        <v>9.19</v>
      </c>
      <c r="AP13" s="37">
        <v>-3.5000000000000003E-2</v>
      </c>
      <c r="AQ13" s="37">
        <v>28.552</v>
      </c>
      <c r="AR13" s="37">
        <v>17.971</v>
      </c>
    </row>
    <row r="14" spans="1:44" ht="19.5" customHeight="1">
      <c r="A14" s="37" t="str">
        <f t="shared" si="1"/>
        <v>T1C263.85</v>
      </c>
      <c r="B14" s="37" t="str">
        <f t="shared" si="2"/>
        <v>T1</v>
      </c>
      <c r="C14" s="37" t="str">
        <f t="shared" si="3"/>
        <v>C26</v>
      </c>
      <c r="D14" s="37">
        <f t="shared" si="3"/>
        <v>3.85</v>
      </c>
      <c r="E14" s="97"/>
      <c r="F14" s="106"/>
      <c r="G14" s="92"/>
      <c r="H14" s="65" t="s">
        <v>31</v>
      </c>
      <c r="I14" s="35">
        <f>_xlfn.XLOOKUP(A14&amp;$I$3,AH:AH,AR:AR)</f>
        <v>-2.089</v>
      </c>
      <c r="J14" s="35">
        <f>_xlfn.XLOOKUP(A14&amp;$J$3,AH:AH,AR:AR)</f>
        <v>-1.4179999999999999</v>
      </c>
      <c r="K14" s="35">
        <f>_xlfn.XLOOKUP(A14&amp;$K$3,AH:AH,AR:AR)</f>
        <v>-67.174999999999997</v>
      </c>
      <c r="L14" s="35">
        <f>_xlfn.XLOOKUP(A14&amp;$L$3,AH:AH,AR:AR)</f>
        <v>67.006</v>
      </c>
      <c r="M14" s="35">
        <f>_xlfn.XLOOKUP(A14&amp;$M$3,AH:AH,AR:AR)</f>
        <v>-0.20799999999999999</v>
      </c>
      <c r="N14" s="35">
        <f>_xlfn.XLOOKUP(A14&amp;$N$3,AH:AH,AR:AR)</f>
        <v>0.22</v>
      </c>
      <c r="O14" s="34">
        <f t="array" ref="O14">_tu1($I14,$J14,$K14,$L14,$M14,$N14,$O12)</f>
        <v>-1.869</v>
      </c>
      <c r="P14" s="35">
        <f t="array" ref="P14">_tu1($I14,$J14,$K14,$L14,$M14,$N14,$P12)</f>
        <v>-2.2970000000000002</v>
      </c>
      <c r="Q14" s="69">
        <f t="array" ref="Q14">IF(cb1max($I14,$J14,$K14,$L14,$M14,$N14)&gt;0,cb1max($I14,$J14,$K14,$L14,$M14,$N14),"-")</f>
        <v>64.917000000000002</v>
      </c>
      <c r="R14" s="67">
        <f t="array" ref="R14">IF(cb1min($I14,$J14,$K14,$L14,$M14,$N14)&lt;0,cb1min($I14,$J14,$K14,$L14,$M14,$N14),"-")</f>
        <v>-69.263999999999996</v>
      </c>
      <c r="S14" s="34">
        <f t="array" ref="S14">_tu1($I14,$J14,$K14,$L14,$M14,$N14,$S12)</f>
        <v>-3.5069999999999997</v>
      </c>
      <c r="T14" s="35">
        <f t="array" ref="T14">_tu2($I14,$J14,$K14,$L14,$M14,$N14,$T12)</f>
        <v>-3.1451999999999996</v>
      </c>
      <c r="U14" s="35">
        <f t="array" ref="U14">_tu2($I14,$J14,$K14,$L14,$M14,$N14,$U12)</f>
        <v>-3.5731999999999999</v>
      </c>
      <c r="V14" s="76">
        <f t="array" ref="V14">IF(cb2max($I14,$J14,$K14,$L14,$M14,$N14)&gt;0,cb2max($I14,$J14,$K14,$L14,$M14,$N14),"-")</f>
        <v>63.640799999999999</v>
      </c>
      <c r="W14" s="75">
        <f t="array" ref="W14">IF(cb2min($I14,$J14,$K14,$L14,$M14,$N14)&lt;0,cb2min($I14,$J14,$K14,$L14,$M14,$N14),"-")</f>
        <v>-70.540199999999999</v>
      </c>
      <c r="X14" s="35">
        <f t="array" ref="X14">_tu2($I14,$J14,$K14,$L14,$M14,$N14,$X12)</f>
        <v>-3.3089999999999997</v>
      </c>
      <c r="Z14" s="51"/>
      <c r="AA14" s="83" t="s">
        <v>47</v>
      </c>
      <c r="AB14" s="83">
        <v>1</v>
      </c>
      <c r="AC14" s="83">
        <v>1</v>
      </c>
      <c r="AD14" s="83"/>
      <c r="AE14" s="83">
        <v>0.9</v>
      </c>
      <c r="AF14" s="83"/>
      <c r="AG14" s="83"/>
      <c r="AH14" s="37" t="str">
        <f t="shared" si="0"/>
        <v>TTUMC32.35TT</v>
      </c>
      <c r="AI14" s="37" t="s">
        <v>74</v>
      </c>
      <c r="AJ14" s="37" t="s">
        <v>76</v>
      </c>
      <c r="AK14" s="37" t="s">
        <v>0</v>
      </c>
      <c r="AL14" s="37">
        <v>2.35</v>
      </c>
      <c r="AM14" s="37">
        <v>-85.23</v>
      </c>
      <c r="AN14" s="37">
        <v>13.26</v>
      </c>
      <c r="AO14" s="37">
        <v>9.19</v>
      </c>
      <c r="AP14" s="37">
        <v>-3.5000000000000003E-2</v>
      </c>
      <c r="AQ14" s="37">
        <v>6.9560000000000004</v>
      </c>
      <c r="AR14" s="37">
        <v>-13.189</v>
      </c>
    </row>
    <row r="15" spans="1:44" ht="19.5" customHeight="1">
      <c r="A15" s="37" t="str">
        <f t="shared" si="1"/>
        <v>T1C263.85</v>
      </c>
      <c r="B15" s="37" t="str">
        <f t="shared" si="2"/>
        <v>T1</v>
      </c>
      <c r="C15" s="37" t="str">
        <f t="shared" si="3"/>
        <v>C26</v>
      </c>
      <c r="D15" s="37">
        <f t="shared" si="3"/>
        <v>3.85</v>
      </c>
      <c r="E15" s="97"/>
      <c r="F15" s="107"/>
      <c r="G15" s="93"/>
      <c r="H15" s="65" t="s">
        <v>11</v>
      </c>
      <c r="I15" s="54">
        <f>_xlfn.XLOOKUP(A15&amp;$I$3,AH:AH,AM:AM)</f>
        <v>-2522.89</v>
      </c>
      <c r="J15" s="54">
        <f>_xlfn.XLOOKUP(A15&amp;$J$3,AH:AH,AM:AM)</f>
        <v>-1056.75</v>
      </c>
      <c r="K15" s="54">
        <f>_xlfn.XLOOKUP(A15&amp;$K$3,AH:AH,AM:AM)</f>
        <v>-25.88</v>
      </c>
      <c r="L15" s="54">
        <f>_xlfn.XLOOKUP(A15&amp;$L$3,AH:AH,AM:AM)</f>
        <v>25.86</v>
      </c>
      <c r="M15" s="54">
        <f>_xlfn.XLOOKUP(A15&amp;$M$3,AH:AH,AM:AM)</f>
        <v>446.91</v>
      </c>
      <c r="N15" s="54">
        <f>_xlfn.XLOOKUP(A15&amp;$N$3,AH:AH,AM:AM)</f>
        <v>-446.9</v>
      </c>
      <c r="O15" s="34">
        <f t="array" ref="O15">_tu1($I15,$J15,$K15,$L15,$M15,$N15,$O12)</f>
        <v>-2969.79</v>
      </c>
      <c r="P15" s="54">
        <f t="array" ref="P15">_tu1($I15,$J15,$K15,$L15,$M15,$N15,$P12)</f>
        <v>-2075.98</v>
      </c>
      <c r="Q15" s="34">
        <f t="array" ref="Q15">_tu1($I15,$J15,$K15,$L15,$M15,$N15,$Q12)</f>
        <v>-2497.0299999999997</v>
      </c>
      <c r="R15" s="54">
        <f t="array" ref="R15">_tu1($I15,$J15,$K15,$L15,$M15,$N15,$R12)</f>
        <v>-2548.77</v>
      </c>
      <c r="S15" s="68">
        <f t="array" ref="S15">cb1min($I15,$J15,$K15,$L15,$M15,$N15)</f>
        <v>-3579.64</v>
      </c>
      <c r="T15" s="54">
        <f t="array" ref="T15">_tu2($I15,$J15,$K15,$L15,$M15,$N15,$T12)</f>
        <v>-3920.8650000000002</v>
      </c>
      <c r="U15" s="54">
        <f t="array" ref="U15">_tu2($I15,$J15,$K15,$L15,$M15,$N15,$U12)</f>
        <v>-3027.0550000000003</v>
      </c>
      <c r="V15" s="34">
        <f t="array" ref="V15">_tu2($I15,$J15,$K15,$L15,$M15,$N15,$V12)</f>
        <v>-3448.105</v>
      </c>
      <c r="W15" s="54">
        <f t="array" ref="W15">_tu2($I15,$J15,$K15,$L15,$M15,$N15,$W12)</f>
        <v>-3499.8450000000003</v>
      </c>
      <c r="X15" s="70">
        <f t="array" ref="X15">cb2min($I15,$J15,$K15,$L15,$M15,$N15)</f>
        <v>-3981.85</v>
      </c>
      <c r="Z15" s="51"/>
      <c r="AA15" s="83" t="s">
        <v>48</v>
      </c>
      <c r="AB15" s="83">
        <v>1</v>
      </c>
      <c r="AC15" s="83">
        <v>1</v>
      </c>
      <c r="AD15" s="83"/>
      <c r="AE15" s="83"/>
      <c r="AF15" s="83">
        <v>0.9</v>
      </c>
      <c r="AG15" s="83"/>
      <c r="AH15" s="37" t="str">
        <f t="shared" si="0"/>
        <v>T7C30HT</v>
      </c>
      <c r="AI15" s="37" t="s">
        <v>65</v>
      </c>
      <c r="AJ15" s="37" t="s">
        <v>76</v>
      </c>
      <c r="AK15" s="37" t="s">
        <v>17</v>
      </c>
      <c r="AL15" s="37">
        <v>0</v>
      </c>
      <c r="AM15" s="37">
        <v>-90.72</v>
      </c>
      <c r="AN15" s="37">
        <v>-0.38</v>
      </c>
      <c r="AO15" s="37">
        <v>35.71</v>
      </c>
      <c r="AP15" s="37">
        <v>5.8999999999999997E-2</v>
      </c>
      <c r="AQ15" s="37">
        <v>75.908000000000001</v>
      </c>
      <c r="AR15" s="37">
        <v>-0.71699999999999997</v>
      </c>
    </row>
    <row r="16" spans="1:44" ht="19.5" customHeight="1">
      <c r="A16" s="37" t="str">
        <f t="shared" si="1"/>
        <v>T1C30</v>
      </c>
      <c r="B16" s="37" t="str">
        <f t="shared" si="2"/>
        <v>T1</v>
      </c>
      <c r="C16" s="37" t="str">
        <f>F16</f>
        <v>C3</v>
      </c>
      <c r="D16" s="37">
        <f>G16</f>
        <v>0</v>
      </c>
      <c r="E16" s="97"/>
      <c r="F16" s="102" t="s">
        <v>76</v>
      </c>
      <c r="G16" s="91">
        <v>0</v>
      </c>
      <c r="H16" s="48"/>
      <c r="I16" s="82"/>
      <c r="J16" s="48"/>
      <c r="K16" s="82"/>
      <c r="L16" s="48"/>
      <c r="M16" s="82"/>
      <c r="N16" s="9"/>
      <c r="O16" s="16" t="str">
        <f t="array" ref="O16">_ts1($I17,$J17,$K17,$L17,$M17,$N17,$O17)</f>
        <v>4,8</v>
      </c>
      <c r="P16" s="17" t="str">
        <f t="array" ref="P16">_ts1($I17,$J17,$K17,$L17,$M17,$N17,$P17)</f>
        <v>4,9</v>
      </c>
      <c r="Q16" s="16" t="str">
        <f t="array" ref="Q16">_ts1($I18,$J18,$K18,$L18,$M18,$N18,$Q18)</f>
        <v>4,6</v>
      </c>
      <c r="R16" s="17" t="str">
        <f t="array" ref="R16">_ts1($I18,$J18,$K18,$L18,$M18,$N18,$R18)</f>
        <v>4,7</v>
      </c>
      <c r="S16" s="33" t="str">
        <f t="array" ref="S16">_ts1($I19,$J19,$K19,$L19,$M19,$N19,$S19)</f>
        <v>4,5</v>
      </c>
      <c r="T16" s="71" t="str">
        <f t="array" ref="T16">_ts2($I17,$J17,$K17,$L17,$M17,$N17,$T17)</f>
        <v>4,5*,8</v>
      </c>
      <c r="U16" s="72" t="str">
        <f t="array" ref="U16">_ts2($I17,$J17,$K17,$L17,$M17,$N17,$U17)</f>
        <v>4,5*,9</v>
      </c>
      <c r="V16" s="73" t="str">
        <f t="array" ref="V16">_ts2($I18,$J18,$K18,$L18,$M18,$N18,$V18)</f>
        <v>4,5*,6</v>
      </c>
      <c r="W16" s="72" t="str">
        <f t="array" ref="W16">_ts2($I18,$J18,$K18,$L18,$M18,$N18,$W18)</f>
        <v>4,5*,7</v>
      </c>
      <c r="X16" s="36" t="str">
        <f t="array" ref="X16">_ts2($I19,$J19,$K19,$L19,$M19,$N19,$X19)</f>
        <v>4,5,9*</v>
      </c>
      <c r="Y16" s="62"/>
      <c r="Z16" s="51"/>
      <c r="AA16" s="83" t="s">
        <v>49</v>
      </c>
      <c r="AB16" s="83">
        <v>1</v>
      </c>
      <c r="AC16" s="83">
        <v>1</v>
      </c>
      <c r="AD16" s="83"/>
      <c r="AE16" s="83"/>
      <c r="AF16" s="83"/>
      <c r="AG16" s="83">
        <v>0.9</v>
      </c>
      <c r="AH16" s="37" t="str">
        <f t="shared" si="0"/>
        <v>T7C33.1HT</v>
      </c>
      <c r="AI16" s="37" t="s">
        <v>65</v>
      </c>
      <c r="AJ16" s="37" t="s">
        <v>76</v>
      </c>
      <c r="AK16" s="37" t="s">
        <v>17</v>
      </c>
      <c r="AL16" s="37">
        <v>3.1</v>
      </c>
      <c r="AM16" s="37">
        <v>-90.72</v>
      </c>
      <c r="AN16" s="37">
        <v>-0.38</v>
      </c>
      <c r="AO16" s="37">
        <v>35.71</v>
      </c>
      <c r="AP16" s="37">
        <v>5.8999999999999997E-2</v>
      </c>
      <c r="AQ16" s="37">
        <v>-34.783000000000001</v>
      </c>
      <c r="AR16" s="37">
        <v>0.46800000000000003</v>
      </c>
    </row>
    <row r="17" spans="1:44" ht="19.5" customHeight="1">
      <c r="A17" s="37" t="str">
        <f t="shared" si="1"/>
        <v>T1C30</v>
      </c>
      <c r="B17" s="37" t="str">
        <f t="shared" si="2"/>
        <v>T1</v>
      </c>
      <c r="C17" s="37" t="str">
        <f>C16</f>
        <v>C3</v>
      </c>
      <c r="D17" s="37">
        <f>D16</f>
        <v>0</v>
      </c>
      <c r="E17" s="97"/>
      <c r="F17" s="103"/>
      <c r="G17" s="92"/>
      <c r="H17" s="65" t="s">
        <v>30</v>
      </c>
      <c r="I17" s="35">
        <f>_xlfn.XLOOKUP(A17&amp;$I$3,AH:AH,AQ:AQ)</f>
        <v>27.622</v>
      </c>
      <c r="J17" s="35">
        <f>_xlfn.XLOOKUP(A17&amp;$J$3,AH:AH,AQ:AQ)</f>
        <v>30.547000000000001</v>
      </c>
      <c r="K17" s="35">
        <f>_xlfn.XLOOKUP(A17&amp;$K$3,AH:AH,AQ:AQ)</f>
        <v>0.26300000000000001</v>
      </c>
      <c r="L17" s="35">
        <f>_xlfn.XLOOKUP(A17&amp;$L$3,AH:AH,AQ:AQ)</f>
        <v>-0.27300000000000002</v>
      </c>
      <c r="M17" s="35">
        <f>_xlfn.XLOOKUP(A17&amp;$M$3,AH:AH,AQ:AQ)</f>
        <v>607.50099999999998</v>
      </c>
      <c r="N17" s="35">
        <f>_xlfn.XLOOKUP(A17&amp;$N$3,AH:AH,AQ:AQ)</f>
        <v>-607.42899999999997</v>
      </c>
      <c r="O17" s="69">
        <f t="array" ref="O17">IF(cb1max($I17,$J17,$K17,$L17,$M17,$N17)&gt;0,cb1max($I17,$J17,$K17,$L17,$M17,$N17),"-")</f>
        <v>635.12299999999993</v>
      </c>
      <c r="P17" s="67">
        <f t="array" ref="P17">IF(cb1min($I17,$J17,$K17,$L17,$M17,$N17)&lt;0,cb1min($I17,$J17,$K17,$L17,$M17,$N17),"-")</f>
        <v>-579.80700000000002</v>
      </c>
      <c r="Q17" s="34">
        <f t="array" ref="Q17">_tu1($I17,$J17,$K17,$L17,$M17,$N17,$Q16)</f>
        <v>27.885000000000002</v>
      </c>
      <c r="R17" s="35">
        <f t="array" ref="R17">_tu1($I17,$J17,$K17,$L17,$M17,$N17,$R16)</f>
        <v>27.349</v>
      </c>
      <c r="S17" s="34">
        <f t="array" ref="S17">_tu1($I17,$J17,$K17,$L17,$M17,$N17,$S16)</f>
        <v>58.168999999999997</v>
      </c>
      <c r="T17" s="74">
        <f t="array" ref="T17">IF(cb2max($I17,$J17,$K17,$L17,$M17,$N17)&gt;0,cb2max($I17,$J17,$K17,$L17,$M17,$N17),"-")</f>
        <v>662.61529999999993</v>
      </c>
      <c r="U17" s="75">
        <f t="array" ref="U17">IF(cb2min($I17,$J17,$K17,$L17,$M17,$N17)&lt;0,cb2min($I17,$J17,$K17,$L17,$M17,$N17),"-")</f>
        <v>-552.31470000000002</v>
      </c>
      <c r="V17" s="34">
        <f t="array" ref="V17">_tu2($I17,$J17,$K17,$L17,$M17,$N17,$V16)</f>
        <v>55.377299999999998</v>
      </c>
      <c r="W17" s="35">
        <f t="array" ref="W17">_tu2($I17,$J17,$K17,$L17,$M17,$N17,$W16)</f>
        <v>54.841299999999997</v>
      </c>
      <c r="X17" s="35">
        <f t="array" ref="X17">_tu2($I17,$J17,$K17,$L17,$M17,$N17,$X16)</f>
        <v>-488.51710000000003</v>
      </c>
      <c r="Z17" s="51"/>
      <c r="AH17" s="37" t="str">
        <f t="shared" si="0"/>
        <v>T7C30GIOX</v>
      </c>
      <c r="AI17" s="37" t="s">
        <v>65</v>
      </c>
      <c r="AJ17" s="37" t="s">
        <v>76</v>
      </c>
      <c r="AK17" s="37" t="s">
        <v>60</v>
      </c>
      <c r="AL17" s="37">
        <v>0</v>
      </c>
      <c r="AM17" s="37">
        <v>-3.25</v>
      </c>
      <c r="AN17" s="37">
        <v>10.91</v>
      </c>
      <c r="AO17" s="37">
        <v>0.52</v>
      </c>
      <c r="AP17" s="37">
        <v>-2.7E-2</v>
      </c>
      <c r="AQ17" s="37">
        <v>0.93700000000000006</v>
      </c>
      <c r="AR17" s="37">
        <v>19.896999999999998</v>
      </c>
    </row>
    <row r="18" spans="1:44" ht="19.5" customHeight="1">
      <c r="A18" s="37" t="str">
        <f t="shared" si="1"/>
        <v>T1C30</v>
      </c>
      <c r="B18" s="37" t="str">
        <f t="shared" si="2"/>
        <v>T1</v>
      </c>
      <c r="C18" s="37" t="str">
        <f t="shared" ref="C18:D23" si="4">C17</f>
        <v>C3</v>
      </c>
      <c r="D18" s="37">
        <f t="shared" si="4"/>
        <v>0</v>
      </c>
      <c r="E18" s="97"/>
      <c r="F18" s="103"/>
      <c r="G18" s="92"/>
      <c r="H18" s="65" t="s">
        <v>31</v>
      </c>
      <c r="I18" s="35">
        <f>_xlfn.XLOOKUP(A18&amp;$I$3,AH:AH,AR:AR)</f>
        <v>2.339</v>
      </c>
      <c r="J18" s="35">
        <f>_xlfn.XLOOKUP(A18&amp;$J$3,AH:AH,AR:AR)</f>
        <v>1.3</v>
      </c>
      <c r="K18" s="35">
        <f>_xlfn.XLOOKUP(A18&amp;$K$3,AH:AH,AR:AR)</f>
        <v>120.271</v>
      </c>
      <c r="L18" s="35">
        <f>_xlfn.XLOOKUP(A18&amp;$L$3,AH:AH,AR:AR)</f>
        <v>-119.96599999999999</v>
      </c>
      <c r="M18" s="35">
        <f>_xlfn.XLOOKUP(A18&amp;$M$3,AH:AH,AR:AR)</f>
        <v>-0.92200000000000004</v>
      </c>
      <c r="N18" s="35">
        <f>_xlfn.XLOOKUP(A18&amp;$N$3,AH:AH,AR:AR)</f>
        <v>0.89300000000000002</v>
      </c>
      <c r="O18" s="34">
        <f t="array" ref="O18">_tu1($I18,$J18,$K18,$L18,$M18,$N18,$O16)</f>
        <v>1.4169999999999998</v>
      </c>
      <c r="P18" s="35">
        <f t="array" ref="P18">_tu1($I18,$J18,$K18,$L18,$M18,$N18,$P16)</f>
        <v>3.2320000000000002</v>
      </c>
      <c r="Q18" s="69">
        <f t="array" ref="Q18">IF(cb1max($I18,$J18,$K18,$L18,$M18,$N18)&gt;0,cb1max($I18,$J18,$K18,$L18,$M18,$N18),"-")</f>
        <v>122.61</v>
      </c>
      <c r="R18" s="67">
        <f t="array" ref="R18">IF(cb1min($I18,$J18,$K18,$L18,$M18,$N18)&lt;0,cb1min($I18,$J18,$K18,$L18,$M18,$N18),"-")</f>
        <v>-117.627</v>
      </c>
      <c r="S18" s="34">
        <f t="array" ref="S18">_tu1($I18,$J18,$K18,$L18,$M18,$N18,$S16)</f>
        <v>3.6390000000000002</v>
      </c>
      <c r="T18" s="35">
        <f t="array" ref="T18">_tu2($I18,$J18,$K18,$L18,$M18,$N18,$T16)</f>
        <v>2.5870000000000002</v>
      </c>
      <c r="U18" s="35">
        <f t="array" ref="U18">_tu2($I18,$J18,$K18,$L18,$M18,$N18,$U16)</f>
        <v>4.4020000000000001</v>
      </c>
      <c r="V18" s="76">
        <f t="array" ref="V18">IF(cb2max($I18,$J18,$K18,$L18,$M18,$N18)&gt;0,cb2max($I18,$J18,$K18,$L18,$M18,$N18),"-")</f>
        <v>123.78</v>
      </c>
      <c r="W18" s="75">
        <f t="array" ref="W18">IF(cb2min($I18,$J18,$K18,$L18,$M18,$N18)&lt;0,cb2min($I18,$J18,$K18,$L18,$M18,$N18),"-")</f>
        <v>-116.45699999999999</v>
      </c>
      <c r="X18" s="35">
        <f t="array" ref="X18">_tu2($I18,$J18,$K18,$L18,$M18,$N18,$X16)</f>
        <v>4.4427000000000003</v>
      </c>
      <c r="Z18" s="51"/>
      <c r="AH18" s="37" t="str">
        <f t="shared" si="0"/>
        <v>T7C33.1GIOX</v>
      </c>
      <c r="AI18" s="37" t="s">
        <v>65</v>
      </c>
      <c r="AJ18" s="37" t="s">
        <v>76</v>
      </c>
      <c r="AK18" s="37" t="s">
        <v>60</v>
      </c>
      <c r="AL18" s="37">
        <v>3.1</v>
      </c>
      <c r="AM18" s="37">
        <v>-3.25</v>
      </c>
      <c r="AN18" s="37">
        <v>10.91</v>
      </c>
      <c r="AO18" s="37">
        <v>0.52</v>
      </c>
      <c r="AP18" s="37">
        <v>-2.7E-2</v>
      </c>
      <c r="AQ18" s="37">
        <v>-0.69</v>
      </c>
      <c r="AR18" s="37">
        <v>-13.917999999999999</v>
      </c>
    </row>
    <row r="19" spans="1:44" ht="19.5" customHeight="1">
      <c r="A19" s="37" t="str">
        <f t="shared" si="1"/>
        <v>T1C30</v>
      </c>
      <c r="B19" s="37" t="str">
        <f t="shared" si="2"/>
        <v>T1</v>
      </c>
      <c r="C19" s="37" t="str">
        <f t="shared" si="4"/>
        <v>C3</v>
      </c>
      <c r="D19" s="37">
        <f t="shared" si="4"/>
        <v>0</v>
      </c>
      <c r="E19" s="97"/>
      <c r="F19" s="103"/>
      <c r="G19" s="93"/>
      <c r="H19" s="65" t="s">
        <v>11</v>
      </c>
      <c r="I19" s="54">
        <f>_xlfn.XLOOKUP(A19&amp;$I$3,AH:AH,AM:AM)</f>
        <v>-3322.91</v>
      </c>
      <c r="J19" s="54">
        <f>_xlfn.XLOOKUP(A19&amp;$J$3,AH:AH,AM:AM)</f>
        <v>-1387.45</v>
      </c>
      <c r="K19" s="54">
        <f>_xlfn.XLOOKUP(A19&amp;$K$3,AH:AH,AM:AM)</f>
        <v>-31.76</v>
      </c>
      <c r="L19" s="54">
        <f>_xlfn.XLOOKUP(A19&amp;$L$3,AH:AH,AM:AM)</f>
        <v>31.74</v>
      </c>
      <c r="M19" s="54">
        <f>_xlfn.XLOOKUP(A19&amp;$M$3,AH:AH,AM:AM)</f>
        <v>162.30000000000001</v>
      </c>
      <c r="N19" s="54">
        <f>_xlfn.XLOOKUP(A19&amp;$N$3,AH:AH,AM:AM)</f>
        <v>-162.30000000000001</v>
      </c>
      <c r="O19" s="34">
        <f t="array" ref="O19">_tu1($I19,$J19,$K19,$L19,$M19,$N19,$O16)</f>
        <v>-3160.6099999999997</v>
      </c>
      <c r="P19" s="54">
        <f t="array" ref="P19">_tu1($I19,$J19,$K19,$L19,$M19,$N19,$P16)</f>
        <v>-3485.21</v>
      </c>
      <c r="Q19" s="34">
        <f t="array" ref="Q19">_tu1($I19,$J19,$K19,$L19,$M19,$N19,$Q16)</f>
        <v>-3354.67</v>
      </c>
      <c r="R19" s="54">
        <f t="array" ref="R19">_tu1($I19,$J19,$K19,$L19,$M19,$N19,$R16)</f>
        <v>-3291.17</v>
      </c>
      <c r="S19" s="68">
        <f t="array" ref="S19">cb1min($I19,$J19,$K19,$L19,$M19,$N19)</f>
        <v>-4710.3599999999997</v>
      </c>
      <c r="T19" s="54">
        <f t="array" ref="T19">_tu2($I19,$J19,$K19,$L19,$M19,$N19,$T16)</f>
        <v>-4409.3149999999996</v>
      </c>
      <c r="U19" s="54">
        <f t="array" ref="U19">_tu2($I19,$J19,$K19,$L19,$M19,$N19,$U16)</f>
        <v>-4733.915</v>
      </c>
      <c r="V19" s="34">
        <f t="array" ref="V19">_tu2($I19,$J19,$K19,$L19,$M19,$N19,$V16)</f>
        <v>-4603.375</v>
      </c>
      <c r="W19" s="54">
        <f t="array" ref="W19">_tu2($I19,$J19,$K19,$L19,$M19,$N19,$W16)</f>
        <v>-4539.875</v>
      </c>
      <c r="X19" s="70">
        <f t="array" ref="X19">cb2min($I19,$J19,$K19,$L19,$M19,$N19)</f>
        <v>-4856.4299999999994</v>
      </c>
      <c r="Z19" s="51"/>
      <c r="AH19" s="37" t="str">
        <f t="shared" si="0"/>
        <v>T7C30GIOY</v>
      </c>
      <c r="AI19" s="37" t="s">
        <v>65</v>
      </c>
      <c r="AJ19" s="37" t="s">
        <v>76</v>
      </c>
      <c r="AK19" s="37" t="s">
        <v>61</v>
      </c>
      <c r="AL19" s="37">
        <v>0</v>
      </c>
      <c r="AM19" s="37">
        <v>20.190000000000001</v>
      </c>
      <c r="AN19" s="37">
        <v>-0.3</v>
      </c>
      <c r="AO19" s="37">
        <v>31.17</v>
      </c>
      <c r="AP19" s="37">
        <v>-1.9E-2</v>
      </c>
      <c r="AQ19" s="37">
        <v>48.018000000000001</v>
      </c>
      <c r="AR19" s="37">
        <v>-0.56000000000000005</v>
      </c>
    </row>
    <row r="20" spans="1:44" ht="19.5" customHeight="1">
      <c r="A20" s="37" t="str">
        <f t="shared" si="1"/>
        <v>T1C33.85</v>
      </c>
      <c r="B20" s="37" t="str">
        <f t="shared" si="2"/>
        <v>T1</v>
      </c>
      <c r="C20" s="37" t="str">
        <f t="shared" si="4"/>
        <v>C3</v>
      </c>
      <c r="D20" s="37">
        <f>G20</f>
        <v>3.85</v>
      </c>
      <c r="E20" s="97"/>
      <c r="F20" s="103"/>
      <c r="G20" s="91">
        <v>3.85</v>
      </c>
      <c r="H20" s="48"/>
      <c r="I20" s="82"/>
      <c r="J20" s="48"/>
      <c r="K20" s="82"/>
      <c r="L20" s="48"/>
      <c r="M20" s="82"/>
      <c r="N20" s="9"/>
      <c r="O20" s="16" t="str">
        <f t="array" ref="O20">_ts1($I21,$J21,$K21,$L21,$M21,$N21,$O21)</f>
        <v>4,9</v>
      </c>
      <c r="P20" s="17" t="str">
        <f t="array" ref="P20">_ts1($I21,$J21,$K21,$L21,$M21,$N21,$P21)</f>
        <v>4,8</v>
      </c>
      <c r="Q20" s="16" t="str">
        <f t="array" ref="Q20">_ts1($I22,$J22,$K22,$L22,$M22,$N22,$Q22)</f>
        <v>4,7</v>
      </c>
      <c r="R20" s="17" t="str">
        <f t="array" ref="R20">_ts1($I22,$J22,$K22,$L22,$M22,$N22,$R22)</f>
        <v>4,6</v>
      </c>
      <c r="S20" s="33" t="str">
        <f t="array" ref="S20">_ts1($I23,$J23,$K23,$L23,$M23,$N23,$S23)</f>
        <v>4,5</v>
      </c>
      <c r="T20" s="71" t="str">
        <f t="array" ref="T20">_ts2($I21,$J21,$K21,$L21,$M21,$N21,$T21)</f>
        <v>4,5*,9</v>
      </c>
      <c r="U20" s="72" t="str">
        <f t="array" ref="U20">_ts2($I21,$J21,$K21,$L21,$M21,$N21,$U21)</f>
        <v>4,5*,8</v>
      </c>
      <c r="V20" s="73" t="str">
        <f t="array" ref="V20">_ts2($I22,$J22,$K22,$L22,$M22,$N22,$V22)</f>
        <v>4,5*,7</v>
      </c>
      <c r="W20" s="72" t="str">
        <f t="array" ref="W20">_ts2($I22,$J22,$K22,$L22,$M22,$N22,$W22)</f>
        <v>4,5*,6</v>
      </c>
      <c r="X20" s="36" t="str">
        <f t="array" ref="X20">_ts2($I23,$J23,$K23,$L23,$M23,$N23,$X23)</f>
        <v>4,5,9*</v>
      </c>
      <c r="Y20" s="62"/>
      <c r="Z20" s="51"/>
      <c r="AH20" s="37" t="str">
        <f t="shared" si="0"/>
        <v>T7C33.1GIOY</v>
      </c>
      <c r="AI20" s="37" t="s">
        <v>65</v>
      </c>
      <c r="AJ20" s="37" t="s">
        <v>76</v>
      </c>
      <c r="AK20" s="37" t="s">
        <v>61</v>
      </c>
      <c r="AL20" s="37">
        <v>3.1</v>
      </c>
      <c r="AM20" s="37">
        <v>20.190000000000001</v>
      </c>
      <c r="AN20" s="37">
        <v>-0.3</v>
      </c>
      <c r="AO20" s="37">
        <v>31.17</v>
      </c>
      <c r="AP20" s="37">
        <v>-1.9E-2</v>
      </c>
      <c r="AQ20" s="37">
        <v>-48.603000000000002</v>
      </c>
      <c r="AR20" s="37">
        <v>0.374</v>
      </c>
    </row>
    <row r="21" spans="1:44" ht="19.5" customHeight="1">
      <c r="A21" s="37" t="str">
        <f t="shared" si="1"/>
        <v>T1C33.85</v>
      </c>
      <c r="B21" s="37" t="str">
        <f t="shared" si="2"/>
        <v>T1</v>
      </c>
      <c r="C21" s="37" t="str">
        <f t="shared" si="4"/>
        <v>C3</v>
      </c>
      <c r="D21" s="37">
        <f>D20</f>
        <v>3.85</v>
      </c>
      <c r="E21" s="97"/>
      <c r="F21" s="103"/>
      <c r="G21" s="92"/>
      <c r="H21" s="65" t="s">
        <v>30</v>
      </c>
      <c r="I21" s="35">
        <f>_xlfn.XLOOKUP(A21&amp;$I$3,AH:AH,AQ:AQ)</f>
        <v>-48.115000000000002</v>
      </c>
      <c r="J21" s="35">
        <f>_xlfn.XLOOKUP(A21&amp;$J$3,AH:AH,AQ:AQ)</f>
        <v>-53.420999999999999</v>
      </c>
      <c r="K21" s="35">
        <f>_xlfn.XLOOKUP(A21&amp;$K$3,AH:AH,AQ:AQ)</f>
        <v>-0.53800000000000003</v>
      </c>
      <c r="L21" s="35">
        <f>_xlfn.XLOOKUP(A21&amp;$L$3,AH:AH,AQ:AQ)</f>
        <v>0.54400000000000004</v>
      </c>
      <c r="M21" s="35">
        <f>_xlfn.XLOOKUP(A21&amp;$M$3,AH:AH,AQ:AQ)</f>
        <v>-214.774</v>
      </c>
      <c r="N21" s="35">
        <f>_xlfn.XLOOKUP(A21&amp;$N$3,AH:AH,AQ:AQ)</f>
        <v>214.72800000000001</v>
      </c>
      <c r="O21" s="69">
        <f t="array" ref="O21">IF(cb1max($I21,$J21,$K21,$L21,$M21,$N21)&gt;0,cb1max($I21,$J21,$K21,$L21,$M21,$N21),"-")</f>
        <v>166.613</v>
      </c>
      <c r="P21" s="67">
        <f t="array" ref="P21">IF(cb1min($I21,$J21,$K21,$L21,$M21,$N21)&lt;0,cb1min($I21,$J21,$K21,$L21,$M21,$N21),"-")</f>
        <v>-262.88900000000001</v>
      </c>
      <c r="Q21" s="34">
        <f t="array" ref="Q21">_tu1($I21,$J21,$K21,$L21,$M21,$N21,$Q20)</f>
        <v>-47.571000000000005</v>
      </c>
      <c r="R21" s="35">
        <f t="array" ref="R21">_tu1($I21,$J21,$K21,$L21,$M21,$N21,$R20)</f>
        <v>-48.652999999999999</v>
      </c>
      <c r="S21" s="34">
        <f t="array" ref="S21">_tu1($I21,$J21,$K21,$L21,$M21,$N21,$S20)</f>
        <v>-101.536</v>
      </c>
      <c r="T21" s="74">
        <f t="array" ref="T21">IF(cb2max($I21,$J21,$K21,$L21,$M21,$N21)&gt;0,cb2max($I21,$J21,$K21,$L21,$M21,$N21),"-")</f>
        <v>118.53410000000001</v>
      </c>
      <c r="U21" s="75">
        <f t="array" ref="U21">IF(cb2min($I21,$J21,$K21,$L21,$M21,$N21)&lt;0,cb2min($I21,$J21,$K21,$L21,$M21,$N21),"-")</f>
        <v>-310.96789999999999</v>
      </c>
      <c r="V21" s="34">
        <f t="array" ref="V21">_tu2($I21,$J21,$K21,$L21,$M21,$N21,$V20)</f>
        <v>-95.649900000000002</v>
      </c>
      <c r="W21" s="35">
        <f t="array" ref="W21">_tu2($I21,$J21,$K21,$L21,$M21,$N21,$W20)</f>
        <v>-96.731899999999996</v>
      </c>
      <c r="X21" s="35">
        <f t="array" ref="X21">_tu2($I21,$J21,$K21,$L21,$M21,$N21,$X20)</f>
        <v>91.719200000000001</v>
      </c>
      <c r="Z21" s="52"/>
      <c r="AH21" s="37" t="str">
        <f t="shared" si="0"/>
        <v>T7C30GIOYY</v>
      </c>
      <c r="AI21" s="37" t="s">
        <v>65</v>
      </c>
      <c r="AJ21" s="37" t="s">
        <v>76</v>
      </c>
      <c r="AK21" s="37" t="s">
        <v>62</v>
      </c>
      <c r="AL21" s="37">
        <v>0</v>
      </c>
      <c r="AM21" s="37">
        <v>-20.190000000000001</v>
      </c>
      <c r="AN21" s="37">
        <v>0.3</v>
      </c>
      <c r="AO21" s="37">
        <v>-31.17</v>
      </c>
      <c r="AP21" s="37">
        <v>1.9E-2</v>
      </c>
      <c r="AQ21" s="37">
        <v>-48.023000000000003</v>
      </c>
      <c r="AR21" s="37">
        <v>0.56299999999999994</v>
      </c>
    </row>
    <row r="22" spans="1:44" ht="19.5" customHeight="1">
      <c r="A22" s="37" t="str">
        <f t="shared" si="1"/>
        <v>T1C33.85</v>
      </c>
      <c r="B22" s="37" t="str">
        <f t="shared" si="2"/>
        <v>T1</v>
      </c>
      <c r="C22" s="37" t="str">
        <f t="shared" si="4"/>
        <v>C3</v>
      </c>
      <c r="D22" s="37">
        <f t="shared" si="4"/>
        <v>3.85</v>
      </c>
      <c r="E22" s="97"/>
      <c r="F22" s="103"/>
      <c r="G22" s="92"/>
      <c r="H22" s="65" t="s">
        <v>31</v>
      </c>
      <c r="I22" s="35">
        <f>_xlfn.XLOOKUP(A22&amp;$I$3,AH:AH,AR:AR)</f>
        <v>-3.774</v>
      </c>
      <c r="J22" s="35">
        <f>_xlfn.XLOOKUP(A22&amp;$J$3,AH:AH,AR:AR)</f>
        <v>-1.919</v>
      </c>
      <c r="K22" s="35">
        <f>_xlfn.XLOOKUP(A22&amp;$K$3,AH:AH,AR:AR)</f>
        <v>-77.710999999999999</v>
      </c>
      <c r="L22" s="35">
        <f>_xlfn.XLOOKUP(A22&amp;$L$3,AH:AH,AR:AR)</f>
        <v>77.501999999999995</v>
      </c>
      <c r="M22" s="35">
        <f>_xlfn.XLOOKUP(A22&amp;$M$3,AH:AH,AR:AR)</f>
        <v>1.5129999999999999</v>
      </c>
      <c r="N22" s="35">
        <f>_xlfn.XLOOKUP(A22&amp;$N$3,AH:AH,AR:AR)</f>
        <v>-1.494</v>
      </c>
      <c r="O22" s="34">
        <f t="array" ref="O22">_tu1($I22,$J22,$K22,$L22,$M22,$N22,$O20)</f>
        <v>-5.2679999999999998</v>
      </c>
      <c r="P22" s="35">
        <f t="array" ref="P22">_tu1($I22,$J22,$K22,$L22,$M22,$N22,$P20)</f>
        <v>-2.2610000000000001</v>
      </c>
      <c r="Q22" s="69">
        <f t="array" ref="Q22">IF(cb1max($I22,$J22,$K22,$L22,$M22,$N22)&gt;0,cb1max($I22,$J22,$K22,$L22,$M22,$N22),"-")</f>
        <v>73.727999999999994</v>
      </c>
      <c r="R22" s="67">
        <f t="array" ref="R22">IF(cb1min($I22,$J22,$K22,$L22,$M22,$N22)&lt;0,cb1min($I22,$J22,$K22,$L22,$M22,$N22),"-")</f>
        <v>-81.484999999999999</v>
      </c>
      <c r="S22" s="34">
        <f t="array" ref="S22">_tu1($I22,$J22,$K22,$L22,$M22,$N22,$S20)</f>
        <v>-5.6929999999999996</v>
      </c>
      <c r="T22" s="35">
        <f t="array" ref="T22">_tu2($I22,$J22,$K22,$L22,$M22,$N22,$T20)</f>
        <v>-6.9950999999999999</v>
      </c>
      <c r="U22" s="35">
        <f t="array" ref="U22">_tu2($I22,$J22,$K22,$L22,$M22,$N22,$U20)</f>
        <v>-3.9881000000000002</v>
      </c>
      <c r="V22" s="76">
        <f t="array" ref="V22">IF(cb2max($I22,$J22,$K22,$L22,$M22,$N22)&gt;0,cb2max($I22,$J22,$K22,$L22,$M22,$N22),"-")</f>
        <v>72.000900000000001</v>
      </c>
      <c r="W22" s="75">
        <f t="array" ref="W22">IF(cb2min($I22,$J22,$K22,$L22,$M22,$N22)&lt;0,cb2min($I22,$J22,$K22,$L22,$M22,$N22),"-")</f>
        <v>-83.212099999999992</v>
      </c>
      <c r="X22" s="35">
        <f t="array" ref="X22">_tu2($I22,$J22,$K22,$L22,$M22,$N22,$X20)</f>
        <v>-7.0375999999999994</v>
      </c>
      <c r="Z22" s="52"/>
      <c r="AH22" s="37" t="str">
        <f t="shared" si="0"/>
        <v>T7C33.1GIOYY</v>
      </c>
      <c r="AI22" s="37" t="s">
        <v>65</v>
      </c>
      <c r="AJ22" s="37" t="s">
        <v>76</v>
      </c>
      <c r="AK22" s="37" t="s">
        <v>62</v>
      </c>
      <c r="AL22" s="37">
        <v>3.1</v>
      </c>
      <c r="AM22" s="37">
        <v>-20.190000000000001</v>
      </c>
      <c r="AN22" s="37">
        <v>0.3</v>
      </c>
      <c r="AO22" s="37">
        <v>-31.17</v>
      </c>
      <c r="AP22" s="37">
        <v>1.9E-2</v>
      </c>
      <c r="AQ22" s="37">
        <v>48.604999999999997</v>
      </c>
      <c r="AR22" s="37">
        <v>-0.376</v>
      </c>
    </row>
    <row r="23" spans="1:44" ht="19.5" customHeight="1">
      <c r="A23" s="37" t="str">
        <f t="shared" si="1"/>
        <v>T1C33.85</v>
      </c>
      <c r="B23" s="37" t="str">
        <f t="shared" si="2"/>
        <v>T1</v>
      </c>
      <c r="C23" s="37" t="str">
        <f t="shared" si="4"/>
        <v>C3</v>
      </c>
      <c r="D23" s="37">
        <f t="shared" si="4"/>
        <v>3.85</v>
      </c>
      <c r="E23" s="97"/>
      <c r="F23" s="104"/>
      <c r="G23" s="93"/>
      <c r="H23" s="65" t="s">
        <v>11</v>
      </c>
      <c r="I23" s="54">
        <f>_xlfn.XLOOKUP(A23&amp;$I$3,AH:AH,AM:AM)</f>
        <v>-3305.22</v>
      </c>
      <c r="J23" s="54">
        <f>_xlfn.XLOOKUP(A23&amp;$J$3,AH:AH,AM:AM)</f>
        <v>-1387.45</v>
      </c>
      <c r="K23" s="54">
        <f>_xlfn.XLOOKUP(A23&amp;$K$3,AH:AH,AM:AM)</f>
        <v>-31.76</v>
      </c>
      <c r="L23" s="54">
        <f>_xlfn.XLOOKUP(A23&amp;$L$3,AH:AH,AM:AM)</f>
        <v>31.74</v>
      </c>
      <c r="M23" s="54">
        <f>_xlfn.XLOOKUP(A23&amp;$M$3,AH:AH,AM:AM)</f>
        <v>162.30000000000001</v>
      </c>
      <c r="N23" s="54">
        <f>_xlfn.XLOOKUP(A23&amp;$N$3,AH:AH,AM:AM)</f>
        <v>-162.30000000000001</v>
      </c>
      <c r="O23" s="34">
        <f t="array" ref="O23">_tu1($I23,$J23,$K23,$L23,$M23,$N23,$O20)</f>
        <v>-3467.52</v>
      </c>
      <c r="P23" s="54">
        <f t="array" ref="P23">_tu1($I23,$J23,$K23,$L23,$M23,$N23,$P20)</f>
        <v>-3142.9199999999996</v>
      </c>
      <c r="Q23" s="34">
        <f t="array" ref="Q23">_tu1($I23,$J23,$K23,$L23,$M23,$N23,$Q20)</f>
        <v>-3273.48</v>
      </c>
      <c r="R23" s="54">
        <f t="array" ref="R23">_tu1($I23,$J23,$K23,$L23,$M23,$N23,$R20)</f>
        <v>-3336.98</v>
      </c>
      <c r="S23" s="68">
        <f t="array" ref="S23">cb1min($I23,$J23,$K23,$L23,$M23,$N23)</f>
        <v>-4692.67</v>
      </c>
      <c r="T23" s="54">
        <f t="array" ref="T23">_tu2($I23,$J23,$K23,$L23,$M23,$N23,$T20)</f>
        <v>-4716.2250000000004</v>
      </c>
      <c r="U23" s="54">
        <f t="array" ref="U23">_tu2($I23,$J23,$K23,$L23,$M23,$N23,$U20)</f>
        <v>-4391.625</v>
      </c>
      <c r="V23" s="34">
        <f t="array" ref="V23">_tu2($I23,$J23,$K23,$L23,$M23,$N23,$V20)</f>
        <v>-4522.1850000000004</v>
      </c>
      <c r="W23" s="54">
        <f t="array" ref="W23">_tu2($I23,$J23,$K23,$L23,$M23,$N23,$W20)</f>
        <v>-4585.6850000000004</v>
      </c>
      <c r="X23" s="70">
        <f t="array" ref="X23">cb2min($I23,$J23,$K23,$L23,$M23,$N23)</f>
        <v>-4838.74</v>
      </c>
      <c r="Z23" s="52"/>
      <c r="AH23" s="37" t="str">
        <f t="shared" si="0"/>
        <v>T7C30GIOXX</v>
      </c>
      <c r="AI23" s="37" t="s">
        <v>65</v>
      </c>
      <c r="AJ23" s="37" t="s">
        <v>76</v>
      </c>
      <c r="AK23" s="37" t="s">
        <v>63</v>
      </c>
      <c r="AL23" s="37">
        <v>0</v>
      </c>
      <c r="AM23" s="37">
        <v>3.26</v>
      </c>
      <c r="AN23" s="37">
        <v>-10.93</v>
      </c>
      <c r="AO23" s="37">
        <v>-0.53</v>
      </c>
      <c r="AP23" s="37">
        <v>2.8000000000000001E-2</v>
      </c>
      <c r="AQ23" s="37">
        <v>-0.93700000000000006</v>
      </c>
      <c r="AR23" s="37">
        <v>-19.933</v>
      </c>
    </row>
    <row r="24" spans="1:44" ht="19.5" customHeight="1">
      <c r="A24" s="37" t="str">
        <f t="shared" si="1"/>
        <v>T1C40</v>
      </c>
      <c r="B24" s="37" t="str">
        <f t="shared" si="2"/>
        <v>T1</v>
      </c>
      <c r="C24" s="37" t="str">
        <f>F24</f>
        <v>C4</v>
      </c>
      <c r="D24" s="37">
        <f>G24</f>
        <v>0</v>
      </c>
      <c r="E24" s="97"/>
      <c r="F24" s="102" t="s">
        <v>77</v>
      </c>
      <c r="G24" s="91">
        <v>0</v>
      </c>
      <c r="H24" s="48"/>
      <c r="I24" s="82"/>
      <c r="J24" s="48"/>
      <c r="K24" s="82"/>
      <c r="L24" s="48"/>
      <c r="M24" s="82"/>
      <c r="N24" s="9"/>
      <c r="O24" s="16" t="str">
        <f t="array" ref="O24">_ts1($I25,$J25,$K25,$L25,$M25,$N25,$O25)</f>
        <v>4,8</v>
      </c>
      <c r="P24" s="17" t="str">
        <f t="array" ref="P24">_ts1($I25,$J25,$K25,$L25,$M25,$N25,$P25)</f>
        <v>4,9</v>
      </c>
      <c r="Q24" s="16" t="str">
        <f t="array" ref="Q24">_ts1($I26,$J26,$K26,$L26,$M26,$N26,$Q26)</f>
        <v>4,6</v>
      </c>
      <c r="R24" s="17" t="str">
        <f t="array" ref="R24">_ts1($I26,$J26,$K26,$L26,$M26,$N26,$R26)</f>
        <v>4,7</v>
      </c>
      <c r="S24" s="33" t="str">
        <f t="array" ref="S24">_ts1($I27,$J27,$K27,$L27,$M27,$N27,$S27)</f>
        <v>4,5</v>
      </c>
      <c r="T24" s="71" t="str">
        <f t="array" ref="T24">_ts2($I25,$J25,$K25,$L25,$M25,$N25,$T25)</f>
        <v>4,5*,8</v>
      </c>
      <c r="U24" s="72" t="str">
        <f t="array" ref="U24">_ts2($I25,$J25,$K25,$L25,$M25,$N25,$U25)</f>
        <v>4,5*,9</v>
      </c>
      <c r="V24" s="73" t="str">
        <f t="array" ref="V24">_ts2($I26,$J26,$K26,$L26,$M26,$N26,$V26)</f>
        <v>4,5*,6</v>
      </c>
      <c r="W24" s="72" t="str">
        <f t="array" ref="W24">_ts2($I26,$J26,$K26,$L26,$M26,$N26,$W26)</f>
        <v>4,5*,7</v>
      </c>
      <c r="X24" s="36" t="str">
        <f t="array" ref="X24">_ts2($I27,$J27,$K27,$L27,$M27,$N27,$X27)</f>
        <v>4,5,8*</v>
      </c>
      <c r="Y24" s="62"/>
      <c r="Z24" s="52"/>
      <c r="AH24" s="37" t="str">
        <f t="shared" si="0"/>
        <v>T7C33.1GIOXX</v>
      </c>
      <c r="AI24" s="37" t="s">
        <v>65</v>
      </c>
      <c r="AJ24" s="37" t="s">
        <v>76</v>
      </c>
      <c r="AK24" s="37" t="s">
        <v>63</v>
      </c>
      <c r="AL24" s="37">
        <v>3.1</v>
      </c>
      <c r="AM24" s="37">
        <v>3.26</v>
      </c>
      <c r="AN24" s="37">
        <v>-10.93</v>
      </c>
      <c r="AO24" s="37">
        <v>-0.53</v>
      </c>
      <c r="AP24" s="37">
        <v>2.8000000000000001E-2</v>
      </c>
      <c r="AQ24" s="37">
        <v>0.69099999999999995</v>
      </c>
      <c r="AR24" s="37">
        <v>13.942</v>
      </c>
    </row>
    <row r="25" spans="1:44" ht="19.5" customHeight="1">
      <c r="A25" s="37" t="str">
        <f t="shared" si="1"/>
        <v>T1C40</v>
      </c>
      <c r="B25" s="37" t="str">
        <f t="shared" si="2"/>
        <v>T1</v>
      </c>
      <c r="C25" s="37" t="str">
        <f>C24</f>
        <v>C4</v>
      </c>
      <c r="D25" s="37">
        <f>D24</f>
        <v>0</v>
      </c>
      <c r="E25" s="97"/>
      <c r="F25" s="103"/>
      <c r="G25" s="92"/>
      <c r="H25" s="65" t="s">
        <v>30</v>
      </c>
      <c r="I25" s="35">
        <f>_xlfn.XLOOKUP(A25&amp;$I$3,AH:AH,AQ:AQ)</f>
        <v>-37.950000000000003</v>
      </c>
      <c r="J25" s="35">
        <f>_xlfn.XLOOKUP(A25&amp;$J$3,AH:AH,AQ:AQ)</f>
        <v>-14.614000000000001</v>
      </c>
      <c r="K25" s="35">
        <f>_xlfn.XLOOKUP(A25&amp;$K$3,AH:AH,AQ:AQ)</f>
        <v>-0.48099999999999998</v>
      </c>
      <c r="L25" s="35">
        <f>_xlfn.XLOOKUP(A25&amp;$L$3,AH:AH,AQ:AQ)</f>
        <v>0.51500000000000001</v>
      </c>
      <c r="M25" s="35">
        <f>_xlfn.XLOOKUP(A25&amp;$M$3,AH:AH,AQ:AQ)</f>
        <v>610.02</v>
      </c>
      <c r="N25" s="35">
        <f>_xlfn.XLOOKUP(A25&amp;$N$3,AH:AH,AQ:AQ)</f>
        <v>-610.09400000000005</v>
      </c>
      <c r="O25" s="69">
        <f t="array" ref="O25">IF(cb1max($I25,$J25,$K25,$L25,$M25,$N25)&gt;0,cb1max($I25,$J25,$K25,$L25,$M25,$N25),"-")</f>
        <v>572.06999999999994</v>
      </c>
      <c r="P25" s="67">
        <f t="array" ref="P25">IF(cb1min($I25,$J25,$K25,$L25,$M25,$N25)&lt;0,cb1min($I25,$J25,$K25,$L25,$M25,$N25),"-")</f>
        <v>-648.0440000000001</v>
      </c>
      <c r="Q25" s="34">
        <f t="array" ref="Q25">_tu1($I25,$J25,$K25,$L25,$M25,$N25,$Q24)</f>
        <v>-38.431000000000004</v>
      </c>
      <c r="R25" s="35">
        <f t="array" ref="R25">_tu1($I25,$J25,$K25,$L25,$M25,$N25,$R24)</f>
        <v>-37.435000000000002</v>
      </c>
      <c r="S25" s="34">
        <f t="array" ref="S25">_tu1($I25,$J25,$K25,$L25,$M25,$N25,$S24)</f>
        <v>-52.564000000000007</v>
      </c>
      <c r="T25" s="74">
        <f t="array" ref="T25">IF(cb2max($I25,$J25,$K25,$L25,$M25,$N25)&gt;0,cb2max($I25,$J25,$K25,$L25,$M25,$N25),"-")</f>
        <v>558.91739999999993</v>
      </c>
      <c r="U25" s="75">
        <f t="array" ref="U25">IF(cb2min($I25,$J25,$K25,$L25,$M25,$N25)&lt;0,cb2min($I25,$J25,$K25,$L25,$M25,$N25),"-")</f>
        <v>-661.1966000000001</v>
      </c>
      <c r="V25" s="34">
        <f t="array" ref="V25">_tu2($I25,$J25,$K25,$L25,$M25,$N25,$V24)</f>
        <v>-51.583600000000004</v>
      </c>
      <c r="W25" s="35">
        <f t="array" ref="W25">_tu2($I25,$J25,$K25,$L25,$M25,$N25,$W24)</f>
        <v>-50.587600000000002</v>
      </c>
      <c r="X25" s="35">
        <f t="array" ref="X25">_tu2($I25,$J25,$K25,$L25,$M25,$N25,$X24)</f>
        <v>496.45400000000001</v>
      </c>
      <c r="Z25" s="52"/>
      <c r="AH25" s="37" t="str">
        <f t="shared" si="0"/>
        <v>T7C30TT</v>
      </c>
      <c r="AI25" s="37" t="s">
        <v>65</v>
      </c>
      <c r="AJ25" s="37" t="s">
        <v>76</v>
      </c>
      <c r="AK25" s="37" t="s">
        <v>0</v>
      </c>
      <c r="AL25" s="37">
        <v>0</v>
      </c>
      <c r="AM25" s="37">
        <v>-733.88</v>
      </c>
      <c r="AN25" s="37">
        <v>2.98</v>
      </c>
      <c r="AO25" s="37">
        <v>119.43</v>
      </c>
      <c r="AP25" s="37">
        <v>-1.7000000000000001E-2</v>
      </c>
      <c r="AQ25" s="37">
        <v>168.49199999999999</v>
      </c>
      <c r="AR25" s="37">
        <v>3.996</v>
      </c>
    </row>
    <row r="26" spans="1:44" ht="19.5" customHeight="1">
      <c r="A26" s="37" t="str">
        <f t="shared" si="1"/>
        <v>T1C40</v>
      </c>
      <c r="B26" s="37" t="str">
        <f t="shared" si="2"/>
        <v>T1</v>
      </c>
      <c r="C26" s="37" t="str">
        <f t="shared" ref="C26:D31" si="5">C25</f>
        <v>C4</v>
      </c>
      <c r="D26" s="37">
        <f t="shared" si="5"/>
        <v>0</v>
      </c>
      <c r="E26" s="97"/>
      <c r="F26" s="103"/>
      <c r="G26" s="92"/>
      <c r="H26" s="65" t="s">
        <v>31</v>
      </c>
      <c r="I26" s="35">
        <f>_xlfn.XLOOKUP(A26&amp;$I$3,AH:AH,AR:AR)</f>
        <v>3.3690000000000002</v>
      </c>
      <c r="J26" s="35">
        <f>_xlfn.XLOOKUP(A26&amp;$J$3,AH:AH,AR:AR)</f>
        <v>0.86</v>
      </c>
      <c r="K26" s="35">
        <f>_xlfn.XLOOKUP(A26&amp;$K$3,AH:AH,AR:AR)</f>
        <v>120.27500000000001</v>
      </c>
      <c r="L26" s="35">
        <f>_xlfn.XLOOKUP(A26&amp;$L$3,AH:AH,AR:AR)</f>
        <v>-119.967</v>
      </c>
      <c r="M26" s="35">
        <f>_xlfn.XLOOKUP(A26&amp;$M$3,AH:AH,AR:AR)</f>
        <v>0.86499999999999999</v>
      </c>
      <c r="N26" s="35">
        <f>_xlfn.XLOOKUP(A26&amp;$N$3,AH:AH,AR:AR)</f>
        <v>-0.89300000000000002</v>
      </c>
      <c r="O26" s="34">
        <f t="array" ref="O26">_tu1($I26,$J26,$K26,$L26,$M26,$N26,$O24)</f>
        <v>4.234</v>
      </c>
      <c r="P26" s="35">
        <f t="array" ref="P26">_tu1($I26,$J26,$K26,$L26,$M26,$N26,$P24)</f>
        <v>2.476</v>
      </c>
      <c r="Q26" s="69">
        <f t="array" ref="Q26">IF(cb1max($I26,$J26,$K26,$L26,$M26,$N26)&gt;0,cb1max($I26,$J26,$K26,$L26,$M26,$N26),"-")</f>
        <v>123.64400000000001</v>
      </c>
      <c r="R26" s="67">
        <f t="array" ref="R26">IF(cb1min($I26,$J26,$K26,$L26,$M26,$N26)&lt;0,cb1min($I26,$J26,$K26,$L26,$M26,$N26),"-")</f>
        <v>-116.598</v>
      </c>
      <c r="S26" s="34">
        <f t="array" ref="S26">_tu1($I26,$J26,$K26,$L26,$M26,$N26,$S24)</f>
        <v>4.2290000000000001</v>
      </c>
      <c r="T26" s="35">
        <f t="array" ref="T26">_tu2($I26,$J26,$K26,$L26,$M26,$N26,$T24)</f>
        <v>5.0080000000000009</v>
      </c>
      <c r="U26" s="35">
        <f t="array" ref="U26">_tu2($I26,$J26,$K26,$L26,$M26,$N26,$U24)</f>
        <v>3.2500000000000009</v>
      </c>
      <c r="V26" s="76">
        <f t="array" ref="V26">IF(cb2max($I26,$J26,$K26,$L26,$M26,$N26)&gt;0,cb2max($I26,$J26,$K26,$L26,$M26,$N26),"-")</f>
        <v>124.41800000000001</v>
      </c>
      <c r="W26" s="75">
        <f t="array" ref="W26">IF(cb2min($I26,$J26,$K26,$L26,$M26,$N26)&lt;0,cb2min($I26,$J26,$K26,$L26,$M26,$N26),"-")</f>
        <v>-115.824</v>
      </c>
      <c r="X26" s="35">
        <f t="array" ref="X26">_tu2($I26,$J26,$K26,$L26,$M26,$N26,$X24)</f>
        <v>5.0075000000000003</v>
      </c>
      <c r="Z26" s="52"/>
      <c r="AH26" s="37" t="str">
        <f t="shared" si="0"/>
        <v>T7C33.1TT</v>
      </c>
      <c r="AI26" s="37" t="s">
        <v>65</v>
      </c>
      <c r="AJ26" s="37" t="s">
        <v>76</v>
      </c>
      <c r="AK26" s="37" t="s">
        <v>0</v>
      </c>
      <c r="AL26" s="37">
        <v>3.1</v>
      </c>
      <c r="AM26" s="37">
        <v>-721.83</v>
      </c>
      <c r="AN26" s="37">
        <v>2.98</v>
      </c>
      <c r="AO26" s="37">
        <v>119.43</v>
      </c>
      <c r="AP26" s="37">
        <v>-1.7000000000000001E-2</v>
      </c>
      <c r="AQ26" s="37">
        <v>-201.73599999999999</v>
      </c>
      <c r="AR26" s="37">
        <v>-5.234</v>
      </c>
    </row>
    <row r="27" spans="1:44" ht="19.5" customHeight="1">
      <c r="A27" s="37" t="str">
        <f t="shared" si="1"/>
        <v>T1C40</v>
      </c>
      <c r="B27" s="37" t="str">
        <f t="shared" si="2"/>
        <v>T1</v>
      </c>
      <c r="C27" s="37" t="str">
        <f t="shared" si="5"/>
        <v>C4</v>
      </c>
      <c r="D27" s="37">
        <f t="shared" si="5"/>
        <v>0</v>
      </c>
      <c r="E27" s="97"/>
      <c r="F27" s="103"/>
      <c r="G27" s="93"/>
      <c r="H27" s="65" t="s">
        <v>11</v>
      </c>
      <c r="I27" s="54">
        <f>_xlfn.XLOOKUP(A27&amp;$I$3,AH:AH,AM:AM)</f>
        <v>-3294.12</v>
      </c>
      <c r="J27" s="54">
        <f>_xlfn.XLOOKUP(A27&amp;$J$3,AH:AH,AM:AM)</f>
        <v>-914.83</v>
      </c>
      <c r="K27" s="54">
        <f>_xlfn.XLOOKUP(A27&amp;$K$3,AH:AH,AM:AM)</f>
        <v>-33.340000000000003</v>
      </c>
      <c r="L27" s="54">
        <f>_xlfn.XLOOKUP(A27&amp;$L$3,AH:AH,AM:AM)</f>
        <v>33.32</v>
      </c>
      <c r="M27" s="54">
        <f>_xlfn.XLOOKUP(A27&amp;$M$3,AH:AH,AM:AM)</f>
        <v>-130.53</v>
      </c>
      <c r="N27" s="54">
        <f>_xlfn.XLOOKUP(A27&amp;$N$3,AH:AH,AM:AM)</f>
        <v>130.53</v>
      </c>
      <c r="O27" s="34">
        <f t="array" ref="O27">_tu1($I27,$J27,$K27,$L27,$M27,$N27,$O24)</f>
        <v>-3424.65</v>
      </c>
      <c r="P27" s="54">
        <f t="array" ref="P27">_tu1($I27,$J27,$K27,$L27,$M27,$N27,$P24)</f>
        <v>-3163.5899999999997</v>
      </c>
      <c r="Q27" s="34">
        <f t="array" ref="Q27">_tu1($I27,$J27,$K27,$L27,$M27,$N27,$Q24)</f>
        <v>-3327.46</v>
      </c>
      <c r="R27" s="54">
        <f t="array" ref="R27">_tu1($I27,$J27,$K27,$L27,$M27,$N27,$R24)</f>
        <v>-3260.7999999999997</v>
      </c>
      <c r="S27" s="68">
        <f t="array" ref="S27">cb1min($I27,$J27,$K27,$L27,$M27,$N27)</f>
        <v>-4208.95</v>
      </c>
      <c r="T27" s="54">
        <f t="array" ref="T27">_tu2($I27,$J27,$K27,$L27,$M27,$N27,$T24)</f>
        <v>-4247.9969999999994</v>
      </c>
      <c r="U27" s="54">
        <f t="array" ref="U27">_tu2($I27,$J27,$K27,$L27,$M27,$N27,$U24)</f>
        <v>-3986.9369999999994</v>
      </c>
      <c r="V27" s="34">
        <f t="array" ref="V27">_tu2($I27,$J27,$K27,$L27,$M27,$N27,$V24)</f>
        <v>-4150.8069999999998</v>
      </c>
      <c r="W27" s="54">
        <f t="array" ref="W27">_tu2($I27,$J27,$K27,$L27,$M27,$N27,$W24)</f>
        <v>-4084.1469999999995</v>
      </c>
      <c r="X27" s="70">
        <f t="array" ref="X27">cb2min($I27,$J27,$K27,$L27,$M27,$N27)</f>
        <v>-4326.4269999999997</v>
      </c>
      <c r="Z27" s="52"/>
      <c r="AH27" s="37" t="str">
        <f t="shared" si="0"/>
        <v>T6C30HT</v>
      </c>
      <c r="AI27" s="37" t="s">
        <v>67</v>
      </c>
      <c r="AJ27" s="37" t="s">
        <v>76</v>
      </c>
      <c r="AK27" s="37" t="s">
        <v>17</v>
      </c>
      <c r="AL27" s="37">
        <v>0</v>
      </c>
      <c r="AM27" s="37">
        <v>-303.19</v>
      </c>
      <c r="AN27" s="37">
        <v>-0.27</v>
      </c>
      <c r="AO27" s="37">
        <v>46.49</v>
      </c>
      <c r="AP27" s="37">
        <v>7.0000000000000007E-2</v>
      </c>
      <c r="AQ27" s="37">
        <v>85.399000000000001</v>
      </c>
      <c r="AR27" s="37">
        <v>-0.48</v>
      </c>
    </row>
    <row r="28" spans="1:44" ht="19.5" customHeight="1">
      <c r="A28" s="37" t="str">
        <f t="shared" si="1"/>
        <v>T1C43.85</v>
      </c>
      <c r="B28" s="37" t="str">
        <f t="shared" si="2"/>
        <v>T1</v>
      </c>
      <c r="C28" s="37" t="str">
        <f t="shared" si="5"/>
        <v>C4</v>
      </c>
      <c r="D28" s="37">
        <f>G28</f>
        <v>3.85</v>
      </c>
      <c r="E28" s="97"/>
      <c r="F28" s="103"/>
      <c r="G28" s="91">
        <v>3.85</v>
      </c>
      <c r="H28" s="48"/>
      <c r="I28" s="82"/>
      <c r="J28" s="48"/>
      <c r="K28" s="82"/>
      <c r="L28" s="48"/>
      <c r="M28" s="82"/>
      <c r="N28" s="9"/>
      <c r="O28" s="77" t="str">
        <f t="array" ref="O28">_ts1($I29,$J29,$K29,$L29,$M29,$N29,$O29)</f>
        <v>4,9</v>
      </c>
      <c r="P28" s="17" t="str">
        <f t="array" ref="P28">_ts1($I29,$J29,$K29,$L29,$M29,$N29,$P29)</f>
        <v>4,8</v>
      </c>
      <c r="Q28" s="16" t="str">
        <f t="array" ref="Q28">_ts1($I30,$J30,$K30,$L30,$M30,$N30,$Q30)</f>
        <v>4,7</v>
      </c>
      <c r="R28" s="17" t="str">
        <f t="array" ref="R28">_ts1($I30,$J30,$K30,$L30,$M30,$N30,$R30)</f>
        <v>4,6</v>
      </c>
      <c r="S28" s="33" t="str">
        <f t="array" ref="S28">_ts1($I31,$J31,$K31,$L31,$M31,$N31,$S31)</f>
        <v>4,5</v>
      </c>
      <c r="T28" s="71" t="str">
        <f t="array" ref="T28">_ts2($I29,$J29,$K29,$L29,$M29,$N29,$T29)</f>
        <v>4,5*,9</v>
      </c>
      <c r="U28" s="72" t="str">
        <f t="array" ref="U28">_ts2($I29,$J29,$K29,$L29,$M29,$N29,$U29)</f>
        <v>4,5*,8</v>
      </c>
      <c r="V28" s="72" t="str">
        <f t="array" ref="V28">_ts2($I30,$J30,$K30,$L30,$M30,$N30,$V30)</f>
        <v>4,5*,7</v>
      </c>
      <c r="W28" s="72" t="str">
        <f t="array" ref="W28">_ts2($I30,$J30,$K30,$L30,$M30,$N30,$W30)</f>
        <v>4,5*,6</v>
      </c>
      <c r="X28" s="36" t="str">
        <f t="array" ref="X28">_ts2($I31,$J31,$K31,$L31,$M31,$N31,$X31)</f>
        <v>4,5,8*</v>
      </c>
      <c r="Y28" s="62"/>
      <c r="AH28" s="37" t="str">
        <f t="shared" si="0"/>
        <v>T6C33.1HT</v>
      </c>
      <c r="AI28" s="37" t="s">
        <v>67</v>
      </c>
      <c r="AJ28" s="37" t="s">
        <v>76</v>
      </c>
      <c r="AK28" s="37" t="s">
        <v>17</v>
      </c>
      <c r="AL28" s="37">
        <v>3.1</v>
      </c>
      <c r="AM28" s="37">
        <v>-303.19</v>
      </c>
      <c r="AN28" s="37">
        <v>-0.27</v>
      </c>
      <c r="AO28" s="37">
        <v>46.49</v>
      </c>
      <c r="AP28" s="37">
        <v>7.0000000000000007E-2</v>
      </c>
      <c r="AQ28" s="37">
        <v>-58.734999999999999</v>
      </c>
      <c r="AR28" s="37">
        <v>0.35899999999999999</v>
      </c>
    </row>
    <row r="29" spans="1:44" ht="19.5" customHeight="1">
      <c r="A29" s="37" t="str">
        <f t="shared" si="1"/>
        <v>T1C43.85</v>
      </c>
      <c r="B29" s="37" t="str">
        <f t="shared" si="2"/>
        <v>T1</v>
      </c>
      <c r="C29" s="37" t="str">
        <f t="shared" si="5"/>
        <v>C4</v>
      </c>
      <c r="D29" s="37">
        <f>D28</f>
        <v>3.85</v>
      </c>
      <c r="E29" s="97"/>
      <c r="F29" s="103"/>
      <c r="G29" s="92"/>
      <c r="H29" s="65" t="s">
        <v>30</v>
      </c>
      <c r="I29" s="35">
        <f>_xlfn.XLOOKUP(A29&amp;$I$3,AH:AH,AQ:AQ)</f>
        <v>59.463000000000001</v>
      </c>
      <c r="J29" s="35">
        <f>_xlfn.XLOOKUP(A29&amp;$J$3,AH:AH,AQ:AQ)</f>
        <v>20.742000000000001</v>
      </c>
      <c r="K29" s="35">
        <f>_xlfn.XLOOKUP(A29&amp;$K$3,AH:AH,AQ:AQ)</f>
        <v>0.73</v>
      </c>
      <c r="L29" s="35">
        <f>_xlfn.XLOOKUP(A29&amp;$L$3,AH:AH,AQ:AQ)</f>
        <v>-0.749</v>
      </c>
      <c r="M29" s="35">
        <f>_xlfn.XLOOKUP(A29&amp;$M$3,AH:AH,AQ:AQ)</f>
        <v>-218.97399999999999</v>
      </c>
      <c r="N29" s="35">
        <f>_xlfn.XLOOKUP(A29&amp;$N$3,AH:AH,AQ:AQ)</f>
        <v>219.02099999999999</v>
      </c>
      <c r="O29" s="78">
        <f t="array" ref="O29">IF(cb1max($I29,$J29,$K29,$L29,$M29,$N29)&gt;0,cb1max($I29,$J29,$K29,$L29,$M29,$N29),"-")</f>
        <v>278.48399999999998</v>
      </c>
      <c r="P29" s="67">
        <f t="array" ref="P29">IF(cb1min($I29,$J29,$K29,$L29,$M29,$N29)&lt;0,cb1min($I29,$J29,$K29,$L29,$M29,$N29),"-")</f>
        <v>-159.511</v>
      </c>
      <c r="Q29" s="34">
        <f t="array" ref="Q29">_tu1($I29,$J29,$K29,$L29,$M29,$N29,$Q28)</f>
        <v>58.713999999999999</v>
      </c>
      <c r="R29" s="35">
        <f t="array" ref="R29">_tu1($I29,$J29,$K29,$L29,$M29,$N29,$R28)</f>
        <v>60.192999999999998</v>
      </c>
      <c r="S29" s="34">
        <f t="array" ref="S29">_tu1($I29,$J29,$K29,$L29,$M29,$N29,$S28)</f>
        <v>80.204999999999998</v>
      </c>
      <c r="T29" s="74">
        <f t="array" ref="T29">IF(cb2max($I29,$J29,$K29,$L29,$M29,$N29)&gt;0,cb2max($I29,$J29,$K29,$L29,$M29,$N29),"-")</f>
        <v>297.15179999999998</v>
      </c>
      <c r="U29" s="75">
        <f t="array" ref="U29">IF(cb2min($I29,$J29,$K29,$L29,$M29,$N29)&lt;0,cb2min($I29,$J29,$K29,$L29,$M29,$N29),"-")</f>
        <v>-140.8432</v>
      </c>
      <c r="V29" s="35">
        <f t="array" ref="V29">_tu2($I29,$J29,$K29,$L29,$M29,$N29,$V28)</f>
        <v>77.381799999999998</v>
      </c>
      <c r="W29" s="35">
        <f t="array" ref="W29">_tu2($I29,$J29,$K29,$L29,$M29,$N29,$W28)</f>
        <v>78.860799999999998</v>
      </c>
      <c r="X29" s="35">
        <f t="array" ref="X29">_tu2($I29,$J29,$K29,$L29,$M29,$N29,$X28)</f>
        <v>-116.87159999999999</v>
      </c>
      <c r="AH29" s="37" t="str">
        <f t="shared" si="0"/>
        <v>T6C30GIOX</v>
      </c>
      <c r="AI29" s="37" t="s">
        <v>67</v>
      </c>
      <c r="AJ29" s="37" t="s">
        <v>76</v>
      </c>
      <c r="AK29" s="37" t="s">
        <v>60</v>
      </c>
      <c r="AL29" s="37">
        <v>0</v>
      </c>
      <c r="AM29" s="37">
        <v>-4.17</v>
      </c>
      <c r="AN29" s="37">
        <v>18.559999999999999</v>
      </c>
      <c r="AO29" s="37">
        <v>0.45</v>
      </c>
      <c r="AP29" s="37">
        <v>-2.4E-2</v>
      </c>
      <c r="AQ29" s="37">
        <v>0.92200000000000004</v>
      </c>
      <c r="AR29" s="37">
        <v>34.165999999999997</v>
      </c>
    </row>
    <row r="30" spans="1:44" ht="19.5" customHeight="1">
      <c r="A30" s="37" t="str">
        <f t="shared" si="1"/>
        <v>T1C43.85</v>
      </c>
      <c r="B30" s="37" t="str">
        <f t="shared" si="2"/>
        <v>T1</v>
      </c>
      <c r="C30" s="37" t="str">
        <f t="shared" si="5"/>
        <v>C4</v>
      </c>
      <c r="D30" s="37">
        <f t="shared" si="5"/>
        <v>3.85</v>
      </c>
      <c r="E30" s="97"/>
      <c r="F30" s="103"/>
      <c r="G30" s="92"/>
      <c r="H30" s="65" t="s">
        <v>31</v>
      </c>
      <c r="I30" s="35">
        <f>_xlfn.XLOOKUP(A30&amp;$I$3,AH:AH,AR:AR)</f>
        <v>-5.4050000000000002</v>
      </c>
      <c r="J30" s="35">
        <f>_xlfn.XLOOKUP(A30&amp;$J$3,AH:AH,AR:AR)</f>
        <v>-1.2609999999999999</v>
      </c>
      <c r="K30" s="35">
        <f>_xlfn.XLOOKUP(A30&amp;$K$3,AH:AH,AR:AR)</f>
        <v>-77.72</v>
      </c>
      <c r="L30" s="35">
        <f>_xlfn.XLOOKUP(A30&amp;$L$3,AH:AH,AR:AR)</f>
        <v>77.510000000000005</v>
      </c>
      <c r="M30" s="35">
        <f>_xlfn.XLOOKUP(A30&amp;$M$3,AH:AH,AR:AR)</f>
        <v>-1.4690000000000001</v>
      </c>
      <c r="N30" s="35">
        <f>_xlfn.XLOOKUP(A30&amp;$N$3,AH:AH,AR:AR)</f>
        <v>1.488</v>
      </c>
      <c r="O30" s="56">
        <f t="array" ref="O30">_tu1($I30,$J30,$K30,$L30,$M30,$N30,$O28)</f>
        <v>-3.9170000000000003</v>
      </c>
      <c r="P30" s="35">
        <f t="array" ref="P30">_tu1($I30,$J30,$K30,$L30,$M30,$N30,$P28)</f>
        <v>-6.8740000000000006</v>
      </c>
      <c r="Q30" s="69">
        <f t="array" ref="Q30">IF(cb1max($I30,$J30,$K30,$L30,$M30,$N30)&gt;0,cb1max($I30,$J30,$K30,$L30,$M30,$N30),"-")</f>
        <v>72.105000000000004</v>
      </c>
      <c r="R30" s="67">
        <f t="array" ref="R30">IF(cb1min($I30,$J30,$K30,$L30,$M30,$N30)&lt;0,cb1min($I30,$J30,$K30,$L30,$M30,$N30),"-")</f>
        <v>-83.125</v>
      </c>
      <c r="S30" s="34">
        <f t="array" ref="S30">_tu1($I30,$J30,$K30,$L30,$M30,$N30,$S28)</f>
        <v>-6.6660000000000004</v>
      </c>
      <c r="T30" s="35">
        <f t="array" ref="T30">_tu2($I30,$J30,$K30,$L30,$M30,$N30,$T28)</f>
        <v>-5.0518999999999998</v>
      </c>
      <c r="U30" s="35">
        <f t="array" ref="U30">_tu2($I30,$J30,$K30,$L30,$M30,$N30,$U28)</f>
        <v>-8.0089000000000006</v>
      </c>
      <c r="V30" s="75">
        <f t="array" ref="V30">IF(cb2max($I30,$J30,$K30,$L30,$M30,$N30)&gt;0,cb2max($I30,$J30,$K30,$L30,$M30,$N30),"-")</f>
        <v>70.970100000000002</v>
      </c>
      <c r="W30" s="75">
        <f t="array" ref="W30">IF(cb2min($I30,$J30,$K30,$L30,$M30,$N30)&lt;0,cb2min($I30,$J30,$K30,$L30,$M30,$N30),"-")</f>
        <v>-84.259900000000002</v>
      </c>
      <c r="X30" s="35">
        <f t="array" ref="X30">_tu2($I30,$J30,$K30,$L30,$M30,$N30,$X28)</f>
        <v>-7.9881000000000002</v>
      </c>
      <c r="AH30" s="37" t="str">
        <f t="shared" si="0"/>
        <v>T6C33.1GIOX</v>
      </c>
      <c r="AI30" s="37" t="s">
        <v>67</v>
      </c>
      <c r="AJ30" s="37" t="s">
        <v>76</v>
      </c>
      <c r="AK30" s="37" t="s">
        <v>60</v>
      </c>
      <c r="AL30" s="37">
        <v>3.1</v>
      </c>
      <c r="AM30" s="37">
        <v>-4.17</v>
      </c>
      <c r="AN30" s="37">
        <v>18.559999999999999</v>
      </c>
      <c r="AO30" s="37">
        <v>0.45</v>
      </c>
      <c r="AP30" s="37">
        <v>-2.4E-2</v>
      </c>
      <c r="AQ30" s="37">
        <v>-0.46400000000000002</v>
      </c>
      <c r="AR30" s="37">
        <v>-23.373999999999999</v>
      </c>
    </row>
    <row r="31" spans="1:44" ht="19.5" customHeight="1">
      <c r="A31" s="37" t="str">
        <f t="shared" si="1"/>
        <v>T1C43.85</v>
      </c>
      <c r="B31" s="37" t="str">
        <f t="shared" si="2"/>
        <v>T1</v>
      </c>
      <c r="C31" s="37" t="str">
        <f t="shared" si="5"/>
        <v>C4</v>
      </c>
      <c r="D31" s="37">
        <f t="shared" si="5"/>
        <v>3.85</v>
      </c>
      <c r="E31" s="97"/>
      <c r="F31" s="104"/>
      <c r="G31" s="93"/>
      <c r="H31" s="66" t="s">
        <v>11</v>
      </c>
      <c r="I31" s="54">
        <f>_xlfn.XLOOKUP(A31&amp;$I$3,AH:AH,AM:AM)</f>
        <v>-3276.43</v>
      </c>
      <c r="J31" s="54">
        <f>_xlfn.XLOOKUP(A31&amp;$J$3,AH:AH,AM:AM)</f>
        <v>-914.83</v>
      </c>
      <c r="K31" s="54">
        <f>_xlfn.XLOOKUP(A31&amp;$K$3,AH:AH,AM:AM)</f>
        <v>-33.340000000000003</v>
      </c>
      <c r="L31" s="54">
        <f>_xlfn.XLOOKUP(A31&amp;$L$3,AH:AH,AM:AM)</f>
        <v>33.32</v>
      </c>
      <c r="M31" s="54">
        <f>_xlfn.XLOOKUP(A31&amp;$M$3,AH:AH,AM:AM)</f>
        <v>-130.53</v>
      </c>
      <c r="N31" s="54">
        <f>_xlfn.XLOOKUP(A31&amp;$N$3,AH:AH,AM:AM)</f>
        <v>130.53</v>
      </c>
      <c r="O31" s="79">
        <f t="array" ref="O31">_tu1($I31,$J31,$K31,$L31,$M31,$N31,$O28)</f>
        <v>-3145.8999999999996</v>
      </c>
      <c r="P31" s="54">
        <f t="array" ref="P31">_tu1($I31,$J31,$K31,$L31,$M31,$N31,$P28)</f>
        <v>-3406.96</v>
      </c>
      <c r="Q31" s="55">
        <f t="array" ref="Q31">_tu1($I31,$J31,$K31,$L31,$M31,$N31,$Q28)</f>
        <v>-3243.1099999999997</v>
      </c>
      <c r="R31" s="54">
        <f t="array" ref="R31">_tu1($I31,$J31,$K31,$L31,$M31,$N31,$R28)</f>
        <v>-3309.77</v>
      </c>
      <c r="S31" s="80">
        <f t="array" ref="S31">cb1min($I31,$J31,$K31,$L31,$M31,$N31)</f>
        <v>-4191.26</v>
      </c>
      <c r="T31" s="54">
        <f t="array" ref="T31">_tu2($I31,$J31,$K31,$L31,$M31,$N31,$T28)</f>
        <v>-3969.2469999999998</v>
      </c>
      <c r="U31" s="54">
        <f t="array" ref="U31">_tu2($I31,$J31,$K31,$L31,$M31,$N31,$U28)</f>
        <v>-4230.3069999999998</v>
      </c>
      <c r="V31" s="54">
        <f t="array" ref="V31">_tu2($I31,$J31,$K31,$L31,$M31,$N31,$V28)</f>
        <v>-4066.4569999999999</v>
      </c>
      <c r="W31" s="54">
        <f t="array" ref="W31">_tu2($I31,$J31,$K31,$L31,$M31,$N31,$W28)</f>
        <v>-4133.1170000000002</v>
      </c>
      <c r="X31" s="70">
        <f t="array" ref="X31">cb2min($I31,$J31,$K31,$L31,$M31,$N31)</f>
        <v>-4308.7370000000001</v>
      </c>
      <c r="AH31" s="37" t="str">
        <f t="shared" si="0"/>
        <v>T6C30GIOY</v>
      </c>
      <c r="AI31" s="37" t="s">
        <v>67</v>
      </c>
      <c r="AJ31" s="37" t="s">
        <v>76</v>
      </c>
      <c r="AK31" s="37" t="s">
        <v>61</v>
      </c>
      <c r="AL31" s="37">
        <v>0</v>
      </c>
      <c r="AM31" s="37">
        <v>24.81</v>
      </c>
      <c r="AN31" s="37">
        <v>-0.41</v>
      </c>
      <c r="AO31" s="37">
        <v>62.89</v>
      </c>
      <c r="AP31" s="37">
        <v>3.0000000000000001E-3</v>
      </c>
      <c r="AQ31" s="37">
        <v>103.059</v>
      </c>
      <c r="AR31" s="37">
        <v>-0.85399999999999998</v>
      </c>
    </row>
    <row r="32" spans="1:44" ht="19.5" customHeight="1">
      <c r="A32" s="37" t="str">
        <f t="shared" si="1"/>
        <v>T1C180</v>
      </c>
      <c r="B32" s="37" t="str">
        <f>B31</f>
        <v>T1</v>
      </c>
      <c r="C32" s="37" t="str">
        <f>F32</f>
        <v>C18</v>
      </c>
      <c r="D32" s="37">
        <f>G32</f>
        <v>0</v>
      </c>
      <c r="E32" s="97"/>
      <c r="F32" s="105" t="s">
        <v>78</v>
      </c>
      <c r="G32" s="91">
        <v>0</v>
      </c>
      <c r="H32" s="48"/>
      <c r="I32" s="82"/>
      <c r="J32" s="48"/>
      <c r="K32" s="82"/>
      <c r="L32" s="48"/>
      <c r="M32" s="82"/>
      <c r="N32" s="9"/>
      <c r="O32" s="16" t="str">
        <f t="array" ref="O32">_ts1($I33,$J33,$K33,$L33,$M33,$N33,$O33)</f>
        <v>4,8</v>
      </c>
      <c r="P32" s="17" t="str">
        <f t="array" ref="P32">_ts1($I33,$J33,$K33,$L33,$M33,$N33,$P33)</f>
        <v>4,9</v>
      </c>
      <c r="Q32" s="16" t="str">
        <f t="array" ref="Q32">_ts1($I34,$J34,$K34,$L34,$M34,$N34,$Q34)</f>
        <v>4,6</v>
      </c>
      <c r="R32" s="17" t="str">
        <f t="array" ref="R32">_ts1($I34,$J34,$K34,$L34,$M34,$N34,$R34)</f>
        <v>4,7</v>
      </c>
      <c r="S32" s="33" t="str">
        <f t="array" ref="S32">_ts1($I35,$J35,$K35,$L35,$M35,$N35,$S35)</f>
        <v>4,5</v>
      </c>
      <c r="T32" s="71" t="str">
        <f t="array" ref="T32">_ts2($I33,$J33,$K33,$L33,$M33,$N33,$T33)</f>
        <v>4,5*,8</v>
      </c>
      <c r="U32" s="72" t="str">
        <f t="array" ref="U32">_ts2($I33,$J33,$K33,$L33,$M33,$N33,$U33)</f>
        <v>4,5*,9</v>
      </c>
      <c r="V32" s="73" t="str">
        <f t="array" ref="V32">_ts2($I34,$J34,$K34,$L34,$M34,$N34,$V34)</f>
        <v>4,5*,6</v>
      </c>
      <c r="W32" s="72" t="str">
        <f t="array" ref="W32">_ts2($I34,$J34,$K34,$L34,$M34,$N34,$W34)</f>
        <v>4,5*,7</v>
      </c>
      <c r="X32" s="36" t="str">
        <f t="array" ref="X32">_ts2($I35,$J35,$K35,$L35,$M35,$N35,$X35)</f>
        <v>4,5,8*</v>
      </c>
      <c r="Y32" s="62"/>
      <c r="Z32" s="52"/>
      <c r="AH32" s="37" t="str">
        <f t="shared" si="0"/>
        <v>T6C33.1GIOY</v>
      </c>
      <c r="AI32" s="37" t="s">
        <v>67</v>
      </c>
      <c r="AJ32" s="37" t="s">
        <v>76</v>
      </c>
      <c r="AK32" s="37" t="s">
        <v>61</v>
      </c>
      <c r="AL32" s="37">
        <v>3.1</v>
      </c>
      <c r="AM32" s="37">
        <v>24.81</v>
      </c>
      <c r="AN32" s="37">
        <v>-0.41</v>
      </c>
      <c r="AO32" s="37">
        <v>62.89</v>
      </c>
      <c r="AP32" s="37">
        <v>3.0000000000000001E-3</v>
      </c>
      <c r="AQ32" s="37">
        <v>-91.908000000000001</v>
      </c>
      <c r="AR32" s="37">
        <v>0.42099999999999999</v>
      </c>
    </row>
    <row r="33" spans="1:44" ht="19.5" customHeight="1">
      <c r="A33" s="37" t="str">
        <f t="shared" si="1"/>
        <v>T1C180</v>
      </c>
      <c r="B33" s="37" t="str">
        <f t="shared" si="2"/>
        <v>T1</v>
      </c>
      <c r="C33" s="37" t="str">
        <f>C32</f>
        <v>C18</v>
      </c>
      <c r="D33" s="37">
        <f>D32</f>
        <v>0</v>
      </c>
      <c r="E33" s="97"/>
      <c r="F33" s="106"/>
      <c r="G33" s="92"/>
      <c r="H33" s="65" t="s">
        <v>30</v>
      </c>
      <c r="I33" s="35">
        <f>_xlfn.XLOOKUP(A33&amp;$I$3,AH:AH,AQ:AQ)</f>
        <v>36.533000000000001</v>
      </c>
      <c r="J33" s="35">
        <f>_xlfn.XLOOKUP(A33&amp;$J$3,AH:AH,AQ:AQ)</f>
        <v>13.474</v>
      </c>
      <c r="K33" s="35">
        <f>_xlfn.XLOOKUP(A33&amp;$K$3,AH:AH,AQ:AQ)</f>
        <v>0.37</v>
      </c>
      <c r="L33" s="35">
        <f>_xlfn.XLOOKUP(A33&amp;$L$3,AH:AH,AQ:AQ)</f>
        <v>-0.30199999999999999</v>
      </c>
      <c r="M33" s="35">
        <f>_xlfn.XLOOKUP(A33&amp;$M$3,AH:AH,AQ:AQ)</f>
        <v>381.39400000000001</v>
      </c>
      <c r="N33" s="35">
        <f>_xlfn.XLOOKUP(A33&amp;$N$3,AH:AH,AQ:AQ)</f>
        <v>-381.58499999999998</v>
      </c>
      <c r="O33" s="69">
        <f t="array" ref="O33">IF(cb1max($I33,$J33,$K33,$L33,$M33,$N33)&gt;0,cb1max($I33,$J33,$K33,$L33,$M33,$N33),"-")</f>
        <v>417.92700000000002</v>
      </c>
      <c r="P33" s="67">
        <f t="array" ref="P33">IF(cb1min($I33,$J33,$K33,$L33,$M33,$N33)&lt;0,cb1min($I33,$J33,$K33,$L33,$M33,$N33),"-")</f>
        <v>-345.05199999999996</v>
      </c>
      <c r="Q33" s="34">
        <f t="array" ref="Q33">_tu1($I33,$J33,$K33,$L33,$M33,$N33,$Q32)</f>
        <v>36.902999999999999</v>
      </c>
      <c r="R33" s="35">
        <f t="array" ref="R33">_tu1($I33,$J33,$K33,$L33,$M33,$N33,$R32)</f>
        <v>36.231000000000002</v>
      </c>
      <c r="S33" s="34">
        <f t="array" ref="S33">_tu1($I33,$J33,$K33,$L33,$M33,$N33,$S32)</f>
        <v>50.007000000000005</v>
      </c>
      <c r="T33" s="74">
        <f t="array" ref="T33">IF(cb2max($I33,$J33,$K33,$L33,$M33,$N33)&gt;0,cb2max($I33,$J33,$K33,$L33,$M33,$N33),"-")</f>
        <v>430.05360000000002</v>
      </c>
      <c r="U33" s="75">
        <f t="array" ref="U33">IF(cb2min($I33,$J33,$K33,$L33,$M33,$N33)&lt;0,cb2min($I33,$J33,$K33,$L33,$M33,$N33),"-")</f>
        <v>-332.92539999999997</v>
      </c>
      <c r="V33" s="34">
        <f t="array" ref="V33">_tu2($I33,$J33,$K33,$L33,$M33,$N33,$V32)</f>
        <v>49.029599999999995</v>
      </c>
      <c r="W33" s="35">
        <f t="array" ref="W33">_tu2($I33,$J33,$K33,$L33,$M33,$N33,$W32)</f>
        <v>48.357599999999998</v>
      </c>
      <c r="X33" s="35">
        <f t="array" ref="X33">_tu2($I33,$J33,$K33,$L33,$M33,$N33,$X32)</f>
        <v>393.26160000000004</v>
      </c>
      <c r="Z33" s="52"/>
      <c r="AH33" s="37" t="str">
        <f t="shared" si="0"/>
        <v>T6C30GIOYY</v>
      </c>
      <c r="AI33" s="37" t="s">
        <v>67</v>
      </c>
      <c r="AJ33" s="37" t="s">
        <v>76</v>
      </c>
      <c r="AK33" s="37" t="s">
        <v>62</v>
      </c>
      <c r="AL33" s="37">
        <v>0</v>
      </c>
      <c r="AM33" s="37">
        <v>-24.81</v>
      </c>
      <c r="AN33" s="37">
        <v>0.41</v>
      </c>
      <c r="AO33" s="37">
        <v>-62.89</v>
      </c>
      <c r="AP33" s="37">
        <v>-3.0000000000000001E-3</v>
      </c>
      <c r="AQ33" s="37">
        <v>-103.059</v>
      </c>
      <c r="AR33" s="37">
        <v>0.85399999999999998</v>
      </c>
    </row>
    <row r="34" spans="1:44" ht="19.5" customHeight="1">
      <c r="A34" s="37" t="str">
        <f t="shared" si="1"/>
        <v>T1C180</v>
      </c>
      <c r="B34" s="37" t="str">
        <f t="shared" si="2"/>
        <v>T1</v>
      </c>
      <c r="C34" s="37" t="str">
        <f t="shared" ref="C34:D39" si="6">C33</f>
        <v>C18</v>
      </c>
      <c r="D34" s="37">
        <f t="shared" si="6"/>
        <v>0</v>
      </c>
      <c r="E34" s="97"/>
      <c r="F34" s="106"/>
      <c r="G34" s="92"/>
      <c r="H34" s="65" t="s">
        <v>31</v>
      </c>
      <c r="I34" s="35">
        <f>_xlfn.XLOOKUP(A34&amp;$I$3,AH:AH,AR:AR)</f>
        <v>2.17</v>
      </c>
      <c r="J34" s="35">
        <f>_xlfn.XLOOKUP(A34&amp;$J$3,AH:AH,AR:AR)</f>
        <v>0.36299999999999999</v>
      </c>
      <c r="K34" s="35">
        <f>_xlfn.XLOOKUP(A34&amp;$K$3,AH:AH,AR:AR)</f>
        <v>102.639</v>
      </c>
      <c r="L34" s="35">
        <f>_xlfn.XLOOKUP(A34&amp;$L$3,AH:AH,AR:AR)</f>
        <v>-102.381</v>
      </c>
      <c r="M34" s="35">
        <f>_xlfn.XLOOKUP(A34&amp;$M$3,AH:AH,AR:AR)</f>
        <v>-0.48399999999999999</v>
      </c>
      <c r="N34" s="35">
        <f>_xlfn.XLOOKUP(A34&amp;$N$3,AH:AH,AR:AR)</f>
        <v>0.46600000000000003</v>
      </c>
      <c r="O34" s="34">
        <f t="array" ref="O34">_tu1($I34,$J34,$K34,$L34,$M34,$N34,$O32)</f>
        <v>1.6859999999999999</v>
      </c>
      <c r="P34" s="35">
        <f t="array" ref="P34">_tu1($I34,$J34,$K34,$L34,$M34,$N34,$P32)</f>
        <v>2.6360000000000001</v>
      </c>
      <c r="Q34" s="69">
        <f t="array" ref="Q34">IF(cb1max($I34,$J34,$K34,$L34,$M34,$N34)&gt;0,cb1max($I34,$J34,$K34,$L34,$M34,$N34),"-")</f>
        <v>104.809</v>
      </c>
      <c r="R34" s="67">
        <f t="array" ref="R34">IF(cb1min($I34,$J34,$K34,$L34,$M34,$N34)&lt;0,cb1min($I34,$J34,$K34,$L34,$M34,$N34),"-")</f>
        <v>-100.211</v>
      </c>
      <c r="S34" s="34">
        <f t="array" ref="S34">_tu1($I34,$J34,$K34,$L34,$M34,$N34,$S32)</f>
        <v>2.5329999999999999</v>
      </c>
      <c r="T34" s="35">
        <f t="array" ref="T34">_tu2($I34,$J34,$K34,$L34,$M34,$N34,$T32)</f>
        <v>2.0126999999999997</v>
      </c>
      <c r="U34" s="35">
        <f t="array" ref="U34">_tu2($I34,$J34,$K34,$L34,$M34,$N34,$U32)</f>
        <v>2.9626999999999999</v>
      </c>
      <c r="V34" s="76">
        <f t="array" ref="V34">IF(cb2max($I34,$J34,$K34,$L34,$M34,$N34)&gt;0,cb2max($I34,$J34,$K34,$L34,$M34,$N34),"-")</f>
        <v>105.1357</v>
      </c>
      <c r="W34" s="75">
        <f t="array" ref="W34">IF(cb2min($I34,$J34,$K34,$L34,$M34,$N34)&lt;0,cb2min($I34,$J34,$K34,$L34,$M34,$N34),"-")</f>
        <v>-99.884299999999996</v>
      </c>
      <c r="X34" s="35">
        <f t="array" ref="X34">_tu2($I34,$J34,$K34,$L34,$M34,$N34,$X32)</f>
        <v>2.0973999999999999</v>
      </c>
      <c r="Z34" s="52"/>
      <c r="AH34" s="37" t="str">
        <f t="shared" si="0"/>
        <v>T6C33.1GIOYY</v>
      </c>
      <c r="AI34" s="37" t="s">
        <v>67</v>
      </c>
      <c r="AJ34" s="37" t="s">
        <v>76</v>
      </c>
      <c r="AK34" s="37" t="s">
        <v>62</v>
      </c>
      <c r="AL34" s="37">
        <v>3.1</v>
      </c>
      <c r="AM34" s="37">
        <v>-24.81</v>
      </c>
      <c r="AN34" s="37">
        <v>0.41</v>
      </c>
      <c r="AO34" s="37">
        <v>-62.89</v>
      </c>
      <c r="AP34" s="37">
        <v>-3.0000000000000001E-3</v>
      </c>
      <c r="AQ34" s="37">
        <v>91.908000000000001</v>
      </c>
      <c r="AR34" s="37">
        <v>-0.42099999999999999</v>
      </c>
    </row>
    <row r="35" spans="1:44" ht="19.5" customHeight="1">
      <c r="A35" s="37" t="str">
        <f t="shared" si="1"/>
        <v>T1C180</v>
      </c>
      <c r="B35" s="37" t="str">
        <f t="shared" si="2"/>
        <v>T1</v>
      </c>
      <c r="C35" s="37" t="str">
        <f t="shared" si="6"/>
        <v>C18</v>
      </c>
      <c r="D35" s="37">
        <f t="shared" si="6"/>
        <v>0</v>
      </c>
      <c r="E35" s="97"/>
      <c r="F35" s="106"/>
      <c r="G35" s="93"/>
      <c r="H35" s="65" t="s">
        <v>11</v>
      </c>
      <c r="I35" s="54">
        <f>_xlfn.XLOOKUP(A35&amp;$I$3,AH:AH,AM:AM)</f>
        <v>-2506.0100000000002</v>
      </c>
      <c r="J35" s="54">
        <f>_xlfn.XLOOKUP(A35&amp;$J$3,AH:AH,AM:AM)</f>
        <v>-519.48</v>
      </c>
      <c r="K35" s="54">
        <f>_xlfn.XLOOKUP(A35&amp;$K$3,AH:AH,AM:AM)</f>
        <v>-29.09</v>
      </c>
      <c r="L35" s="54">
        <f>_xlfn.XLOOKUP(A35&amp;$L$3,AH:AH,AM:AM)</f>
        <v>29.07</v>
      </c>
      <c r="M35" s="54">
        <f>_xlfn.XLOOKUP(A35&amp;$M$3,AH:AH,AM:AM)</f>
        <v>-481.19</v>
      </c>
      <c r="N35" s="54">
        <f>_xlfn.XLOOKUP(A35&amp;$N$3,AH:AH,AM:AM)</f>
        <v>481.19</v>
      </c>
      <c r="O35" s="34">
        <f t="array" ref="O35">_tu1($I35,$J35,$K35,$L35,$M35,$N35,$O32)</f>
        <v>-2987.2000000000003</v>
      </c>
      <c r="P35" s="54">
        <f t="array" ref="P35">_tu1($I35,$J35,$K35,$L35,$M35,$N35,$P32)</f>
        <v>-2024.8200000000002</v>
      </c>
      <c r="Q35" s="34">
        <f t="array" ref="Q35">_tu1($I35,$J35,$K35,$L35,$M35,$N35,$Q32)</f>
        <v>-2535.1000000000004</v>
      </c>
      <c r="R35" s="54">
        <f t="array" ref="R35">_tu1($I35,$J35,$K35,$L35,$M35,$N35,$R32)</f>
        <v>-2476.94</v>
      </c>
      <c r="S35" s="68">
        <f t="array" ref="S35">cb1min($I35,$J35,$K35,$L35,$M35,$N35)</f>
        <v>-3025.4900000000002</v>
      </c>
      <c r="T35" s="54">
        <f t="array" ref="T35">_tu2($I35,$J35,$K35,$L35,$M35,$N35,$T32)</f>
        <v>-3454.7320000000004</v>
      </c>
      <c r="U35" s="54">
        <f t="array" ref="U35">_tu2($I35,$J35,$K35,$L35,$M35,$N35,$U32)</f>
        <v>-2492.3520000000003</v>
      </c>
      <c r="V35" s="34">
        <f t="array" ref="V35">_tu2($I35,$J35,$K35,$L35,$M35,$N35,$V32)</f>
        <v>-3002.6320000000005</v>
      </c>
      <c r="W35" s="54">
        <f t="array" ref="W35">_tu2($I35,$J35,$K35,$L35,$M35,$N35,$W32)</f>
        <v>-2944.4720000000002</v>
      </c>
      <c r="X35" s="70">
        <f t="array" ref="X35">cb2min($I35,$J35,$K35,$L35,$M35,$N35)</f>
        <v>-3458.5610000000001</v>
      </c>
      <c r="Z35" s="52"/>
      <c r="AH35" s="37" t="str">
        <f t="shared" si="0"/>
        <v>T6C30GIOXX</v>
      </c>
      <c r="AI35" s="37" t="s">
        <v>67</v>
      </c>
      <c r="AJ35" s="37" t="s">
        <v>76</v>
      </c>
      <c r="AK35" s="37" t="s">
        <v>63</v>
      </c>
      <c r="AL35" s="37">
        <v>0</v>
      </c>
      <c r="AM35" s="37">
        <v>4.18</v>
      </c>
      <c r="AN35" s="37">
        <v>-18.55</v>
      </c>
      <c r="AO35" s="37">
        <v>-0.45</v>
      </c>
      <c r="AP35" s="37">
        <v>2.4E-2</v>
      </c>
      <c r="AQ35" s="37">
        <v>-0.92300000000000004</v>
      </c>
      <c r="AR35" s="37">
        <v>-34.137</v>
      </c>
    </row>
    <row r="36" spans="1:44" ht="19.5" customHeight="1">
      <c r="A36" s="37" t="str">
        <f t="shared" si="1"/>
        <v>T1C183.85</v>
      </c>
      <c r="B36" s="37" t="str">
        <f t="shared" si="2"/>
        <v>T1</v>
      </c>
      <c r="C36" s="37" t="str">
        <f t="shared" si="6"/>
        <v>C18</v>
      </c>
      <c r="D36" s="37">
        <f>G36</f>
        <v>3.85</v>
      </c>
      <c r="E36" s="97"/>
      <c r="F36" s="106"/>
      <c r="G36" s="91">
        <v>3.85</v>
      </c>
      <c r="H36" s="48"/>
      <c r="I36" s="82"/>
      <c r="J36" s="48"/>
      <c r="K36" s="82"/>
      <c r="L36" s="48"/>
      <c r="M36" s="82"/>
      <c r="N36" s="9"/>
      <c r="O36" s="77" t="str">
        <f t="array" ref="O36">_ts1($I37,$J37,$K37,$L37,$M37,$N37,$O37)</f>
        <v>4,9</v>
      </c>
      <c r="P36" s="17" t="str">
        <f t="array" ref="P36">_ts1($I37,$J37,$K37,$L37,$M37,$N37,$P37)</f>
        <v>4,8</v>
      </c>
      <c r="Q36" s="16" t="str">
        <f t="array" ref="Q36">_ts1($I38,$J38,$K38,$L38,$M38,$N38,$Q38)</f>
        <v>4,7</v>
      </c>
      <c r="R36" s="17" t="str">
        <f t="array" ref="R36">_ts1($I38,$J38,$K38,$L38,$M38,$N38,$R38)</f>
        <v>4,6</v>
      </c>
      <c r="S36" s="33" t="str">
        <f t="array" ref="S36">_ts1($I39,$J39,$K39,$L39,$M39,$N39,$S39)</f>
        <v>4,5</v>
      </c>
      <c r="T36" s="71" t="str">
        <f t="array" ref="T36">_ts2($I37,$J37,$K37,$L37,$M37,$N37,$T37)</f>
        <v>4,5*,9</v>
      </c>
      <c r="U36" s="72" t="str">
        <f t="array" ref="U36">_ts2($I37,$J37,$K37,$L37,$M37,$N37,$U37)</f>
        <v>4,5*,8</v>
      </c>
      <c r="V36" s="72" t="str">
        <f t="array" ref="V36">_ts2($I38,$J38,$K38,$L38,$M38,$N38,$V38)</f>
        <v>4,5*,7</v>
      </c>
      <c r="W36" s="72" t="str">
        <f t="array" ref="W36">_ts2($I38,$J38,$K38,$L38,$M38,$N38,$W38)</f>
        <v>4,5*,6</v>
      </c>
      <c r="X36" s="36" t="str">
        <f t="array" ref="X36">_ts2($I39,$J39,$K39,$L39,$M39,$N39,$X39)</f>
        <v>4,5,8*</v>
      </c>
      <c r="Y36" s="62"/>
      <c r="AH36" s="37" t="str">
        <f t="shared" si="0"/>
        <v>T6C33.1GIOXX</v>
      </c>
      <c r="AI36" s="37" t="s">
        <v>67</v>
      </c>
      <c r="AJ36" s="37" t="s">
        <v>76</v>
      </c>
      <c r="AK36" s="37" t="s">
        <v>63</v>
      </c>
      <c r="AL36" s="37">
        <v>3.1</v>
      </c>
      <c r="AM36" s="37">
        <v>4.18</v>
      </c>
      <c r="AN36" s="37">
        <v>-18.55</v>
      </c>
      <c r="AO36" s="37">
        <v>-0.45</v>
      </c>
      <c r="AP36" s="37">
        <v>2.4E-2</v>
      </c>
      <c r="AQ36" s="37">
        <v>0.46500000000000002</v>
      </c>
      <c r="AR36" s="37">
        <v>23.353000000000002</v>
      </c>
    </row>
    <row r="37" spans="1:44" ht="19.5" customHeight="1">
      <c r="A37" s="37" t="str">
        <f t="shared" si="1"/>
        <v>T1C183.85</v>
      </c>
      <c r="B37" s="37" t="str">
        <f t="shared" si="2"/>
        <v>T1</v>
      </c>
      <c r="C37" s="37" t="str">
        <f t="shared" si="6"/>
        <v>C18</v>
      </c>
      <c r="D37" s="37">
        <f>D36</f>
        <v>3.85</v>
      </c>
      <c r="E37" s="97"/>
      <c r="F37" s="106"/>
      <c r="G37" s="92"/>
      <c r="H37" s="65" t="s">
        <v>30</v>
      </c>
      <c r="I37" s="35">
        <f>_xlfn.XLOOKUP(A37&amp;$I$3,AH:AH,AQ:AQ)</f>
        <v>-60.517000000000003</v>
      </c>
      <c r="J37" s="35">
        <f>_xlfn.XLOOKUP(A37&amp;$J$3,AH:AH,AQ:AQ)</f>
        <v>-23.677</v>
      </c>
      <c r="K37" s="35">
        <f>_xlfn.XLOOKUP(A37&amp;$K$3,AH:AH,AQ:AQ)</f>
        <v>-0.58299999999999996</v>
      </c>
      <c r="L37" s="35">
        <f>_xlfn.XLOOKUP(A37&amp;$L$3,AH:AH,AQ:AQ)</f>
        <v>0.54300000000000004</v>
      </c>
      <c r="M37" s="35">
        <f>_xlfn.XLOOKUP(A37&amp;$M$3,AH:AH,AQ:AQ)</f>
        <v>-147.286</v>
      </c>
      <c r="N37" s="35">
        <f>_xlfn.XLOOKUP(A37&amp;$N$3,AH:AH,AQ:AQ)</f>
        <v>147.39500000000001</v>
      </c>
      <c r="O37" s="78">
        <f t="array" ref="O37">IF(cb1max($I37,$J37,$K37,$L37,$M37,$N37)&gt;0,cb1max($I37,$J37,$K37,$L37,$M37,$N37),"-")</f>
        <v>86.878000000000014</v>
      </c>
      <c r="P37" s="67">
        <f t="array" ref="P37">IF(cb1min($I37,$J37,$K37,$L37,$M37,$N37)&lt;0,cb1min($I37,$J37,$K37,$L37,$M37,$N37),"-")</f>
        <v>-207.803</v>
      </c>
      <c r="Q37" s="34">
        <f t="array" ref="Q37">_tu1($I37,$J37,$K37,$L37,$M37,$N37,$Q36)</f>
        <v>-59.974000000000004</v>
      </c>
      <c r="R37" s="35">
        <f t="array" ref="R37">_tu1($I37,$J37,$K37,$L37,$M37,$N37,$R36)</f>
        <v>-61.1</v>
      </c>
      <c r="S37" s="34">
        <f t="array" ref="S37">_tu1($I37,$J37,$K37,$L37,$M37,$N37,$S36)</f>
        <v>-84.194000000000003</v>
      </c>
      <c r="T37" s="74">
        <f t="array" ref="T37">IF(cb2max($I37,$J37,$K37,$L37,$M37,$N37)&gt;0,cb2max($I37,$J37,$K37,$L37,$M37,$N37),"-")</f>
        <v>65.568700000000007</v>
      </c>
      <c r="U37" s="75">
        <f t="array" ref="U37">IF(cb2min($I37,$J37,$K37,$L37,$M37,$N37)&lt;0,cb2min($I37,$J37,$K37,$L37,$M37,$N37),"-")</f>
        <v>-229.1123</v>
      </c>
      <c r="V37" s="35">
        <f t="array" ref="V37">_tu2($I37,$J37,$K37,$L37,$M37,$N37,$V36)</f>
        <v>-81.283299999999997</v>
      </c>
      <c r="W37" s="35">
        <f t="array" ref="W37">_tu2($I37,$J37,$K37,$L37,$M37,$N37,$W36)</f>
        <v>-82.409300000000002</v>
      </c>
      <c r="X37" s="35">
        <f t="array" ref="X37">_tu2($I37,$J37,$K37,$L37,$M37,$N37,$X36)</f>
        <v>-216.75139999999999</v>
      </c>
      <c r="AH37" s="37" t="str">
        <f t="shared" si="0"/>
        <v>T6C30TT</v>
      </c>
      <c r="AI37" s="37" t="s">
        <v>67</v>
      </c>
      <c r="AJ37" s="37" t="s">
        <v>76</v>
      </c>
      <c r="AK37" s="37" t="s">
        <v>0</v>
      </c>
      <c r="AL37" s="37">
        <v>0</v>
      </c>
      <c r="AM37" s="37">
        <v>-1164.6400000000001</v>
      </c>
      <c r="AN37" s="37">
        <v>0.87</v>
      </c>
      <c r="AO37" s="37">
        <v>52.69</v>
      </c>
      <c r="AP37" s="37">
        <v>2E-3</v>
      </c>
      <c r="AQ37" s="37">
        <v>108.95399999999999</v>
      </c>
      <c r="AR37" s="37">
        <v>2.0609999999999999</v>
      </c>
    </row>
    <row r="38" spans="1:44" ht="19.5" customHeight="1">
      <c r="A38" s="37" t="str">
        <f t="shared" si="1"/>
        <v>T1C183.85</v>
      </c>
      <c r="B38" s="37" t="str">
        <f t="shared" si="2"/>
        <v>T1</v>
      </c>
      <c r="C38" s="37" t="str">
        <f t="shared" si="6"/>
        <v>C18</v>
      </c>
      <c r="D38" s="37">
        <f t="shared" si="6"/>
        <v>3.85</v>
      </c>
      <c r="E38" s="97"/>
      <c r="F38" s="106"/>
      <c r="G38" s="92"/>
      <c r="H38" s="65" t="s">
        <v>31</v>
      </c>
      <c r="I38" s="35">
        <f>_xlfn.XLOOKUP(A38&amp;$I$3,AH:AH,AR:AR)</f>
        <v>-3.4910000000000001</v>
      </c>
      <c r="J38" s="35">
        <f>_xlfn.XLOOKUP(A38&amp;$J$3,AH:AH,AR:AR)</f>
        <v>-0.57699999999999996</v>
      </c>
      <c r="K38" s="35">
        <f>_xlfn.XLOOKUP(A38&amp;$K$3,AH:AH,AR:AR)</f>
        <v>-67.147999999999996</v>
      </c>
      <c r="L38" s="35">
        <f>_xlfn.XLOOKUP(A38&amp;$L$3,AH:AH,AR:AR)</f>
        <v>66.971000000000004</v>
      </c>
      <c r="M38" s="35">
        <f>_xlfn.XLOOKUP(A38&amp;$M$3,AH:AH,AR:AR)</f>
        <v>0.27400000000000002</v>
      </c>
      <c r="N38" s="35">
        <f>_xlfn.XLOOKUP(A38&amp;$N$3,AH:AH,AR:AR)</f>
        <v>-0.26200000000000001</v>
      </c>
      <c r="O38" s="56">
        <f t="array" ref="O38">_tu1($I38,$J38,$K38,$L38,$M38,$N38,$O36)</f>
        <v>-3.7530000000000001</v>
      </c>
      <c r="P38" s="35">
        <f t="array" ref="P38">_tu1($I38,$J38,$K38,$L38,$M38,$N38,$P36)</f>
        <v>-3.2170000000000001</v>
      </c>
      <c r="Q38" s="69">
        <f t="array" ref="Q38">IF(cb1max($I38,$J38,$K38,$L38,$M38,$N38)&gt;0,cb1max($I38,$J38,$K38,$L38,$M38,$N38),"-")</f>
        <v>63.480000000000004</v>
      </c>
      <c r="R38" s="67">
        <f t="array" ref="R38">IF(cb1min($I38,$J38,$K38,$L38,$M38,$N38)&lt;0,cb1min($I38,$J38,$K38,$L38,$M38,$N38),"-")</f>
        <v>-70.638999999999996</v>
      </c>
      <c r="S38" s="34">
        <f t="array" ref="S38">_tu1($I38,$J38,$K38,$L38,$M38,$N38,$S36)</f>
        <v>-4.0679999999999996</v>
      </c>
      <c r="T38" s="35">
        <f t="array" ref="T38">_tu2($I38,$J38,$K38,$L38,$M38,$N38,$T36)</f>
        <v>-4.2722999999999995</v>
      </c>
      <c r="U38" s="35">
        <f t="array" ref="U38">_tu2($I38,$J38,$K38,$L38,$M38,$N38,$U36)</f>
        <v>-3.7363</v>
      </c>
      <c r="V38" s="75">
        <f t="array" ref="V38">IF(cb2max($I38,$J38,$K38,$L38,$M38,$N38)&gt;0,cb2max($I38,$J38,$K38,$L38,$M38,$N38),"-")</f>
        <v>62.960700000000003</v>
      </c>
      <c r="W38" s="75">
        <f t="array" ref="W38">IF(cb2min($I38,$J38,$K38,$L38,$M38,$N38)&lt;0,cb2min($I38,$J38,$K38,$L38,$M38,$N38),"-")</f>
        <v>-71.158299999999997</v>
      </c>
      <c r="X38" s="35">
        <f t="array" ref="X38">_tu2($I38,$J38,$K38,$L38,$M38,$N38,$X36)</f>
        <v>-3.8213999999999997</v>
      </c>
      <c r="AH38" s="37" t="str">
        <f t="shared" si="0"/>
        <v>T6C33.1TT</v>
      </c>
      <c r="AI38" s="37" t="s">
        <v>67</v>
      </c>
      <c r="AJ38" s="37" t="s">
        <v>76</v>
      </c>
      <c r="AK38" s="37" t="s">
        <v>0</v>
      </c>
      <c r="AL38" s="37">
        <v>3.1</v>
      </c>
      <c r="AM38" s="37">
        <v>-1152.5899999999999</v>
      </c>
      <c r="AN38" s="37">
        <v>0.87</v>
      </c>
      <c r="AO38" s="37">
        <v>52.69</v>
      </c>
      <c r="AP38" s="37">
        <v>2E-3</v>
      </c>
      <c r="AQ38" s="37">
        <v>-54.381999999999998</v>
      </c>
      <c r="AR38" s="37">
        <v>-0.64700000000000002</v>
      </c>
    </row>
    <row r="39" spans="1:44" ht="19.5" customHeight="1">
      <c r="A39" s="37" t="str">
        <f t="shared" si="1"/>
        <v>T1C183.85</v>
      </c>
      <c r="B39" s="37" t="str">
        <f t="shared" si="2"/>
        <v>T1</v>
      </c>
      <c r="C39" s="37" t="str">
        <f t="shared" si="6"/>
        <v>C18</v>
      </c>
      <c r="D39" s="37">
        <f t="shared" si="6"/>
        <v>3.85</v>
      </c>
      <c r="E39" s="97"/>
      <c r="F39" s="107"/>
      <c r="G39" s="93"/>
      <c r="H39" s="66" t="s">
        <v>11</v>
      </c>
      <c r="I39" s="54">
        <f>_xlfn.XLOOKUP(A39&amp;$I$3,AH:AH,AM:AM)</f>
        <v>-2491.04</v>
      </c>
      <c r="J39" s="54">
        <f>_xlfn.XLOOKUP(A39&amp;$J$3,AH:AH,AM:AM)</f>
        <v>-519.48</v>
      </c>
      <c r="K39" s="54">
        <f>_xlfn.XLOOKUP(A39&amp;$K$3,AH:AH,AM:AM)</f>
        <v>-29.09</v>
      </c>
      <c r="L39" s="54">
        <f>_xlfn.XLOOKUP(A39&amp;$L$3,AH:AH,AM:AM)</f>
        <v>29.07</v>
      </c>
      <c r="M39" s="54">
        <f>_xlfn.XLOOKUP(A39&amp;$M$3,AH:AH,AM:AM)</f>
        <v>-481.19</v>
      </c>
      <c r="N39" s="54">
        <f>_xlfn.XLOOKUP(A39&amp;$N$3,AH:AH,AM:AM)</f>
        <v>481.19</v>
      </c>
      <c r="O39" s="79">
        <f t="array" ref="O39">_tu1($I39,$J39,$K39,$L39,$M39,$N39,$O36)</f>
        <v>-2009.85</v>
      </c>
      <c r="P39" s="54">
        <f t="array" ref="P39">_tu1($I39,$J39,$K39,$L39,$M39,$N39,$P36)</f>
        <v>-2972.23</v>
      </c>
      <c r="Q39" s="55">
        <f t="array" ref="Q39">_tu1($I39,$J39,$K39,$L39,$M39,$N39,$Q36)</f>
        <v>-2461.9699999999998</v>
      </c>
      <c r="R39" s="54">
        <f t="array" ref="R39">_tu1($I39,$J39,$K39,$L39,$M39,$N39,$R36)</f>
        <v>-2520.13</v>
      </c>
      <c r="S39" s="80">
        <f t="array" ref="S39">cb1min($I39,$J39,$K39,$L39,$M39,$N39)</f>
        <v>-3010.52</v>
      </c>
      <c r="T39" s="54">
        <f t="array" ref="T39">_tu2($I39,$J39,$K39,$L39,$M39,$N39,$T36)</f>
        <v>-2477.3820000000001</v>
      </c>
      <c r="U39" s="54">
        <f t="array" ref="U39">_tu2($I39,$J39,$K39,$L39,$M39,$N39,$U36)</f>
        <v>-3439.7620000000002</v>
      </c>
      <c r="V39" s="54">
        <f t="array" ref="V39">_tu2($I39,$J39,$K39,$L39,$M39,$N39,$V36)</f>
        <v>-2929.502</v>
      </c>
      <c r="W39" s="54">
        <f t="array" ref="W39">_tu2($I39,$J39,$K39,$L39,$M39,$N39,$W36)</f>
        <v>-2987.6620000000003</v>
      </c>
      <c r="X39" s="70">
        <f t="array" ref="X39">cb2min($I39,$J39,$K39,$L39,$M39,$N39)</f>
        <v>-3443.5909999999999</v>
      </c>
      <c r="AH39" s="37" t="str">
        <f t="shared" si="0"/>
        <v>T5C30HT</v>
      </c>
      <c r="AI39" s="37" t="s">
        <v>68</v>
      </c>
      <c r="AJ39" s="37" t="s">
        <v>76</v>
      </c>
      <c r="AK39" s="37" t="s">
        <v>17</v>
      </c>
      <c r="AL39" s="37">
        <v>0</v>
      </c>
      <c r="AM39" s="37">
        <v>-514.80999999999995</v>
      </c>
      <c r="AN39" s="37">
        <v>-0.05</v>
      </c>
      <c r="AO39" s="37">
        <v>45.43</v>
      </c>
      <c r="AP39" s="37">
        <v>6.4000000000000001E-2</v>
      </c>
      <c r="AQ39" s="37">
        <v>85.837999999999994</v>
      </c>
      <c r="AR39" s="37">
        <v>1.4E-2</v>
      </c>
    </row>
    <row r="40" spans="1:44" ht="19.5" customHeight="1">
      <c r="A40" s="37" t="str">
        <f t="shared" si="1"/>
        <v>T2C260</v>
      </c>
      <c r="B40" s="37" t="str">
        <f>E40</f>
        <v>T2</v>
      </c>
      <c r="C40" s="37" t="str">
        <f>F40</f>
        <v>C26</v>
      </c>
      <c r="D40" s="37">
        <f>G40</f>
        <v>0</v>
      </c>
      <c r="E40" s="97" t="s">
        <v>71</v>
      </c>
      <c r="F40" s="105" t="s">
        <v>79</v>
      </c>
      <c r="G40" s="91">
        <v>0</v>
      </c>
      <c r="H40" s="48"/>
      <c r="I40" s="82"/>
      <c r="J40" s="48"/>
      <c r="K40" s="82"/>
      <c r="L40" s="48"/>
      <c r="M40" s="82"/>
      <c r="N40" s="9"/>
      <c r="O40" s="16" t="str">
        <f t="array" ref="O40">_ts1($I41,$J41,$K41,$L41,$M41,$N41,$O41)</f>
        <v>4,8</v>
      </c>
      <c r="P40" s="17" t="str">
        <f t="array" ref="P40">_ts1($I41,$J41,$K41,$L41,$M41,$N41,$P41)</f>
        <v>4,9</v>
      </c>
      <c r="Q40" s="16" t="str">
        <f t="array" ref="Q40">_ts1($I42,$J42,$K42,$L42,$M42,$N42,$Q42)</f>
        <v>4,6</v>
      </c>
      <c r="R40" s="17" t="str">
        <f t="array" ref="R40">_ts1($I42,$J42,$K42,$L42,$M42,$N42,$R42)</f>
        <v>4,7</v>
      </c>
      <c r="S40" s="33" t="str">
        <f t="array" ref="S40">_ts1($I43,$J43,$K43,$L43,$M43,$N43,$S43)</f>
        <v>4,5</v>
      </c>
      <c r="T40" s="71" t="str">
        <f t="array" ref="T40">_ts2($I41,$J41,$K41,$L41,$M41,$N41,$T41)</f>
        <v>-</v>
      </c>
      <c r="U40" s="72" t="str">
        <f t="array" ref="U40">_ts2($I41,$J41,$K41,$L41,$M41,$N41,$U41)</f>
        <v>4,5*,9</v>
      </c>
      <c r="V40" s="73" t="str">
        <f t="array" ref="V40">_ts2($I42,$J42,$K42,$L42,$M42,$N42,$V42)</f>
        <v>4,5*,6</v>
      </c>
      <c r="W40" s="72" t="str">
        <f t="array" ref="W40">_ts2($I42,$J42,$K42,$L42,$M42,$N42,$W42)</f>
        <v>4,5*,7</v>
      </c>
      <c r="X40" s="36" t="str">
        <f t="array" ref="X40">_ts2($I43,$J43,$K43,$L43,$M43,$N43,$X43)</f>
        <v>4,5,9*</v>
      </c>
      <c r="Y40" s="62"/>
      <c r="Z40" s="52"/>
      <c r="AH40" s="37" t="str">
        <f t="shared" si="0"/>
        <v>T5C33.1HT</v>
      </c>
      <c r="AI40" s="37" t="s">
        <v>68</v>
      </c>
      <c r="AJ40" s="37" t="s">
        <v>76</v>
      </c>
      <c r="AK40" s="37" t="s">
        <v>17</v>
      </c>
      <c r="AL40" s="37">
        <v>3.1</v>
      </c>
      <c r="AM40" s="37">
        <v>-514.80999999999995</v>
      </c>
      <c r="AN40" s="37">
        <v>-0.05</v>
      </c>
      <c r="AO40" s="37">
        <v>45.43</v>
      </c>
      <c r="AP40" s="37">
        <v>6.4000000000000001E-2</v>
      </c>
      <c r="AQ40" s="37">
        <v>-54.996000000000002</v>
      </c>
      <c r="AR40" s="37">
        <v>0.17599999999999999</v>
      </c>
    </row>
    <row r="41" spans="1:44" ht="19.5" customHeight="1">
      <c r="A41" s="37" t="str">
        <f t="shared" si="1"/>
        <v>T2C260</v>
      </c>
      <c r="B41" s="37" t="str">
        <f t="shared" si="2"/>
        <v>T2</v>
      </c>
      <c r="C41" s="37" t="str">
        <f>C40</f>
        <v>C26</v>
      </c>
      <c r="D41" s="37">
        <f>D40</f>
        <v>0</v>
      </c>
      <c r="E41" s="97"/>
      <c r="F41" s="106"/>
      <c r="G41" s="92"/>
      <c r="H41" s="65" t="s">
        <v>30</v>
      </c>
      <c r="I41" s="35">
        <f>_xlfn.XLOOKUP(A41&amp;$I$3,AH:AH,AQ:AQ)</f>
        <v>-121.684</v>
      </c>
      <c r="J41" s="35">
        <f>_xlfn.XLOOKUP(A41&amp;$J$3,AH:AH,AQ:AQ)</f>
        <v>-108.81100000000001</v>
      </c>
      <c r="K41" s="35">
        <f>_xlfn.XLOOKUP(A41&amp;$K$3,AH:AH,AQ:AQ)</f>
        <v>-0.90100000000000002</v>
      </c>
      <c r="L41" s="35">
        <f>_xlfn.XLOOKUP(A41&amp;$L$3,AH:AH,AQ:AQ)</f>
        <v>0.92600000000000005</v>
      </c>
      <c r="M41" s="35">
        <f>_xlfn.XLOOKUP(A41&amp;$M$3,AH:AH,AQ:AQ)</f>
        <v>211.00399999999999</v>
      </c>
      <c r="N41" s="35">
        <f>_xlfn.XLOOKUP(A41&amp;$N$3,AH:AH,AQ:AQ)</f>
        <v>-211.096</v>
      </c>
      <c r="O41" s="69">
        <f t="array" ref="O41">IF(cb1max($I41,$J41,$K41,$L41,$M41,$N41)&gt;0,cb1max($I41,$J41,$K41,$L41,$M41,$N41),"-")</f>
        <v>89.32</v>
      </c>
      <c r="P41" s="67">
        <f t="array" ref="P41">IF(cb1min($I41,$J41,$K41,$L41,$M41,$N41)&lt;0,cb1min($I41,$J41,$K41,$L41,$M41,$N41),"-")</f>
        <v>-332.78</v>
      </c>
      <c r="Q41" s="34">
        <f t="array" ref="Q41">_tu1($I41,$J41,$K41,$L41,$M41,$N41,$Q40)</f>
        <v>-122.58499999999999</v>
      </c>
      <c r="R41" s="35">
        <f t="array" ref="R41">_tu1($I41,$J41,$K41,$L41,$M41,$N41,$R40)</f>
        <v>-120.758</v>
      </c>
      <c r="S41" s="34">
        <f t="array" ref="S41">_tu1($I41,$J41,$K41,$L41,$M41,$N41,$S40)</f>
        <v>-230.495</v>
      </c>
      <c r="T41" s="74" t="str">
        <f t="array" ref="T41">IF(cb2max($I41,$J41,$K41,$L41,$M41,$N41)&gt;0,cb2max($I41,$J41,$K41,$L41,$M41,$N41),"-")</f>
        <v>-</v>
      </c>
      <c r="U41" s="75">
        <f t="array" ref="U41">IF(cb2min($I41,$J41,$K41,$L41,$M41,$N41)&lt;0,cb2min($I41,$J41,$K41,$L41,$M41,$N41),"-")</f>
        <v>-430.7099</v>
      </c>
      <c r="V41" s="34">
        <f t="array" ref="V41">_tu2($I41,$J41,$K41,$L41,$M41,$N41,$V40)</f>
        <v>-220.51490000000001</v>
      </c>
      <c r="W41" s="35">
        <f t="array" ref="W41">_tu2($I41,$J41,$K41,$L41,$M41,$N41,$W40)</f>
        <v>-218.68790000000001</v>
      </c>
      <c r="X41" s="35">
        <f t="array" ref="X41">_tu2($I41,$J41,$K41,$L41,$M41,$N41,$X40)</f>
        <v>-420.48140000000001</v>
      </c>
      <c r="Z41" s="52"/>
      <c r="AH41" s="37" t="str">
        <f t="shared" si="0"/>
        <v>T5C30GIOX</v>
      </c>
      <c r="AI41" s="37" t="s">
        <v>68</v>
      </c>
      <c r="AJ41" s="37" t="s">
        <v>76</v>
      </c>
      <c r="AK41" s="37" t="s">
        <v>60</v>
      </c>
      <c r="AL41" s="37">
        <v>0</v>
      </c>
      <c r="AM41" s="37">
        <v>-6.66</v>
      </c>
      <c r="AN41" s="37">
        <v>25.42</v>
      </c>
      <c r="AO41" s="37">
        <v>0.42</v>
      </c>
      <c r="AP41" s="37">
        <v>-1.7999999999999999E-2</v>
      </c>
      <c r="AQ41" s="37">
        <v>0.873</v>
      </c>
      <c r="AR41" s="37">
        <v>47.072000000000003</v>
      </c>
    </row>
    <row r="42" spans="1:44" ht="19.5" customHeight="1">
      <c r="A42" s="37" t="str">
        <f t="shared" si="1"/>
        <v>T2C260</v>
      </c>
      <c r="B42" s="37" t="str">
        <f t="shared" si="2"/>
        <v>T2</v>
      </c>
      <c r="C42" s="37" t="str">
        <f t="shared" ref="C42:D47" si="7">C41</f>
        <v>C26</v>
      </c>
      <c r="D42" s="37">
        <f t="shared" si="7"/>
        <v>0</v>
      </c>
      <c r="E42" s="97"/>
      <c r="F42" s="106"/>
      <c r="G42" s="92"/>
      <c r="H42" s="65" t="s">
        <v>31</v>
      </c>
      <c r="I42" s="35">
        <f>_xlfn.XLOOKUP(A42&amp;$I$3,AH:AH,AR:AR)</f>
        <v>3.8119999999999998</v>
      </c>
      <c r="J42" s="35">
        <f>_xlfn.XLOOKUP(A42&amp;$J$3,AH:AH,AR:AR)</f>
        <v>2.8540000000000001</v>
      </c>
      <c r="K42" s="35">
        <f>_xlfn.XLOOKUP(A42&amp;$K$3,AH:AH,AR:AR)</f>
        <v>74.977000000000004</v>
      </c>
      <c r="L42" s="35">
        <f>_xlfn.XLOOKUP(A42&amp;$L$3,AH:AH,AR:AR)</f>
        <v>-75.022000000000006</v>
      </c>
      <c r="M42" s="35">
        <f>_xlfn.XLOOKUP(A42&amp;$M$3,AH:AH,AR:AR)</f>
        <v>-0.752</v>
      </c>
      <c r="N42" s="35">
        <f>_xlfn.XLOOKUP(A42&amp;$N$3,AH:AH,AR:AR)</f>
        <v>0.755</v>
      </c>
      <c r="O42" s="34">
        <f t="array" ref="O42">_tu1($I42,$J42,$K42,$L42,$M42,$N42,$O40)</f>
        <v>3.0599999999999996</v>
      </c>
      <c r="P42" s="35">
        <f t="array" ref="P42">_tu1($I42,$J42,$K42,$L42,$M42,$N42,$P40)</f>
        <v>4.5670000000000002</v>
      </c>
      <c r="Q42" s="69">
        <f t="array" ref="Q42">IF(cb1max($I42,$J42,$K42,$L42,$M42,$N42)&gt;0,cb1max($I42,$J42,$K42,$L42,$M42,$N42),"-")</f>
        <v>78.789000000000001</v>
      </c>
      <c r="R42" s="67">
        <f t="array" ref="R42">IF(cb1min($I42,$J42,$K42,$L42,$M42,$N42)&lt;0,cb1min($I42,$J42,$K42,$L42,$M42,$N42),"-")</f>
        <v>-71.210000000000008</v>
      </c>
      <c r="S42" s="34">
        <f t="array" ref="S42">_tu1($I42,$J42,$K42,$L42,$M42,$N42,$S40)</f>
        <v>6.6660000000000004</v>
      </c>
      <c r="T42" s="35" t="str">
        <f t="array" ref="T42">_tu2($I42,$J42,$K42,$L42,$M42,$N42,$T40)</f>
        <v>-</v>
      </c>
      <c r="U42" s="35">
        <f t="array" ref="U42">_tu2($I42,$J42,$K42,$L42,$M42,$N42,$U40)</f>
        <v>7.1355999999999993</v>
      </c>
      <c r="V42" s="76">
        <f t="array" ref="V42">IF(cb2max($I42,$J42,$K42,$L42,$M42,$N42)&gt;0,cb2max($I42,$J42,$K42,$L42,$M42,$N42),"-")</f>
        <v>81.357600000000005</v>
      </c>
      <c r="W42" s="75">
        <f t="array" ref="W42">IF(cb2min($I42,$J42,$K42,$L42,$M42,$N42)&lt;0,cb2min($I42,$J42,$K42,$L42,$M42,$N42),"-")</f>
        <v>-68.641400000000004</v>
      </c>
      <c r="X42" s="35">
        <f t="array" ref="X42">_tu2($I42,$J42,$K42,$L42,$M42,$N42,$X40)</f>
        <v>7.3455000000000004</v>
      </c>
      <c r="Z42" s="52"/>
      <c r="AH42" s="37" t="str">
        <f t="shared" si="0"/>
        <v>T5C33.1GIOX</v>
      </c>
      <c r="AI42" s="37" t="s">
        <v>68</v>
      </c>
      <c r="AJ42" s="37" t="s">
        <v>76</v>
      </c>
      <c r="AK42" s="37" t="s">
        <v>60</v>
      </c>
      <c r="AL42" s="37">
        <v>3.1</v>
      </c>
      <c r="AM42" s="37">
        <v>-6.66</v>
      </c>
      <c r="AN42" s="37">
        <v>25.42</v>
      </c>
      <c r="AO42" s="37">
        <v>0.42</v>
      </c>
      <c r="AP42" s="37">
        <v>-1.7999999999999999E-2</v>
      </c>
      <c r="AQ42" s="37">
        <v>-0.42</v>
      </c>
      <c r="AR42" s="37">
        <v>-31.733000000000001</v>
      </c>
    </row>
    <row r="43" spans="1:44" ht="19.5" customHeight="1">
      <c r="A43" s="37" t="str">
        <f t="shared" si="1"/>
        <v>T2C260</v>
      </c>
      <c r="B43" s="37" t="str">
        <f t="shared" si="2"/>
        <v>T2</v>
      </c>
      <c r="C43" s="37" t="str">
        <f t="shared" si="7"/>
        <v>C26</v>
      </c>
      <c r="D43" s="37">
        <f t="shared" si="7"/>
        <v>0</v>
      </c>
      <c r="E43" s="97"/>
      <c r="F43" s="106"/>
      <c r="G43" s="93"/>
      <c r="H43" s="65" t="s">
        <v>11</v>
      </c>
      <c r="I43" s="54">
        <f>_xlfn.XLOOKUP(A43&amp;$I$3,AH:AH,AM:AM)</f>
        <v>-2226.87</v>
      </c>
      <c r="J43" s="54">
        <f>_xlfn.XLOOKUP(A43&amp;$J$3,AH:AH,AM:AM)</f>
        <v>-888.66</v>
      </c>
      <c r="K43" s="54">
        <f>_xlfn.XLOOKUP(A43&amp;$K$3,AH:AH,AM:AM)</f>
        <v>-16.670000000000002</v>
      </c>
      <c r="L43" s="54">
        <f>_xlfn.XLOOKUP(A43&amp;$L$3,AH:AH,AM:AM)</f>
        <v>16.68</v>
      </c>
      <c r="M43" s="54">
        <f>_xlfn.XLOOKUP(A43&amp;$M$3,AH:AH,AM:AM)</f>
        <v>338.1</v>
      </c>
      <c r="N43" s="54">
        <f>_xlfn.XLOOKUP(A43&amp;$N$3,AH:AH,AM:AM)</f>
        <v>-338.11</v>
      </c>
      <c r="O43" s="34">
        <f t="array" ref="O43">_tu1($I43,$J43,$K43,$L43,$M43,$N43,$O40)</f>
        <v>-1888.77</v>
      </c>
      <c r="P43" s="54">
        <f t="array" ref="P43">_tu1($I43,$J43,$K43,$L43,$M43,$N43,$P40)</f>
        <v>-2564.98</v>
      </c>
      <c r="Q43" s="34">
        <f t="array" ref="Q43">_tu1($I43,$J43,$K43,$L43,$M43,$N43,$Q40)</f>
        <v>-2243.54</v>
      </c>
      <c r="R43" s="54">
        <f t="array" ref="R43">_tu1($I43,$J43,$K43,$L43,$M43,$N43,$R40)</f>
        <v>-2210.19</v>
      </c>
      <c r="S43" s="68">
        <f t="array" ref="S43">cb1min($I43,$J43,$K43,$L43,$M43,$N43)</f>
        <v>-3115.5299999999997</v>
      </c>
      <c r="T43" s="54" t="str">
        <f t="array" ref="T43">_tu2($I43,$J43,$K43,$L43,$M43,$N43,$T40)</f>
        <v>-</v>
      </c>
      <c r="U43" s="54">
        <f t="array" ref="U43">_tu2($I43,$J43,$K43,$L43,$M43,$N43,$U40)</f>
        <v>-3364.7739999999999</v>
      </c>
      <c r="V43" s="34">
        <f t="array" ref="V43">_tu2($I43,$J43,$K43,$L43,$M43,$N43,$V40)</f>
        <v>-3043.3339999999998</v>
      </c>
      <c r="W43" s="54">
        <f t="array" ref="W43">_tu2($I43,$J43,$K43,$L43,$M43,$N43,$W40)</f>
        <v>-3009.9839999999999</v>
      </c>
      <c r="X43" s="70">
        <f t="array" ref="X43">cb2min($I43,$J43,$K43,$L43,$M43,$N43)</f>
        <v>-3419.8289999999997</v>
      </c>
      <c r="Z43" s="52"/>
      <c r="AH43" s="37" t="str">
        <f t="shared" si="0"/>
        <v>T5C30GIOY</v>
      </c>
      <c r="AI43" s="37" t="s">
        <v>68</v>
      </c>
      <c r="AJ43" s="37" t="s">
        <v>76</v>
      </c>
      <c r="AK43" s="37" t="s">
        <v>61</v>
      </c>
      <c r="AL43" s="37">
        <v>0</v>
      </c>
      <c r="AM43" s="37">
        <v>38.07</v>
      </c>
      <c r="AN43" s="37">
        <v>-0.66</v>
      </c>
      <c r="AO43" s="37">
        <v>90.57</v>
      </c>
      <c r="AP43" s="37">
        <v>-1E-3</v>
      </c>
      <c r="AQ43" s="37">
        <v>155.114</v>
      </c>
      <c r="AR43" s="37">
        <v>-1.3220000000000001</v>
      </c>
    </row>
    <row r="44" spans="1:44" ht="19.5" customHeight="1">
      <c r="A44" s="37" t="str">
        <f t="shared" si="1"/>
        <v>T2C263.05</v>
      </c>
      <c r="B44" s="37" t="str">
        <f t="shared" si="2"/>
        <v>T2</v>
      </c>
      <c r="C44" s="37" t="str">
        <f t="shared" si="7"/>
        <v>C26</v>
      </c>
      <c r="D44" s="37">
        <f>G44</f>
        <v>3.05</v>
      </c>
      <c r="E44" s="97"/>
      <c r="F44" s="106"/>
      <c r="G44" s="91">
        <v>3.05</v>
      </c>
      <c r="H44" s="48"/>
      <c r="I44" s="82"/>
      <c r="J44" s="48"/>
      <c r="K44" s="82"/>
      <c r="L44" s="48"/>
      <c r="M44" s="82"/>
      <c r="N44" s="9"/>
      <c r="O44" s="77" t="str">
        <f t="array" ref="O44">_ts1($I45,$J45,$K45,$L45,$M45,$N45,$O45)</f>
        <v>4,9</v>
      </c>
      <c r="P44" s="17" t="str">
        <f t="array" ref="P44">_ts1($I45,$J45,$K45,$L45,$M45,$N45,$P45)</f>
        <v>4,8</v>
      </c>
      <c r="Q44" s="16" t="str">
        <f t="array" ref="Q44">_ts1($I46,$J46,$K46,$L46,$M46,$N46,$Q46)</f>
        <v>4,7</v>
      </c>
      <c r="R44" s="17" t="str">
        <f t="array" ref="R44">_ts1($I46,$J46,$K46,$L46,$M46,$N46,$R46)</f>
        <v>4,6</v>
      </c>
      <c r="S44" s="33" t="str">
        <f t="array" ref="S44">_ts1($I47,$J47,$K47,$L47,$M47,$N47,$S47)</f>
        <v>4,5</v>
      </c>
      <c r="T44" s="71" t="str">
        <f t="array" ref="T44">_ts2($I45,$J45,$K45,$L45,$M45,$N45,$T45)</f>
        <v>4,5*,9</v>
      </c>
      <c r="U44" s="72" t="str">
        <f t="array" ref="U44">_ts2($I45,$J45,$K45,$L45,$M45,$N45,$U45)</f>
        <v>4,5*,8</v>
      </c>
      <c r="V44" s="72" t="str">
        <f t="array" ref="V44">_ts2($I46,$J46,$K46,$L46,$M46,$N46,$V46)</f>
        <v>4,5*,7</v>
      </c>
      <c r="W44" s="72" t="str">
        <f t="array" ref="W44">_ts2($I46,$J46,$K46,$L46,$M46,$N46,$W46)</f>
        <v>4,5*,6</v>
      </c>
      <c r="X44" s="36" t="str">
        <f t="array" ref="X44">_ts2($I47,$J47,$K47,$L47,$M47,$N47,$X47)</f>
        <v>4,5,9*</v>
      </c>
      <c r="Y44" s="62"/>
      <c r="AH44" s="37" t="str">
        <f t="shared" si="0"/>
        <v>T5C33.1GIOY</v>
      </c>
      <c r="AI44" s="37" t="s">
        <v>68</v>
      </c>
      <c r="AJ44" s="37" t="s">
        <v>76</v>
      </c>
      <c r="AK44" s="37" t="s">
        <v>61</v>
      </c>
      <c r="AL44" s="37">
        <v>3.1</v>
      </c>
      <c r="AM44" s="37">
        <v>38.07</v>
      </c>
      <c r="AN44" s="37">
        <v>-0.66</v>
      </c>
      <c r="AO44" s="37">
        <v>90.57</v>
      </c>
      <c r="AP44" s="37">
        <v>-1E-3</v>
      </c>
      <c r="AQ44" s="37">
        <v>-125.63800000000001</v>
      </c>
      <c r="AR44" s="37">
        <v>0.73699999999999999</v>
      </c>
    </row>
    <row r="45" spans="1:44" ht="19.5" customHeight="1">
      <c r="A45" s="37" t="str">
        <f t="shared" si="1"/>
        <v>T2C263.05</v>
      </c>
      <c r="B45" s="37" t="str">
        <f t="shared" si="2"/>
        <v>T2</v>
      </c>
      <c r="C45" s="37" t="str">
        <f t="shared" si="7"/>
        <v>C26</v>
      </c>
      <c r="D45" s="37">
        <f>D44</f>
        <v>3.05</v>
      </c>
      <c r="E45" s="97"/>
      <c r="F45" s="106"/>
      <c r="G45" s="92"/>
      <c r="H45" s="65" t="s">
        <v>30</v>
      </c>
      <c r="I45" s="35">
        <f>_xlfn.XLOOKUP(A45&amp;$I$3,AH:AH,AQ:AQ)</f>
        <v>85.646000000000001</v>
      </c>
      <c r="J45" s="35">
        <f>_xlfn.XLOOKUP(A45&amp;$J$3,AH:AH,AQ:AQ)</f>
        <v>60.384</v>
      </c>
      <c r="K45" s="35">
        <f>_xlfn.XLOOKUP(A45&amp;$K$3,AH:AH,AQ:AQ)</f>
        <v>0.442</v>
      </c>
      <c r="L45" s="35">
        <f>_xlfn.XLOOKUP(A45&amp;$L$3,AH:AH,AQ:AQ)</f>
        <v>-0.44800000000000001</v>
      </c>
      <c r="M45" s="35">
        <f>_xlfn.XLOOKUP(A45&amp;$M$3,AH:AH,AQ:AQ)</f>
        <v>-148.85</v>
      </c>
      <c r="N45" s="35">
        <f>_xlfn.XLOOKUP(A45&amp;$N$3,AH:AH,AQ:AQ)</f>
        <v>148.86699999999999</v>
      </c>
      <c r="O45" s="78">
        <f t="array" ref="O45">IF(cb1max($I45,$J45,$K45,$L45,$M45,$N45)&gt;0,cb1max($I45,$J45,$K45,$L45,$M45,$N45),"-")</f>
        <v>234.51299999999998</v>
      </c>
      <c r="P45" s="67">
        <f t="array" ref="P45">IF(cb1min($I45,$J45,$K45,$L45,$M45,$N45)&lt;0,cb1min($I45,$J45,$K45,$L45,$M45,$N45),"-")</f>
        <v>-63.203999999999994</v>
      </c>
      <c r="Q45" s="34">
        <f t="array" ref="Q45">_tu1($I45,$J45,$K45,$L45,$M45,$N45,$Q44)</f>
        <v>85.198000000000008</v>
      </c>
      <c r="R45" s="35">
        <f t="array" ref="R45">_tu1($I45,$J45,$K45,$L45,$M45,$N45,$R44)</f>
        <v>86.087999999999994</v>
      </c>
      <c r="S45" s="34">
        <f t="array" ref="S45">_tu1($I45,$J45,$K45,$L45,$M45,$N45,$S44)</f>
        <v>146.03</v>
      </c>
      <c r="T45" s="74">
        <f t="array" ref="T45">IF(cb2max($I45,$J45,$K45,$L45,$M45,$N45)&gt;0,cb2max($I45,$J45,$K45,$L45,$M45,$N45),"-")</f>
        <v>288.85860000000002</v>
      </c>
      <c r="U45" s="75">
        <f t="array" ref="U45">IF(cb2min($I45,$J45,$K45,$L45,$M45,$N45)&lt;0,cb2min($I45,$J45,$K45,$L45,$M45,$N45),"-")</f>
        <v>-8.8583999999999889</v>
      </c>
      <c r="V45" s="35">
        <f t="array" ref="V45">_tu2($I45,$J45,$K45,$L45,$M45,$N45,$V44)</f>
        <v>139.5436</v>
      </c>
      <c r="W45" s="35">
        <f t="array" ref="W45">_tu2($I45,$J45,$K45,$L45,$M45,$N45,$W44)</f>
        <v>140.43360000000001</v>
      </c>
      <c r="X45" s="35">
        <f t="array" ref="X45">_tu2($I45,$J45,$K45,$L45,$M45,$N45,$X44)</f>
        <v>280.01030000000003</v>
      </c>
      <c r="AH45" s="37" t="str">
        <f t="shared" si="0"/>
        <v>T5C30GIOYY</v>
      </c>
      <c r="AI45" s="37" t="s">
        <v>68</v>
      </c>
      <c r="AJ45" s="37" t="s">
        <v>76</v>
      </c>
      <c r="AK45" s="37" t="s">
        <v>62</v>
      </c>
      <c r="AL45" s="37">
        <v>0</v>
      </c>
      <c r="AM45" s="37">
        <v>-38.07</v>
      </c>
      <c r="AN45" s="37">
        <v>0.66</v>
      </c>
      <c r="AO45" s="37">
        <v>-90.57</v>
      </c>
      <c r="AP45" s="37">
        <v>1E-3</v>
      </c>
      <c r="AQ45" s="37">
        <v>-155.114</v>
      </c>
      <c r="AR45" s="37">
        <v>1.3220000000000001</v>
      </c>
    </row>
    <row r="46" spans="1:44" ht="19.5" customHeight="1">
      <c r="A46" s="37" t="str">
        <f t="shared" si="1"/>
        <v>T2C263.05</v>
      </c>
      <c r="B46" s="37" t="str">
        <f t="shared" si="2"/>
        <v>T2</v>
      </c>
      <c r="C46" s="37" t="str">
        <f t="shared" si="7"/>
        <v>C26</v>
      </c>
      <c r="D46" s="37">
        <f t="shared" si="7"/>
        <v>3.05</v>
      </c>
      <c r="E46" s="97"/>
      <c r="F46" s="106"/>
      <c r="G46" s="92"/>
      <c r="H46" s="65" t="s">
        <v>31</v>
      </c>
      <c r="I46" s="35">
        <f>_xlfn.XLOOKUP(A46&amp;$I$3,AH:AH,AR:AR)</f>
        <v>-1.462</v>
      </c>
      <c r="J46" s="35">
        <f>_xlfn.XLOOKUP(A46&amp;$J$3,AH:AH,AR:AR)</f>
        <v>-1.2270000000000001</v>
      </c>
      <c r="K46" s="35">
        <f>_xlfn.XLOOKUP(A46&amp;$K$3,AH:AH,AR:AR)</f>
        <v>-49.536000000000001</v>
      </c>
      <c r="L46" s="35">
        <f>_xlfn.XLOOKUP(A46&amp;$L$3,AH:AH,AR:AR)</f>
        <v>49.558</v>
      </c>
      <c r="M46" s="35">
        <f>_xlfn.XLOOKUP(A46&amp;$M$3,AH:AH,AR:AR)</f>
        <v>0.41599999999999998</v>
      </c>
      <c r="N46" s="35">
        <f>_xlfn.XLOOKUP(A46&amp;$N$3,AH:AH,AR:AR)</f>
        <v>-0.41699999999999998</v>
      </c>
      <c r="O46" s="56">
        <f t="array" ref="O46">_tu1($I46,$J46,$K46,$L46,$M46,$N46,$O44)</f>
        <v>-1.879</v>
      </c>
      <c r="P46" s="35">
        <f t="array" ref="P46">_tu1($I46,$J46,$K46,$L46,$M46,$N46,$P44)</f>
        <v>-1.046</v>
      </c>
      <c r="Q46" s="69">
        <f t="array" ref="Q46">IF(cb1max($I46,$J46,$K46,$L46,$M46,$N46)&gt;0,cb1max($I46,$J46,$K46,$L46,$M46,$N46),"-")</f>
        <v>48.095999999999997</v>
      </c>
      <c r="R46" s="67">
        <f t="array" ref="R46">IF(cb1min($I46,$J46,$K46,$L46,$M46,$N46)&lt;0,cb1min($I46,$J46,$K46,$L46,$M46,$N46),"-")</f>
        <v>-50.998000000000005</v>
      </c>
      <c r="S46" s="34">
        <f t="array" ref="S46">_tu1($I46,$J46,$K46,$L46,$M46,$N46,$S44)</f>
        <v>-2.6890000000000001</v>
      </c>
      <c r="T46" s="35">
        <f t="array" ref="T46">_tu2($I46,$J46,$K46,$L46,$M46,$N46,$T44)</f>
        <v>-2.9832999999999998</v>
      </c>
      <c r="U46" s="35">
        <f t="array" ref="U46">_tu2($I46,$J46,$K46,$L46,$M46,$N46,$U44)</f>
        <v>-2.1503000000000001</v>
      </c>
      <c r="V46" s="75">
        <f t="array" ref="V46">IF(cb2max($I46,$J46,$K46,$L46,$M46,$N46)&gt;0,cb2max($I46,$J46,$K46,$L46,$M46,$N46),"-")</f>
        <v>46.991700000000002</v>
      </c>
      <c r="W46" s="75">
        <f t="array" ref="W46">IF(cb2min($I46,$J46,$K46,$L46,$M46,$N46)&lt;0,cb2min($I46,$J46,$K46,$L46,$M46,$N46),"-")</f>
        <v>-52.1023</v>
      </c>
      <c r="X46" s="35">
        <f t="array" ref="X46">_tu2($I46,$J46,$K46,$L46,$M46,$N46,$X44)</f>
        <v>-3.0643000000000002</v>
      </c>
      <c r="AH46" s="37" t="str">
        <f t="shared" si="0"/>
        <v>T5C33.1GIOYY</v>
      </c>
      <c r="AI46" s="37" t="s">
        <v>68</v>
      </c>
      <c r="AJ46" s="37" t="s">
        <v>76</v>
      </c>
      <c r="AK46" s="37" t="s">
        <v>62</v>
      </c>
      <c r="AL46" s="37">
        <v>3.1</v>
      </c>
      <c r="AM46" s="37">
        <v>-38.07</v>
      </c>
      <c r="AN46" s="37">
        <v>0.66</v>
      </c>
      <c r="AO46" s="37">
        <v>-90.57</v>
      </c>
      <c r="AP46" s="37">
        <v>1E-3</v>
      </c>
      <c r="AQ46" s="37">
        <v>125.63800000000001</v>
      </c>
      <c r="AR46" s="37">
        <v>-0.73699999999999999</v>
      </c>
    </row>
    <row r="47" spans="1:44" ht="19.5" customHeight="1">
      <c r="A47" s="37" t="str">
        <f t="shared" si="1"/>
        <v>T2C263.05</v>
      </c>
      <c r="B47" s="37" t="str">
        <f t="shared" si="2"/>
        <v>T2</v>
      </c>
      <c r="C47" s="37" t="str">
        <f t="shared" si="7"/>
        <v>C26</v>
      </c>
      <c r="D47" s="37">
        <f t="shared" si="7"/>
        <v>3.05</v>
      </c>
      <c r="E47" s="97"/>
      <c r="F47" s="107"/>
      <c r="G47" s="93"/>
      <c r="H47" s="66" t="s">
        <v>11</v>
      </c>
      <c r="I47" s="54">
        <f>_xlfn.XLOOKUP(A47&amp;$I$3,AH:AH,AM:AM)</f>
        <v>-2215.0100000000002</v>
      </c>
      <c r="J47" s="54">
        <f>_xlfn.XLOOKUP(A47&amp;$J$3,AH:AH,AM:AM)</f>
        <v>-888.66</v>
      </c>
      <c r="K47" s="54">
        <f>_xlfn.XLOOKUP(A47&amp;$K$3,AH:AH,AM:AM)</f>
        <v>-16.670000000000002</v>
      </c>
      <c r="L47" s="54">
        <f>_xlfn.XLOOKUP(A47&amp;$L$3,AH:AH,AM:AM)</f>
        <v>16.68</v>
      </c>
      <c r="M47" s="54">
        <f>_xlfn.XLOOKUP(A47&amp;$M$3,AH:AH,AM:AM)</f>
        <v>338.1</v>
      </c>
      <c r="N47" s="54">
        <f>_xlfn.XLOOKUP(A47&amp;$N$3,AH:AH,AM:AM)</f>
        <v>-338.11</v>
      </c>
      <c r="O47" s="79">
        <f t="array" ref="O47">_tu1($I47,$J47,$K47,$L47,$M47,$N47,$O44)</f>
        <v>-2553.1200000000003</v>
      </c>
      <c r="P47" s="54">
        <f t="array" ref="P47">_tu1($I47,$J47,$K47,$L47,$M47,$N47,$P44)</f>
        <v>-1876.9100000000003</v>
      </c>
      <c r="Q47" s="55">
        <f t="array" ref="Q47">_tu1($I47,$J47,$K47,$L47,$M47,$N47,$Q44)</f>
        <v>-2198.3300000000004</v>
      </c>
      <c r="R47" s="54">
        <f t="array" ref="R47">_tu1($I47,$J47,$K47,$L47,$M47,$N47,$R44)</f>
        <v>-2231.6800000000003</v>
      </c>
      <c r="S47" s="80">
        <f t="array" ref="S47">cb1min($I47,$J47,$K47,$L47,$M47,$N47)</f>
        <v>-3103.67</v>
      </c>
      <c r="T47" s="54">
        <f t="array" ref="T47">_tu2($I47,$J47,$K47,$L47,$M47,$N47,$T44)</f>
        <v>-3352.9140000000002</v>
      </c>
      <c r="U47" s="54">
        <f t="array" ref="U47">_tu2($I47,$J47,$K47,$L47,$M47,$N47,$U44)</f>
        <v>-2676.7040000000002</v>
      </c>
      <c r="V47" s="54">
        <f t="array" ref="V47">_tu2($I47,$J47,$K47,$L47,$M47,$N47,$V44)</f>
        <v>-2998.1240000000003</v>
      </c>
      <c r="W47" s="54">
        <f t="array" ref="W47">_tu2($I47,$J47,$K47,$L47,$M47,$N47,$W44)</f>
        <v>-3031.4740000000002</v>
      </c>
      <c r="X47" s="70">
        <f t="array" ref="X47">cb2min($I47,$J47,$K47,$L47,$M47,$N47)</f>
        <v>-3407.9690000000001</v>
      </c>
      <c r="AH47" s="37" t="str">
        <f t="shared" si="0"/>
        <v>T5C30GIOXX</v>
      </c>
      <c r="AI47" s="37" t="s">
        <v>68</v>
      </c>
      <c r="AJ47" s="37" t="s">
        <v>76</v>
      </c>
      <c r="AK47" s="37" t="s">
        <v>63</v>
      </c>
      <c r="AL47" s="37">
        <v>0</v>
      </c>
      <c r="AM47" s="37">
        <v>6.66</v>
      </c>
      <c r="AN47" s="37">
        <v>-25.42</v>
      </c>
      <c r="AO47" s="37">
        <v>-0.42</v>
      </c>
      <c r="AP47" s="37">
        <v>1.7999999999999999E-2</v>
      </c>
      <c r="AQ47" s="37">
        <v>-0.873</v>
      </c>
      <c r="AR47" s="37">
        <v>-47.072000000000003</v>
      </c>
    </row>
    <row r="48" spans="1:44" ht="19.5" customHeight="1">
      <c r="A48" s="37" t="str">
        <f t="shared" si="1"/>
        <v>T2C30</v>
      </c>
      <c r="B48" s="37" t="str">
        <f t="shared" si="2"/>
        <v>T2</v>
      </c>
      <c r="C48" s="37" t="str">
        <f>F48</f>
        <v>C3</v>
      </c>
      <c r="D48" s="37">
        <f>G48</f>
        <v>0</v>
      </c>
      <c r="E48" s="97"/>
      <c r="F48" s="102" t="s">
        <v>76</v>
      </c>
      <c r="G48" s="91">
        <v>0</v>
      </c>
      <c r="H48" s="48"/>
      <c r="I48" s="82"/>
      <c r="J48" s="48"/>
      <c r="K48" s="82"/>
      <c r="L48" s="48"/>
      <c r="M48" s="82"/>
      <c r="N48" s="9"/>
      <c r="O48" s="16" t="str">
        <f t="array" ref="O48">_ts1($I49,$J49,$K49,$L49,$M49,$N49,$O49)</f>
        <v>4,8</v>
      </c>
      <c r="P48" s="17" t="str">
        <f t="array" ref="P48">_ts1($I49,$J49,$K49,$L49,$M49,$N49,$P49)</f>
        <v>4,9</v>
      </c>
      <c r="Q48" s="16" t="str">
        <f t="array" ref="Q48">_ts1($I50,$J50,$K50,$L50,$M50,$N50,$Q50)</f>
        <v>4,6</v>
      </c>
      <c r="R48" s="17" t="str">
        <f t="array" ref="R48">_ts1($I50,$J50,$K50,$L50,$M50,$N50,$R50)</f>
        <v>4,7</v>
      </c>
      <c r="S48" s="33" t="str">
        <f t="array" ref="S48">_ts1($I51,$J51,$K51,$L51,$M51,$N51,$S51)</f>
        <v>4,5</v>
      </c>
      <c r="T48" s="71" t="str">
        <f t="array" ref="T48">_ts2($I49,$J49,$K49,$L49,$M49,$N49,$T49)</f>
        <v>4,5*,8</v>
      </c>
      <c r="U48" s="72" t="str">
        <f t="array" ref="U48">_ts2($I49,$J49,$K49,$L49,$M49,$N49,$U49)</f>
        <v>4,5*,9</v>
      </c>
      <c r="V48" s="73" t="str">
        <f t="array" ref="V48">_ts2($I50,$J50,$K50,$L50,$M50,$N50,$V50)</f>
        <v>4,5*,6</v>
      </c>
      <c r="W48" s="72" t="str">
        <f t="array" ref="W48">_ts2($I50,$J50,$K50,$L50,$M50,$N50,$W50)</f>
        <v>4,5*,7</v>
      </c>
      <c r="X48" s="36" t="str">
        <f t="array" ref="X48">_ts2($I51,$J51,$K51,$L51,$M51,$N51,$X51)</f>
        <v>4,5,9*</v>
      </c>
      <c r="Y48" s="62"/>
      <c r="Z48" s="52"/>
      <c r="AH48" s="37" t="str">
        <f t="shared" si="0"/>
        <v>T5C33.1GIOXX</v>
      </c>
      <c r="AI48" s="37" t="s">
        <v>68</v>
      </c>
      <c r="AJ48" s="37" t="s">
        <v>76</v>
      </c>
      <c r="AK48" s="37" t="s">
        <v>63</v>
      </c>
      <c r="AL48" s="37">
        <v>3.1</v>
      </c>
      <c r="AM48" s="37">
        <v>6.66</v>
      </c>
      <c r="AN48" s="37">
        <v>-25.42</v>
      </c>
      <c r="AO48" s="37">
        <v>-0.42</v>
      </c>
      <c r="AP48" s="37">
        <v>1.7999999999999999E-2</v>
      </c>
      <c r="AQ48" s="37">
        <v>0.42</v>
      </c>
      <c r="AR48" s="37">
        <v>31.734000000000002</v>
      </c>
    </row>
    <row r="49" spans="1:44" ht="19.5" customHeight="1">
      <c r="A49" s="37" t="str">
        <f t="shared" si="1"/>
        <v>T2C30</v>
      </c>
      <c r="B49" s="37" t="str">
        <f t="shared" si="2"/>
        <v>T2</v>
      </c>
      <c r="C49" s="37" t="str">
        <f>C48</f>
        <v>C3</v>
      </c>
      <c r="D49" s="37">
        <f>D48</f>
        <v>0</v>
      </c>
      <c r="E49" s="97"/>
      <c r="F49" s="103"/>
      <c r="G49" s="92"/>
      <c r="H49" s="65" t="s">
        <v>30</v>
      </c>
      <c r="I49" s="35">
        <f>_xlfn.XLOOKUP(A49&amp;$I$3,AH:AH,AQ:AQ)</f>
        <v>112.294</v>
      </c>
      <c r="J49" s="35">
        <f>_xlfn.XLOOKUP(A49&amp;$J$3,AH:AH,AQ:AQ)</f>
        <v>103.845</v>
      </c>
      <c r="K49" s="35">
        <f>_xlfn.XLOOKUP(A49&amp;$K$3,AH:AH,AQ:AQ)</f>
        <v>1.1599999999999999</v>
      </c>
      <c r="L49" s="35">
        <f>_xlfn.XLOOKUP(A49&amp;$L$3,AH:AH,AQ:AQ)</f>
        <v>-1.1539999999999999</v>
      </c>
      <c r="M49" s="35">
        <f>_xlfn.XLOOKUP(A49&amp;$M$3,AH:AH,AQ:AQ)</f>
        <v>309.30200000000002</v>
      </c>
      <c r="N49" s="35">
        <f>_xlfn.XLOOKUP(A49&amp;$N$3,AH:AH,AQ:AQ)</f>
        <v>-309.32499999999999</v>
      </c>
      <c r="O49" s="69">
        <f t="array" ref="O49">IF(cb1max($I49,$J49,$K49,$L49,$M49,$N49)&gt;0,cb1max($I49,$J49,$K49,$L49,$M49,$N49),"-")</f>
        <v>421.596</v>
      </c>
      <c r="P49" s="67">
        <f t="array" ref="P49">IF(cb1min($I49,$J49,$K49,$L49,$M49,$N49)&lt;0,cb1min($I49,$J49,$K49,$L49,$M49,$N49),"-")</f>
        <v>-197.03100000000001</v>
      </c>
      <c r="Q49" s="34">
        <f t="array" ref="Q49">_tu1($I49,$J49,$K49,$L49,$M49,$N49,$Q48)</f>
        <v>113.45399999999999</v>
      </c>
      <c r="R49" s="35">
        <f t="array" ref="R49">_tu1($I49,$J49,$K49,$L49,$M49,$N49,$R48)</f>
        <v>111.14</v>
      </c>
      <c r="S49" s="34">
        <f t="array" ref="S49">_tu1($I49,$J49,$K49,$L49,$M49,$N49,$S48)</f>
        <v>216.13900000000001</v>
      </c>
      <c r="T49" s="74">
        <f t="array" ref="T49">IF(cb2max($I49,$J49,$K49,$L49,$M49,$N49)&gt;0,cb2max($I49,$J49,$K49,$L49,$M49,$N49),"-")</f>
        <v>515.05650000000003</v>
      </c>
      <c r="U49" s="75">
        <f t="array" ref="U49">IF(cb2min($I49,$J49,$K49,$L49,$M49,$N49)&lt;0,cb2min($I49,$J49,$K49,$L49,$M49,$N49),"-")</f>
        <v>-103.57049999999998</v>
      </c>
      <c r="V49" s="34">
        <f t="array" ref="V49">_tu2($I49,$J49,$K49,$L49,$M49,$N49,$V48)</f>
        <v>206.9145</v>
      </c>
      <c r="W49" s="35">
        <f t="array" ref="W49">_tu2($I49,$J49,$K49,$L49,$M49,$N49,$W48)</f>
        <v>204.60050000000001</v>
      </c>
      <c r="X49" s="35">
        <f t="array" ref="X49">_tu2($I49,$J49,$K49,$L49,$M49,$N49,$X48)</f>
        <v>-62.253499999999974</v>
      </c>
      <c r="Z49" s="52"/>
      <c r="AH49" s="37" t="str">
        <f t="shared" si="0"/>
        <v>T5C30TT</v>
      </c>
      <c r="AI49" s="37" t="s">
        <v>68</v>
      </c>
      <c r="AJ49" s="37" t="s">
        <v>76</v>
      </c>
      <c r="AK49" s="37" t="s">
        <v>0</v>
      </c>
      <c r="AL49" s="37">
        <v>0</v>
      </c>
      <c r="AM49" s="37">
        <v>-1603.17</v>
      </c>
      <c r="AN49" s="37">
        <v>1.85</v>
      </c>
      <c r="AO49" s="37">
        <v>66.87</v>
      </c>
      <c r="AP49" s="37">
        <v>-2E-3</v>
      </c>
      <c r="AQ49" s="37">
        <v>124.723</v>
      </c>
      <c r="AR49" s="37">
        <v>3.6520000000000001</v>
      </c>
    </row>
    <row r="50" spans="1:44" ht="19.5" customHeight="1">
      <c r="A50" s="37" t="str">
        <f t="shared" si="1"/>
        <v>T2C30</v>
      </c>
      <c r="B50" s="37" t="str">
        <f t="shared" si="2"/>
        <v>T2</v>
      </c>
      <c r="C50" s="37" t="str">
        <f t="shared" ref="C50:D55" si="8">C49</f>
        <v>C3</v>
      </c>
      <c r="D50" s="37">
        <f t="shared" si="8"/>
        <v>0</v>
      </c>
      <c r="E50" s="97"/>
      <c r="F50" s="103"/>
      <c r="G50" s="92"/>
      <c r="H50" s="65" t="s">
        <v>31</v>
      </c>
      <c r="I50" s="35">
        <f>_xlfn.XLOOKUP(A50&amp;$I$3,AH:AH,AR:AR)</f>
        <v>8.4610000000000003</v>
      </c>
      <c r="J50" s="35">
        <f>_xlfn.XLOOKUP(A50&amp;$J$3,AH:AH,AR:AR)</f>
        <v>3.6970000000000001</v>
      </c>
      <c r="K50" s="35">
        <f>_xlfn.XLOOKUP(A50&amp;$K$3,AH:AH,AR:AR)</f>
        <v>85.043999999999997</v>
      </c>
      <c r="L50" s="35">
        <f>_xlfn.XLOOKUP(A50&amp;$L$3,AH:AH,AR:AR)</f>
        <v>-85.102000000000004</v>
      </c>
      <c r="M50" s="35">
        <f>_xlfn.XLOOKUP(A50&amp;$M$3,AH:AH,AR:AR)</f>
        <v>-3.2589999999999999</v>
      </c>
      <c r="N50" s="35">
        <f>_xlfn.XLOOKUP(A50&amp;$N$3,AH:AH,AR:AR)</f>
        <v>3.2639999999999998</v>
      </c>
      <c r="O50" s="34">
        <f t="array" ref="O50">_tu1($I50,$J50,$K50,$L50,$M50,$N50,$O48)</f>
        <v>5.202</v>
      </c>
      <c r="P50" s="35">
        <f t="array" ref="P50">_tu1($I50,$J50,$K50,$L50,$M50,$N50,$P48)</f>
        <v>11.725</v>
      </c>
      <c r="Q50" s="69">
        <f t="array" ref="Q50">IF(cb1max($I50,$J50,$K50,$L50,$M50,$N50)&gt;0,cb1max($I50,$J50,$K50,$L50,$M50,$N50),"-")</f>
        <v>93.504999999999995</v>
      </c>
      <c r="R50" s="67">
        <f t="array" ref="R50">IF(cb1min($I50,$J50,$K50,$L50,$M50,$N50)&lt;0,cb1min($I50,$J50,$K50,$L50,$M50,$N50),"-")</f>
        <v>-76.641000000000005</v>
      </c>
      <c r="S50" s="34">
        <f t="array" ref="S50">_tu1($I50,$J50,$K50,$L50,$M50,$N50,$S48)</f>
        <v>12.158000000000001</v>
      </c>
      <c r="T50" s="35">
        <f t="array" ref="T50">_tu2($I50,$J50,$K50,$L50,$M50,$N50,$T48)</f>
        <v>8.5292999999999992</v>
      </c>
      <c r="U50" s="35">
        <f t="array" ref="U50">_tu2($I50,$J50,$K50,$L50,$M50,$N50,$U48)</f>
        <v>15.052299999999999</v>
      </c>
      <c r="V50" s="76">
        <f t="array" ref="V50">IF(cb2max($I50,$J50,$K50,$L50,$M50,$N50)&gt;0,cb2max($I50,$J50,$K50,$L50,$M50,$N50),"-")</f>
        <v>96.832300000000004</v>
      </c>
      <c r="W50" s="75">
        <f t="array" ref="W50">IF(cb2min($I50,$J50,$K50,$L50,$M50,$N50)&lt;0,cb2min($I50,$J50,$K50,$L50,$M50,$N50),"-")</f>
        <v>-73.313700000000011</v>
      </c>
      <c r="X50" s="35">
        <f t="array" ref="X50">_tu2($I50,$J50,$K50,$L50,$M50,$N50,$X48)</f>
        <v>15.095600000000001</v>
      </c>
      <c r="Z50" s="52"/>
      <c r="AH50" s="37" t="str">
        <f t="shared" si="0"/>
        <v>T5C33.1TT</v>
      </c>
      <c r="AI50" s="37" t="s">
        <v>68</v>
      </c>
      <c r="AJ50" s="37" t="s">
        <v>76</v>
      </c>
      <c r="AK50" s="37" t="s">
        <v>0</v>
      </c>
      <c r="AL50" s="37">
        <v>3.1</v>
      </c>
      <c r="AM50" s="37">
        <v>-1591.11</v>
      </c>
      <c r="AN50" s="37">
        <v>1.85</v>
      </c>
      <c r="AO50" s="37">
        <v>66.87</v>
      </c>
      <c r="AP50" s="37">
        <v>-2E-3</v>
      </c>
      <c r="AQ50" s="37">
        <v>-82.57</v>
      </c>
      <c r="AR50" s="37">
        <v>-2.089</v>
      </c>
    </row>
    <row r="51" spans="1:44" ht="19.5" customHeight="1">
      <c r="A51" s="37" t="str">
        <f t="shared" si="1"/>
        <v>T2C30</v>
      </c>
      <c r="B51" s="37" t="str">
        <f t="shared" si="2"/>
        <v>T2</v>
      </c>
      <c r="C51" s="37" t="str">
        <f t="shared" si="8"/>
        <v>C3</v>
      </c>
      <c r="D51" s="37">
        <f t="shared" si="8"/>
        <v>0</v>
      </c>
      <c r="E51" s="97"/>
      <c r="F51" s="103"/>
      <c r="G51" s="93"/>
      <c r="H51" s="65" t="s">
        <v>11</v>
      </c>
      <c r="I51" s="54">
        <f>_xlfn.XLOOKUP(A51&amp;$I$3,AH:AH,AM:AM)</f>
        <v>-2936.02</v>
      </c>
      <c r="J51" s="54">
        <f>_xlfn.XLOOKUP(A51&amp;$J$3,AH:AH,AM:AM)</f>
        <v>-1160.6300000000001</v>
      </c>
      <c r="K51" s="54">
        <f>_xlfn.XLOOKUP(A51&amp;$K$3,AH:AH,AM:AM)</f>
        <v>-21.82</v>
      </c>
      <c r="L51" s="54">
        <f>_xlfn.XLOOKUP(A51&amp;$L$3,AH:AH,AM:AM)</f>
        <v>21.83</v>
      </c>
      <c r="M51" s="54">
        <f>_xlfn.XLOOKUP(A51&amp;$M$3,AH:AH,AM:AM)</f>
        <v>119.53</v>
      </c>
      <c r="N51" s="54">
        <f>_xlfn.XLOOKUP(A51&amp;$N$3,AH:AH,AM:AM)</f>
        <v>-119.53</v>
      </c>
      <c r="O51" s="34">
        <f t="array" ref="O51">_tu1($I51,$J51,$K51,$L51,$M51,$N51,$O48)</f>
        <v>-2816.49</v>
      </c>
      <c r="P51" s="54">
        <f t="array" ref="P51">_tu1($I51,$J51,$K51,$L51,$M51,$N51,$P48)</f>
        <v>-3055.55</v>
      </c>
      <c r="Q51" s="34">
        <f t="array" ref="Q51">_tu1($I51,$J51,$K51,$L51,$M51,$N51,$Q48)</f>
        <v>-2957.84</v>
      </c>
      <c r="R51" s="54">
        <f t="array" ref="R51">_tu1($I51,$J51,$K51,$L51,$M51,$N51,$R48)</f>
        <v>-2914.19</v>
      </c>
      <c r="S51" s="68">
        <f t="array" ref="S51">cb1min($I51,$J51,$K51,$L51,$M51,$N51)</f>
        <v>-4096.6499999999996</v>
      </c>
      <c r="T51" s="54">
        <f t="array" ref="T51">_tu2($I51,$J51,$K51,$L51,$M51,$N51,$T48)</f>
        <v>-3861.0570000000002</v>
      </c>
      <c r="U51" s="54">
        <f t="array" ref="U51">_tu2($I51,$J51,$K51,$L51,$M51,$N51,$U48)</f>
        <v>-4100.1170000000002</v>
      </c>
      <c r="V51" s="34">
        <f t="array" ref="V51">_tu2($I51,$J51,$K51,$L51,$M51,$N51,$V48)</f>
        <v>-4002.4070000000006</v>
      </c>
      <c r="W51" s="54">
        <f t="array" ref="W51">_tu2($I51,$J51,$K51,$L51,$M51,$N51,$W48)</f>
        <v>-3958.7570000000005</v>
      </c>
      <c r="X51" s="70">
        <f t="array" ref="X51">cb2min($I51,$J51,$K51,$L51,$M51,$N51)</f>
        <v>-4204.2269999999999</v>
      </c>
      <c r="Z51" s="52"/>
      <c r="AH51" s="37" t="str">
        <f t="shared" si="0"/>
        <v>T4C30HT</v>
      </c>
      <c r="AI51" s="37" t="s">
        <v>69</v>
      </c>
      <c r="AJ51" s="37" t="s">
        <v>76</v>
      </c>
      <c r="AK51" s="37" t="s">
        <v>17</v>
      </c>
      <c r="AL51" s="37">
        <v>0</v>
      </c>
      <c r="AM51" s="37">
        <v>-729.8</v>
      </c>
      <c r="AN51" s="37">
        <v>0.28999999999999998</v>
      </c>
      <c r="AO51" s="37">
        <v>41.44</v>
      </c>
      <c r="AP51" s="37">
        <v>5.5E-2</v>
      </c>
      <c r="AQ51" s="37">
        <v>73.67</v>
      </c>
      <c r="AR51" s="37">
        <v>0.65600000000000003</v>
      </c>
    </row>
    <row r="52" spans="1:44" ht="19.5" customHeight="1">
      <c r="A52" s="37" t="str">
        <f t="shared" si="1"/>
        <v>T2C33.05</v>
      </c>
      <c r="B52" s="37" t="str">
        <f t="shared" si="2"/>
        <v>T2</v>
      </c>
      <c r="C52" s="37" t="str">
        <f t="shared" si="8"/>
        <v>C3</v>
      </c>
      <c r="D52" s="37">
        <f>G52</f>
        <v>3.05</v>
      </c>
      <c r="E52" s="97"/>
      <c r="F52" s="103"/>
      <c r="G52" s="91">
        <v>3.05</v>
      </c>
      <c r="H52" s="48"/>
      <c r="I52" s="82"/>
      <c r="J52" s="48"/>
      <c r="K52" s="82"/>
      <c r="L52" s="48"/>
      <c r="M52" s="82"/>
      <c r="N52" s="9"/>
      <c r="O52" s="77" t="str">
        <f t="array" ref="O52">_ts1($I53,$J53,$K53,$L53,$M53,$N53,$O53)</f>
        <v>4,9</v>
      </c>
      <c r="P52" s="17" t="str">
        <f t="array" ref="P52">_ts1($I53,$J53,$K53,$L53,$M53,$N53,$P53)</f>
        <v>4,8</v>
      </c>
      <c r="Q52" s="16" t="str">
        <f t="array" ref="Q52">_ts1($I54,$J54,$K54,$L54,$M54,$N54,$Q54)</f>
        <v>4,7</v>
      </c>
      <c r="R52" s="17" t="str">
        <f t="array" ref="R52">_ts1($I54,$J54,$K54,$L54,$M54,$N54,$R54)</f>
        <v>4,6</v>
      </c>
      <c r="S52" s="33" t="str">
        <f t="array" ref="S52">_ts1($I55,$J55,$K55,$L55,$M55,$N55,$S55)</f>
        <v>4,5</v>
      </c>
      <c r="T52" s="71" t="str">
        <f t="array" ref="T52">_ts2($I53,$J53,$K53,$L53,$M53,$N53,$T53)</f>
        <v>4,5*,9</v>
      </c>
      <c r="U52" s="72" t="str">
        <f t="array" ref="U52">_ts2($I53,$J53,$K53,$L53,$M53,$N53,$U53)</f>
        <v>4,5*,8</v>
      </c>
      <c r="V52" s="72" t="str">
        <f t="array" ref="V52">_ts2($I54,$J54,$K54,$L54,$M54,$N54,$V54)</f>
        <v>4,5*,7</v>
      </c>
      <c r="W52" s="72" t="str">
        <f t="array" ref="W52">_ts2($I54,$J54,$K54,$L54,$M54,$N54,$W54)</f>
        <v>4,5*,6</v>
      </c>
      <c r="X52" s="36" t="str">
        <f t="array" ref="X52">_ts2($I55,$J55,$K55,$L55,$M55,$N55,$X55)</f>
        <v>4,5,9*</v>
      </c>
      <c r="Y52" s="62"/>
      <c r="AH52" s="37" t="str">
        <f t="shared" si="0"/>
        <v>T4C33.1HT</v>
      </c>
      <c r="AI52" s="37" t="s">
        <v>69</v>
      </c>
      <c r="AJ52" s="37" t="s">
        <v>76</v>
      </c>
      <c r="AK52" s="37" t="s">
        <v>17</v>
      </c>
      <c r="AL52" s="37">
        <v>3.1</v>
      </c>
      <c r="AM52" s="37">
        <v>-729.8</v>
      </c>
      <c r="AN52" s="37">
        <v>0.28999999999999998</v>
      </c>
      <c r="AO52" s="37">
        <v>41.44</v>
      </c>
      <c r="AP52" s="37">
        <v>5.5E-2</v>
      </c>
      <c r="AQ52" s="37">
        <v>-54.789000000000001</v>
      </c>
      <c r="AR52" s="37">
        <v>-0.253</v>
      </c>
    </row>
    <row r="53" spans="1:44" ht="19.5" customHeight="1">
      <c r="A53" s="37" t="str">
        <f t="shared" si="1"/>
        <v>T2C33.05</v>
      </c>
      <c r="B53" s="37" t="str">
        <f t="shared" si="2"/>
        <v>T2</v>
      </c>
      <c r="C53" s="37" t="str">
        <f t="shared" si="8"/>
        <v>C3</v>
      </c>
      <c r="D53" s="37">
        <f>D52</f>
        <v>3.05</v>
      </c>
      <c r="E53" s="97"/>
      <c r="F53" s="103"/>
      <c r="G53" s="92"/>
      <c r="H53" s="65" t="s">
        <v>30</v>
      </c>
      <c r="I53" s="35">
        <f>_xlfn.XLOOKUP(A53&amp;$I$3,AH:AH,AQ:AQ)</f>
        <v>-80.47</v>
      </c>
      <c r="J53" s="35">
        <f>_xlfn.XLOOKUP(A53&amp;$J$3,AH:AH,AQ:AQ)</f>
        <v>-58.072000000000003</v>
      </c>
      <c r="K53" s="35">
        <f>_xlfn.XLOOKUP(A53&amp;$K$3,AH:AH,AQ:AQ)</f>
        <v>-0.36599999999999999</v>
      </c>
      <c r="L53" s="35">
        <f>_xlfn.XLOOKUP(A53&amp;$L$3,AH:AH,AQ:AQ)</f>
        <v>0.36399999999999999</v>
      </c>
      <c r="M53" s="35">
        <f>_xlfn.XLOOKUP(A53&amp;$M$3,AH:AH,AQ:AQ)</f>
        <v>-224.11099999999999</v>
      </c>
      <c r="N53" s="35">
        <f>_xlfn.XLOOKUP(A53&amp;$N$3,AH:AH,AQ:AQ)</f>
        <v>224.11799999999999</v>
      </c>
      <c r="O53" s="78">
        <f t="array" ref="O53">IF(cb1max($I53,$J53,$K53,$L53,$M53,$N53)&gt;0,cb1max($I53,$J53,$K53,$L53,$M53,$N53),"-")</f>
        <v>143.648</v>
      </c>
      <c r="P53" s="67">
        <f t="array" ref="P53">IF(cb1min($I53,$J53,$K53,$L53,$M53,$N53)&lt;0,cb1min($I53,$J53,$K53,$L53,$M53,$N53),"-")</f>
        <v>-304.58100000000002</v>
      </c>
      <c r="Q53" s="34">
        <f t="array" ref="Q53">_tu1($I53,$J53,$K53,$L53,$M53,$N53,$Q52)</f>
        <v>-80.105999999999995</v>
      </c>
      <c r="R53" s="35">
        <f t="array" ref="R53">_tu1($I53,$J53,$K53,$L53,$M53,$N53,$R52)</f>
        <v>-80.835999999999999</v>
      </c>
      <c r="S53" s="34">
        <f t="array" ref="S53">_tu1($I53,$J53,$K53,$L53,$M53,$N53,$S52)</f>
        <v>-138.542</v>
      </c>
      <c r="T53" s="74">
        <f t="array" ref="T53">IF(cb2max($I53,$J53,$K53,$L53,$M53,$N53)&gt;0,cb2max($I53,$J53,$K53,$L53,$M53,$N53),"-")</f>
        <v>91.383199999999988</v>
      </c>
      <c r="U53" s="75">
        <f t="array" ref="U53">IF(cb2min($I53,$J53,$K53,$L53,$M53,$N53)&lt;0,cb2min($I53,$J53,$K53,$L53,$M53,$N53),"-")</f>
        <v>-356.8458</v>
      </c>
      <c r="V53" s="35">
        <f t="array" ref="V53">_tu2($I53,$J53,$K53,$L53,$M53,$N53,$V52)</f>
        <v>-132.3708</v>
      </c>
      <c r="W53" s="35">
        <f t="array" ref="W53">_tu2($I53,$J53,$K53,$L53,$M53,$N53,$W52)</f>
        <v>-133.10080000000002</v>
      </c>
      <c r="X53" s="35">
        <f t="array" ref="X53">_tu2($I53,$J53,$K53,$L53,$M53,$N53,$X52)</f>
        <v>63.164199999999994</v>
      </c>
      <c r="AH53" s="37" t="str">
        <f t="shared" si="0"/>
        <v>T4C30GIOX</v>
      </c>
      <c r="AI53" s="37" t="s">
        <v>69</v>
      </c>
      <c r="AJ53" s="37" t="s">
        <v>76</v>
      </c>
      <c r="AK53" s="37" t="s">
        <v>60</v>
      </c>
      <c r="AL53" s="37">
        <v>0</v>
      </c>
      <c r="AM53" s="37">
        <v>-10.62</v>
      </c>
      <c r="AN53" s="37">
        <v>32.24</v>
      </c>
      <c r="AO53" s="37">
        <v>0.36</v>
      </c>
      <c r="AP53" s="37">
        <v>-1.0999999999999999E-2</v>
      </c>
      <c r="AQ53" s="37">
        <v>0.749</v>
      </c>
      <c r="AR53" s="37">
        <v>59.832000000000001</v>
      </c>
    </row>
    <row r="54" spans="1:44" ht="19.5" customHeight="1">
      <c r="A54" s="37" t="str">
        <f t="shared" si="1"/>
        <v>T2C33.05</v>
      </c>
      <c r="B54" s="37" t="str">
        <f t="shared" si="2"/>
        <v>T2</v>
      </c>
      <c r="C54" s="37" t="str">
        <f t="shared" si="8"/>
        <v>C3</v>
      </c>
      <c r="D54" s="37">
        <f t="shared" si="8"/>
        <v>3.05</v>
      </c>
      <c r="E54" s="97"/>
      <c r="F54" s="103"/>
      <c r="G54" s="92"/>
      <c r="H54" s="65" t="s">
        <v>31</v>
      </c>
      <c r="I54" s="35">
        <f>_xlfn.XLOOKUP(A54&amp;$I$3,AH:AH,AR:AR)</f>
        <v>-4.97</v>
      </c>
      <c r="J54" s="35">
        <f>_xlfn.XLOOKUP(A54&amp;$J$3,AH:AH,AR:AR)</f>
        <v>-1.581</v>
      </c>
      <c r="K54" s="35">
        <f>_xlfn.XLOOKUP(A54&amp;$K$3,AH:AH,AR:AR)</f>
        <v>-56.457000000000001</v>
      </c>
      <c r="L54" s="35">
        <f>_xlfn.XLOOKUP(A54&amp;$L$3,AH:AH,AR:AR)</f>
        <v>56.484000000000002</v>
      </c>
      <c r="M54" s="35">
        <f>_xlfn.XLOOKUP(A54&amp;$M$3,AH:AH,AR:AR)</f>
        <v>1.776</v>
      </c>
      <c r="N54" s="35">
        <f>_xlfn.XLOOKUP(A54&amp;$N$3,AH:AH,AR:AR)</f>
        <v>-1.778</v>
      </c>
      <c r="O54" s="56">
        <f t="array" ref="O54">_tu1($I54,$J54,$K54,$L54,$M54,$N54,$O52)</f>
        <v>-6.7479999999999993</v>
      </c>
      <c r="P54" s="35">
        <f t="array" ref="P54">_tu1($I54,$J54,$K54,$L54,$M54,$N54,$P52)</f>
        <v>-3.194</v>
      </c>
      <c r="Q54" s="69">
        <f t="array" ref="Q54">IF(cb1max($I54,$J54,$K54,$L54,$M54,$N54)&gt;0,cb1max($I54,$J54,$K54,$L54,$M54,$N54),"-")</f>
        <v>51.514000000000003</v>
      </c>
      <c r="R54" s="67">
        <f t="array" ref="R54">IF(cb1min($I54,$J54,$K54,$L54,$M54,$N54)&lt;0,cb1min($I54,$J54,$K54,$L54,$M54,$N54),"-")</f>
        <v>-61.427</v>
      </c>
      <c r="S54" s="34">
        <f t="array" ref="S54">_tu1($I54,$J54,$K54,$L54,$M54,$N54,$S52)</f>
        <v>-6.5510000000000002</v>
      </c>
      <c r="T54" s="35">
        <f t="array" ref="T54">_tu2($I54,$J54,$K54,$L54,$M54,$N54,$T52)</f>
        <v>-8.1708999999999996</v>
      </c>
      <c r="U54" s="35">
        <f t="array" ref="U54">_tu2($I54,$J54,$K54,$L54,$M54,$N54,$U52)</f>
        <v>-4.6169000000000002</v>
      </c>
      <c r="V54" s="75">
        <f t="array" ref="V54">IF(cb2max($I54,$J54,$K54,$L54,$M54,$N54)&gt;0,cb2max($I54,$J54,$K54,$L54,$M54,$N54),"-")</f>
        <v>50.091100000000004</v>
      </c>
      <c r="W54" s="75">
        <f t="array" ref="W54">IF(cb2min($I54,$J54,$K54,$L54,$M54,$N54)&lt;0,cb2min($I54,$J54,$K54,$L54,$M54,$N54),"-")</f>
        <v>-62.849899999999998</v>
      </c>
      <c r="X54" s="35">
        <f t="array" ref="X54">_tu2($I54,$J54,$K54,$L54,$M54,$N54,$X52)</f>
        <v>-8.1511999999999993</v>
      </c>
      <c r="AH54" s="37" t="str">
        <f t="shared" si="0"/>
        <v>T4C33.1GIOX</v>
      </c>
      <c r="AI54" s="37" t="s">
        <v>69</v>
      </c>
      <c r="AJ54" s="37" t="s">
        <v>76</v>
      </c>
      <c r="AK54" s="37" t="s">
        <v>60</v>
      </c>
      <c r="AL54" s="37">
        <v>3.1</v>
      </c>
      <c r="AM54" s="37">
        <v>-10.62</v>
      </c>
      <c r="AN54" s="37">
        <v>32.24</v>
      </c>
      <c r="AO54" s="37">
        <v>0.36</v>
      </c>
      <c r="AP54" s="37">
        <v>-1.0999999999999999E-2</v>
      </c>
      <c r="AQ54" s="37">
        <v>-0.379</v>
      </c>
      <c r="AR54" s="37">
        <v>-40.103999999999999</v>
      </c>
    </row>
    <row r="55" spans="1:44" ht="19.5" customHeight="1">
      <c r="A55" s="37" t="str">
        <f t="shared" si="1"/>
        <v>T2C33.05</v>
      </c>
      <c r="B55" s="37" t="str">
        <f t="shared" si="2"/>
        <v>T2</v>
      </c>
      <c r="C55" s="37" t="str">
        <f t="shared" si="8"/>
        <v>C3</v>
      </c>
      <c r="D55" s="37">
        <f t="shared" si="8"/>
        <v>3.05</v>
      </c>
      <c r="E55" s="97"/>
      <c r="F55" s="104"/>
      <c r="G55" s="93"/>
      <c r="H55" s="66" t="s">
        <v>11</v>
      </c>
      <c r="I55" s="54">
        <f>_xlfn.XLOOKUP(A55&amp;$I$3,AH:AH,AM:AM)</f>
        <v>-2922.01</v>
      </c>
      <c r="J55" s="54">
        <f>_xlfn.XLOOKUP(A55&amp;$J$3,AH:AH,AM:AM)</f>
        <v>-1160.6300000000001</v>
      </c>
      <c r="K55" s="54">
        <f>_xlfn.XLOOKUP(A55&amp;$K$3,AH:AH,AM:AM)</f>
        <v>-21.82</v>
      </c>
      <c r="L55" s="54">
        <f>_xlfn.XLOOKUP(A55&amp;$L$3,AH:AH,AM:AM)</f>
        <v>21.83</v>
      </c>
      <c r="M55" s="54">
        <f>_xlfn.XLOOKUP(A55&amp;$M$3,AH:AH,AM:AM)</f>
        <v>119.53</v>
      </c>
      <c r="N55" s="54">
        <f>_xlfn.XLOOKUP(A55&amp;$N$3,AH:AH,AM:AM)</f>
        <v>-119.53</v>
      </c>
      <c r="O55" s="79">
        <f t="array" ref="O55">_tu1($I55,$J55,$K55,$L55,$M55,$N55,$O52)</f>
        <v>-3041.5400000000004</v>
      </c>
      <c r="P55" s="54">
        <f t="array" ref="P55">_tu1($I55,$J55,$K55,$L55,$M55,$N55,$P52)</f>
        <v>-2802.48</v>
      </c>
      <c r="Q55" s="55">
        <f t="array" ref="Q55">_tu1($I55,$J55,$K55,$L55,$M55,$N55,$Q52)</f>
        <v>-2900.1800000000003</v>
      </c>
      <c r="R55" s="54">
        <f t="array" ref="R55">_tu1($I55,$J55,$K55,$L55,$M55,$N55,$R52)</f>
        <v>-2943.8300000000004</v>
      </c>
      <c r="S55" s="80">
        <f t="array" ref="S55">cb1min($I55,$J55,$K55,$L55,$M55,$N55)</f>
        <v>-4082.6400000000003</v>
      </c>
      <c r="T55" s="54">
        <f t="array" ref="T55">_tu2($I55,$J55,$K55,$L55,$M55,$N55,$T52)</f>
        <v>-4086.1070000000004</v>
      </c>
      <c r="U55" s="54">
        <f t="array" ref="U55">_tu2($I55,$J55,$K55,$L55,$M55,$N55,$U52)</f>
        <v>-3847.047</v>
      </c>
      <c r="V55" s="54">
        <f t="array" ref="V55">_tu2($I55,$J55,$K55,$L55,$M55,$N55,$V52)</f>
        <v>-3944.7470000000003</v>
      </c>
      <c r="W55" s="54">
        <f t="array" ref="W55">_tu2($I55,$J55,$K55,$L55,$M55,$N55,$W52)</f>
        <v>-3988.3970000000004</v>
      </c>
      <c r="X55" s="70">
        <f t="array" ref="X55">cb2min($I55,$J55,$K55,$L55,$M55,$N55)</f>
        <v>-4190.2170000000006</v>
      </c>
      <c r="AH55" s="37" t="str">
        <f t="shared" si="0"/>
        <v>T4C30GIOY</v>
      </c>
      <c r="AI55" s="37" t="s">
        <v>69</v>
      </c>
      <c r="AJ55" s="37" t="s">
        <v>76</v>
      </c>
      <c r="AK55" s="37" t="s">
        <v>61</v>
      </c>
      <c r="AL55" s="37">
        <v>0</v>
      </c>
      <c r="AM55" s="37">
        <v>59.88</v>
      </c>
      <c r="AN55" s="37">
        <v>-0.87</v>
      </c>
      <c r="AO55" s="37">
        <v>120.47</v>
      </c>
      <c r="AP55" s="37">
        <v>-1E-3</v>
      </c>
      <c r="AQ55" s="37">
        <v>212.17400000000001</v>
      </c>
      <c r="AR55" s="37">
        <v>-1.6970000000000001</v>
      </c>
    </row>
    <row r="56" spans="1:44" ht="19.5" customHeight="1">
      <c r="A56" s="37" t="str">
        <f t="shared" si="1"/>
        <v>T2C40</v>
      </c>
      <c r="B56" s="37" t="str">
        <f t="shared" si="2"/>
        <v>T2</v>
      </c>
      <c r="C56" s="37" t="str">
        <f>F56</f>
        <v>C4</v>
      </c>
      <c r="D56" s="37">
        <f>G56</f>
        <v>0</v>
      </c>
      <c r="E56" s="97"/>
      <c r="F56" s="102" t="s">
        <v>77</v>
      </c>
      <c r="G56" s="91">
        <v>0</v>
      </c>
      <c r="H56" s="48"/>
      <c r="I56" s="82"/>
      <c r="J56" s="48"/>
      <c r="K56" s="82"/>
      <c r="L56" s="48"/>
      <c r="M56" s="82"/>
      <c r="N56" s="9"/>
      <c r="O56" s="16" t="str">
        <f t="array" ref="O56">_ts1($I57,$J57,$K57,$L57,$M57,$N57,$O57)</f>
        <v>4,8</v>
      </c>
      <c r="P56" s="17" t="str">
        <f t="array" ref="P56">_ts1($I57,$J57,$K57,$L57,$M57,$N57,$P57)</f>
        <v>4,9</v>
      </c>
      <c r="Q56" s="16" t="str">
        <f t="array" ref="Q56">_ts1($I58,$J58,$K58,$L58,$M58,$N58,$Q58)</f>
        <v>4,6</v>
      </c>
      <c r="R56" s="17" t="str">
        <f t="array" ref="R56">_ts1($I58,$J58,$K58,$L58,$M58,$N58,$R58)</f>
        <v>4,7</v>
      </c>
      <c r="S56" s="33" t="str">
        <f t="array" ref="S56">_ts1($I59,$J59,$K59,$L59,$M59,$N59,$S59)</f>
        <v>4,5</v>
      </c>
      <c r="T56" s="71" t="str">
        <f t="array" ref="T56">_ts2($I57,$J57,$K57,$L57,$M57,$N57,$T57)</f>
        <v>4,5*,8</v>
      </c>
      <c r="U56" s="72" t="str">
        <f t="array" ref="U56">_ts2($I57,$J57,$K57,$L57,$M57,$N57,$U57)</f>
        <v>4,5*,9</v>
      </c>
      <c r="V56" s="73" t="str">
        <f t="array" ref="V56">_ts2($I58,$J58,$K58,$L58,$M58,$N58,$V58)</f>
        <v>4,5*,6</v>
      </c>
      <c r="W56" s="72" t="str">
        <f t="array" ref="W56">_ts2($I58,$J58,$K58,$L58,$M58,$N58,$W58)</f>
        <v>4,5*,7</v>
      </c>
      <c r="X56" s="36" t="str">
        <f t="array" ref="X56">_ts2($I59,$J59,$K59,$L59,$M59,$N59,$X59)</f>
        <v>4,5,8*</v>
      </c>
      <c r="Y56" s="62"/>
      <c r="Z56" s="52"/>
      <c r="AH56" s="37" t="str">
        <f t="shared" si="0"/>
        <v>T4C33.1GIOY</v>
      </c>
      <c r="AI56" s="37" t="s">
        <v>69</v>
      </c>
      <c r="AJ56" s="37" t="s">
        <v>76</v>
      </c>
      <c r="AK56" s="37" t="s">
        <v>61</v>
      </c>
      <c r="AL56" s="37">
        <v>3.1</v>
      </c>
      <c r="AM56" s="37">
        <v>59.88</v>
      </c>
      <c r="AN56" s="37">
        <v>-0.87</v>
      </c>
      <c r="AO56" s="37">
        <v>120.47</v>
      </c>
      <c r="AP56" s="37">
        <v>-1E-3</v>
      </c>
      <c r="AQ56" s="37">
        <v>-161.274</v>
      </c>
      <c r="AR56" s="37">
        <v>1.0149999999999999</v>
      </c>
    </row>
    <row r="57" spans="1:44" ht="19.5" customHeight="1">
      <c r="A57" s="37" t="str">
        <f t="shared" si="1"/>
        <v>T2C40</v>
      </c>
      <c r="B57" s="37" t="str">
        <f t="shared" si="2"/>
        <v>T2</v>
      </c>
      <c r="C57" s="37" t="str">
        <f>C56</f>
        <v>C4</v>
      </c>
      <c r="D57" s="37">
        <f>D56</f>
        <v>0</v>
      </c>
      <c r="E57" s="97"/>
      <c r="F57" s="103"/>
      <c r="G57" s="92"/>
      <c r="H57" s="65" t="s">
        <v>30</v>
      </c>
      <c r="I57" s="35">
        <f>_xlfn.XLOOKUP(A57&amp;$I$3,AH:AH,AQ:AQ)</f>
        <v>-127.318</v>
      </c>
      <c r="J57" s="35">
        <f>_xlfn.XLOOKUP(A57&amp;$J$3,AH:AH,AQ:AQ)</f>
        <v>-43.139000000000003</v>
      </c>
      <c r="K57" s="35">
        <f>_xlfn.XLOOKUP(A57&amp;$K$3,AH:AH,AQ:AQ)</f>
        <v>-1.1259999999999999</v>
      </c>
      <c r="L57" s="35">
        <f>_xlfn.XLOOKUP(A57&amp;$L$3,AH:AH,AQ:AQ)</f>
        <v>1.113</v>
      </c>
      <c r="M57" s="35">
        <f>_xlfn.XLOOKUP(A57&amp;$M$3,AH:AH,AQ:AQ)</f>
        <v>317.37799999999999</v>
      </c>
      <c r="N57" s="35">
        <f>_xlfn.XLOOKUP(A57&amp;$N$3,AH:AH,AQ:AQ)</f>
        <v>-317.35300000000001</v>
      </c>
      <c r="O57" s="69">
        <f t="array" ref="O57">IF(cb1max($I57,$J57,$K57,$L57,$M57,$N57)&gt;0,cb1max($I57,$J57,$K57,$L57,$M57,$N57),"-")</f>
        <v>190.06</v>
      </c>
      <c r="P57" s="67">
        <f t="array" ref="P57">IF(cb1min($I57,$J57,$K57,$L57,$M57,$N57)&lt;0,cb1min($I57,$J57,$K57,$L57,$M57,$N57),"-")</f>
        <v>-444.67099999999999</v>
      </c>
      <c r="Q57" s="34">
        <f t="array" ref="Q57">_tu1($I57,$J57,$K57,$L57,$M57,$N57,$Q56)</f>
        <v>-128.44399999999999</v>
      </c>
      <c r="R57" s="35">
        <f t="array" ref="R57">_tu1($I57,$J57,$K57,$L57,$M57,$N57,$R56)</f>
        <v>-126.205</v>
      </c>
      <c r="S57" s="34">
        <f t="array" ref="S57">_tu1($I57,$J57,$K57,$L57,$M57,$N57,$S56)</f>
        <v>-170.45699999999999</v>
      </c>
      <c r="T57" s="74">
        <f t="array" ref="T57">IF(cb2max($I57,$J57,$K57,$L57,$M57,$N57)&gt;0,cb2max($I57,$J57,$K57,$L57,$M57,$N57),"-")</f>
        <v>151.23489999999998</v>
      </c>
      <c r="U57" s="75">
        <f t="array" ref="U57">IF(cb2min($I57,$J57,$K57,$L57,$M57,$N57)&lt;0,cb2min($I57,$J57,$K57,$L57,$M57,$N57),"-")</f>
        <v>-483.49610000000001</v>
      </c>
      <c r="V57" s="34">
        <f t="array" ref="V57">_tu2($I57,$J57,$K57,$L57,$M57,$N57,$V56)</f>
        <v>-167.26910000000001</v>
      </c>
      <c r="W57" s="35">
        <f t="array" ref="W57">_tu2($I57,$J57,$K57,$L57,$M57,$N57,$W56)</f>
        <v>-165.0301</v>
      </c>
      <c r="X57" s="35">
        <f t="array" ref="X57">_tu2($I57,$J57,$K57,$L57,$M57,$N57,$X56)</f>
        <v>115.1832</v>
      </c>
      <c r="Z57" s="52"/>
      <c r="AH57" s="37" t="str">
        <f t="shared" si="0"/>
        <v>T4C30GIOYY</v>
      </c>
      <c r="AI57" s="37" t="s">
        <v>69</v>
      </c>
      <c r="AJ57" s="37" t="s">
        <v>76</v>
      </c>
      <c r="AK57" s="37" t="s">
        <v>62</v>
      </c>
      <c r="AL57" s="37">
        <v>0</v>
      </c>
      <c r="AM57" s="37">
        <v>-59.88</v>
      </c>
      <c r="AN57" s="37">
        <v>0.87</v>
      </c>
      <c r="AO57" s="37">
        <v>-120.47</v>
      </c>
      <c r="AP57" s="37">
        <v>1E-3</v>
      </c>
      <c r="AQ57" s="37">
        <v>-212.17400000000001</v>
      </c>
      <c r="AR57" s="37">
        <v>1.6970000000000001</v>
      </c>
    </row>
    <row r="58" spans="1:44" ht="19.5" customHeight="1">
      <c r="A58" s="37" t="str">
        <f t="shared" si="1"/>
        <v>T2C40</v>
      </c>
      <c r="B58" s="37" t="str">
        <f t="shared" si="2"/>
        <v>T2</v>
      </c>
      <c r="C58" s="37" t="str">
        <f t="shared" ref="C58:D63" si="9">C57</f>
        <v>C4</v>
      </c>
      <c r="D58" s="37">
        <f t="shared" si="9"/>
        <v>0</v>
      </c>
      <c r="E58" s="97"/>
      <c r="F58" s="103"/>
      <c r="G58" s="92"/>
      <c r="H58" s="65" t="s">
        <v>31</v>
      </c>
      <c r="I58" s="35">
        <f>_xlfn.XLOOKUP(A58&amp;$I$3,AH:AH,AR:AR)</f>
        <v>10.788</v>
      </c>
      <c r="J58" s="35">
        <f>_xlfn.XLOOKUP(A58&amp;$J$3,AH:AH,AR:AR)</f>
        <v>2.4369999999999998</v>
      </c>
      <c r="K58" s="35">
        <f>_xlfn.XLOOKUP(A58&amp;$K$3,AH:AH,AR:AR)</f>
        <v>85.063999999999993</v>
      </c>
      <c r="L58" s="35">
        <f>_xlfn.XLOOKUP(A58&amp;$L$3,AH:AH,AR:AR)</f>
        <v>-85.120999999999995</v>
      </c>
      <c r="M58" s="35">
        <f>_xlfn.XLOOKUP(A58&amp;$M$3,AH:AH,AR:AR)</f>
        <v>3.1970000000000001</v>
      </c>
      <c r="N58" s="35">
        <f>_xlfn.XLOOKUP(A58&amp;$N$3,AH:AH,AR:AR)</f>
        <v>-3.1920000000000002</v>
      </c>
      <c r="O58" s="34">
        <f t="array" ref="O58">_tu1($I58,$J58,$K58,$L58,$M58,$N58,$O56)</f>
        <v>13.984999999999999</v>
      </c>
      <c r="P58" s="35">
        <f t="array" ref="P58">_tu1($I58,$J58,$K58,$L58,$M58,$N58,$P56)</f>
        <v>7.5960000000000001</v>
      </c>
      <c r="Q58" s="69">
        <f t="array" ref="Q58">IF(cb1max($I58,$J58,$K58,$L58,$M58,$N58)&gt;0,cb1max($I58,$J58,$K58,$L58,$M58,$N58),"-")</f>
        <v>95.85199999999999</v>
      </c>
      <c r="R58" s="67">
        <f t="array" ref="R58">IF(cb1min($I58,$J58,$K58,$L58,$M58,$N58)&lt;0,cb1min($I58,$J58,$K58,$L58,$M58,$N58),"-")</f>
        <v>-74.332999999999998</v>
      </c>
      <c r="S58" s="34">
        <f t="array" ref="S58">_tu1($I58,$J58,$K58,$L58,$M58,$N58,$S56)</f>
        <v>13.225</v>
      </c>
      <c r="T58" s="35">
        <f t="array" ref="T58">_tu2($I58,$J58,$K58,$L58,$M58,$N58,$T56)</f>
        <v>16.1783</v>
      </c>
      <c r="U58" s="35">
        <f t="array" ref="U58">_tu2($I58,$J58,$K58,$L58,$M58,$N58,$U56)</f>
        <v>9.7893000000000008</v>
      </c>
      <c r="V58" s="76">
        <f t="array" ref="V58">IF(cb2max($I58,$J58,$K58,$L58,$M58,$N58)&gt;0,cb2max($I58,$J58,$K58,$L58,$M58,$N58),"-")</f>
        <v>98.045299999999997</v>
      </c>
      <c r="W58" s="75">
        <f t="array" ref="W58">IF(cb2min($I58,$J58,$K58,$L58,$M58,$N58)&lt;0,cb2min($I58,$J58,$K58,$L58,$M58,$N58),"-")</f>
        <v>-72.139699999999991</v>
      </c>
      <c r="X58" s="35">
        <f t="array" ref="X58">_tu2($I58,$J58,$K58,$L58,$M58,$N58,$X56)</f>
        <v>16.1023</v>
      </c>
      <c r="Z58" s="52"/>
      <c r="AH58" s="37" t="str">
        <f t="shared" si="0"/>
        <v>T4C33.1GIOYY</v>
      </c>
      <c r="AI58" s="37" t="s">
        <v>69</v>
      </c>
      <c r="AJ58" s="37" t="s">
        <v>76</v>
      </c>
      <c r="AK58" s="37" t="s">
        <v>62</v>
      </c>
      <c r="AL58" s="37">
        <v>3.1</v>
      </c>
      <c r="AM58" s="37">
        <v>-59.88</v>
      </c>
      <c r="AN58" s="37">
        <v>0.87</v>
      </c>
      <c r="AO58" s="37">
        <v>-120.47</v>
      </c>
      <c r="AP58" s="37">
        <v>1E-3</v>
      </c>
      <c r="AQ58" s="37">
        <v>161.274</v>
      </c>
      <c r="AR58" s="37">
        <v>-1.0149999999999999</v>
      </c>
    </row>
    <row r="59" spans="1:44" ht="19.5" customHeight="1">
      <c r="A59" s="37" t="str">
        <f t="shared" si="1"/>
        <v>T2C40</v>
      </c>
      <c r="B59" s="37" t="str">
        <f t="shared" si="2"/>
        <v>T2</v>
      </c>
      <c r="C59" s="37" t="str">
        <f t="shared" si="9"/>
        <v>C4</v>
      </c>
      <c r="D59" s="37">
        <f t="shared" si="9"/>
        <v>0</v>
      </c>
      <c r="E59" s="97"/>
      <c r="F59" s="103"/>
      <c r="G59" s="93"/>
      <c r="H59" s="65" t="s">
        <v>11</v>
      </c>
      <c r="I59" s="54">
        <f>_xlfn.XLOOKUP(A59&amp;$I$3,AH:AH,AM:AM)</f>
        <v>-2865.68</v>
      </c>
      <c r="J59" s="54">
        <f>_xlfn.XLOOKUP(A59&amp;$J$3,AH:AH,AM:AM)</f>
        <v>-786.79</v>
      </c>
      <c r="K59" s="54">
        <f>_xlfn.XLOOKUP(A59&amp;$K$3,AH:AH,AM:AM)</f>
        <v>-23.25</v>
      </c>
      <c r="L59" s="54">
        <f>_xlfn.XLOOKUP(A59&amp;$L$3,AH:AH,AM:AM)</f>
        <v>23.26</v>
      </c>
      <c r="M59" s="54">
        <f>_xlfn.XLOOKUP(A59&amp;$M$3,AH:AH,AM:AM)</f>
        <v>-96.4</v>
      </c>
      <c r="N59" s="54">
        <f>_xlfn.XLOOKUP(A59&amp;$N$3,AH:AH,AM:AM)</f>
        <v>96.41</v>
      </c>
      <c r="O59" s="34">
        <f t="array" ref="O59">_tu1($I59,$J59,$K59,$L59,$M59,$N59,$O56)</f>
        <v>-2962.08</v>
      </c>
      <c r="P59" s="54">
        <f t="array" ref="P59">_tu1($I59,$J59,$K59,$L59,$M59,$N59,$P56)</f>
        <v>-2769.27</v>
      </c>
      <c r="Q59" s="34">
        <f t="array" ref="Q59">_tu1($I59,$J59,$K59,$L59,$M59,$N59,$Q56)</f>
        <v>-2888.93</v>
      </c>
      <c r="R59" s="54">
        <f t="array" ref="R59">_tu1($I59,$J59,$K59,$L59,$M59,$N59,$R56)</f>
        <v>-2842.4199999999996</v>
      </c>
      <c r="S59" s="68">
        <f t="array" ref="S59">cb1min($I59,$J59,$K59,$L59,$M59,$N59)</f>
        <v>-3652.47</v>
      </c>
      <c r="T59" s="54">
        <f t="array" ref="T59">_tu2($I59,$J59,$K59,$L59,$M59,$N59,$T56)</f>
        <v>-3670.1909999999998</v>
      </c>
      <c r="U59" s="54">
        <f t="array" ref="U59">_tu2($I59,$J59,$K59,$L59,$M59,$N59,$U56)</f>
        <v>-3477.3809999999999</v>
      </c>
      <c r="V59" s="34">
        <f t="array" ref="V59">_tu2($I59,$J59,$K59,$L59,$M59,$N59,$V56)</f>
        <v>-3597.0409999999997</v>
      </c>
      <c r="W59" s="54">
        <f t="array" ref="W59">_tu2($I59,$J59,$K59,$L59,$M59,$N59,$W56)</f>
        <v>-3550.5309999999995</v>
      </c>
      <c r="X59" s="70">
        <f t="array" ref="X59">cb2min($I59,$J59,$K59,$L59,$M59,$N59)</f>
        <v>-3739.23</v>
      </c>
      <c r="Z59" s="52"/>
      <c r="AH59" s="37" t="str">
        <f t="shared" si="0"/>
        <v>T4C30GIOXX</v>
      </c>
      <c r="AI59" s="37" t="s">
        <v>69</v>
      </c>
      <c r="AJ59" s="37" t="s">
        <v>76</v>
      </c>
      <c r="AK59" s="37" t="s">
        <v>63</v>
      </c>
      <c r="AL59" s="37">
        <v>0</v>
      </c>
      <c r="AM59" s="37">
        <v>10.62</v>
      </c>
      <c r="AN59" s="37">
        <v>-32.24</v>
      </c>
      <c r="AO59" s="37">
        <v>-0.36</v>
      </c>
      <c r="AP59" s="37">
        <v>1.0999999999999999E-2</v>
      </c>
      <c r="AQ59" s="37">
        <v>-0.749</v>
      </c>
      <c r="AR59" s="37">
        <v>-59.832000000000001</v>
      </c>
    </row>
    <row r="60" spans="1:44" ht="19.5" customHeight="1">
      <c r="A60" s="37" t="str">
        <f t="shared" si="1"/>
        <v>T2C43.05</v>
      </c>
      <c r="B60" s="37" t="str">
        <f t="shared" si="2"/>
        <v>T2</v>
      </c>
      <c r="C60" s="37" t="str">
        <f t="shared" si="9"/>
        <v>C4</v>
      </c>
      <c r="D60" s="37">
        <f>G60</f>
        <v>3.05</v>
      </c>
      <c r="E60" s="97"/>
      <c r="F60" s="103"/>
      <c r="G60" s="91">
        <v>3.05</v>
      </c>
      <c r="H60" s="48"/>
      <c r="I60" s="82"/>
      <c r="J60" s="48"/>
      <c r="K60" s="82"/>
      <c r="L60" s="48"/>
      <c r="M60" s="82"/>
      <c r="N60" s="9"/>
      <c r="O60" s="77" t="str">
        <f t="array" ref="O60">_ts1($I61,$J61,$K61,$L61,$M61,$N61,$O61)</f>
        <v>4,9</v>
      </c>
      <c r="P60" s="17" t="str">
        <f t="array" ref="P60">_ts1($I61,$J61,$K61,$L61,$M61,$N61,$P61)</f>
        <v>4,8</v>
      </c>
      <c r="Q60" s="16" t="str">
        <f t="array" ref="Q60">_ts1($I62,$J62,$K62,$L62,$M62,$N62,$Q62)</f>
        <v>4,7</v>
      </c>
      <c r="R60" s="17" t="str">
        <f t="array" ref="R60">_ts1($I62,$J62,$K62,$L62,$M62,$N62,$R62)</f>
        <v>4,6</v>
      </c>
      <c r="S60" s="33" t="str">
        <f t="array" ref="S60">_ts1($I63,$J63,$K63,$L63,$M63,$N63,$S63)</f>
        <v>4,5</v>
      </c>
      <c r="T60" s="71" t="str">
        <f t="array" ref="T60">_ts2($I61,$J61,$K61,$L61,$M61,$N61,$T61)</f>
        <v>4,5*,9</v>
      </c>
      <c r="U60" s="72" t="str">
        <f t="array" ref="U60">_ts2($I61,$J61,$K61,$L61,$M61,$N61,$U61)</f>
        <v>4,5*,8</v>
      </c>
      <c r="V60" s="72" t="str">
        <f t="array" ref="V60">_ts2($I62,$J62,$K62,$L62,$M62,$N62,$V62)</f>
        <v>4,5*,7</v>
      </c>
      <c r="W60" s="72" t="str">
        <f t="array" ref="W60">_ts2($I62,$J62,$K62,$L62,$M62,$N62,$W62)</f>
        <v>4,5*,6</v>
      </c>
      <c r="X60" s="36" t="str">
        <f t="array" ref="X60">_ts2($I63,$J63,$K63,$L63,$M63,$N63,$X63)</f>
        <v>4,5,8*</v>
      </c>
      <c r="Y60" s="62"/>
      <c r="AH60" s="37" t="str">
        <f t="shared" si="0"/>
        <v>T4C33.1GIOXX</v>
      </c>
      <c r="AI60" s="37" t="s">
        <v>69</v>
      </c>
      <c r="AJ60" s="37" t="s">
        <v>76</v>
      </c>
      <c r="AK60" s="37" t="s">
        <v>63</v>
      </c>
      <c r="AL60" s="37">
        <v>3.1</v>
      </c>
      <c r="AM60" s="37">
        <v>10.62</v>
      </c>
      <c r="AN60" s="37">
        <v>-32.24</v>
      </c>
      <c r="AO60" s="37">
        <v>-0.36</v>
      </c>
      <c r="AP60" s="37">
        <v>1.0999999999999999E-2</v>
      </c>
      <c r="AQ60" s="37">
        <v>0.379</v>
      </c>
      <c r="AR60" s="37">
        <v>40.103999999999999</v>
      </c>
    </row>
    <row r="61" spans="1:44" ht="19.5" customHeight="1">
      <c r="A61" s="37" t="str">
        <f t="shared" si="1"/>
        <v>T2C43.05</v>
      </c>
      <c r="B61" s="37" t="str">
        <f t="shared" si="2"/>
        <v>T2</v>
      </c>
      <c r="C61" s="37" t="str">
        <f t="shared" si="9"/>
        <v>C4</v>
      </c>
      <c r="D61" s="37">
        <f>D60</f>
        <v>3.05</v>
      </c>
      <c r="E61" s="97"/>
      <c r="F61" s="103"/>
      <c r="G61" s="92"/>
      <c r="H61" s="65" t="s">
        <v>30</v>
      </c>
      <c r="I61" s="35">
        <f>_xlfn.XLOOKUP(A61&amp;$I$3,AH:AH,AQ:AQ)</f>
        <v>76.259</v>
      </c>
      <c r="J61" s="35">
        <f>_xlfn.XLOOKUP(A61&amp;$J$3,AH:AH,AQ:AQ)</f>
        <v>20.949000000000002</v>
      </c>
      <c r="K61" s="35">
        <f>_xlfn.XLOOKUP(A61&amp;$K$3,AH:AH,AQ:AQ)</f>
        <v>0.56000000000000005</v>
      </c>
      <c r="L61" s="35">
        <f>_xlfn.XLOOKUP(A61&amp;$L$3,AH:AH,AQ:AQ)</f>
        <v>-0.55800000000000005</v>
      </c>
      <c r="M61" s="35">
        <f>_xlfn.XLOOKUP(A61&amp;$M$3,AH:AH,AQ:AQ)</f>
        <v>-228.107</v>
      </c>
      <c r="N61" s="35">
        <f>_xlfn.XLOOKUP(A61&amp;$N$3,AH:AH,AQ:AQ)</f>
        <v>228.09899999999999</v>
      </c>
      <c r="O61" s="78">
        <f t="array" ref="O61">IF(cb1max($I61,$J61,$K61,$L61,$M61,$N61)&gt;0,cb1max($I61,$J61,$K61,$L61,$M61,$N61),"-")</f>
        <v>304.358</v>
      </c>
      <c r="P61" s="67">
        <f t="array" ref="P61">IF(cb1min($I61,$J61,$K61,$L61,$M61,$N61)&lt;0,cb1min($I61,$J61,$K61,$L61,$M61,$N61),"-")</f>
        <v>-151.84800000000001</v>
      </c>
      <c r="Q61" s="34">
        <f t="array" ref="Q61">_tu1($I61,$J61,$K61,$L61,$M61,$N61,$Q60)</f>
        <v>75.700999999999993</v>
      </c>
      <c r="R61" s="35">
        <f t="array" ref="R61">_tu1($I61,$J61,$K61,$L61,$M61,$N61,$R60)</f>
        <v>76.819000000000003</v>
      </c>
      <c r="S61" s="34">
        <f t="array" ref="S61">_tu1($I61,$J61,$K61,$L61,$M61,$N61,$S60)</f>
        <v>97.207999999999998</v>
      </c>
      <c r="T61" s="74">
        <f t="array" ref="T61">IF(cb2max($I61,$J61,$K61,$L61,$M61,$N61)&gt;0,cb2max($I61,$J61,$K61,$L61,$M61,$N61),"-")</f>
        <v>323.21209999999996</v>
      </c>
      <c r="U61" s="75">
        <f t="array" ref="U61">IF(cb2min($I61,$J61,$K61,$L61,$M61,$N61)&lt;0,cb2min($I61,$J61,$K61,$L61,$M61,$N61),"-")</f>
        <v>-132.9939</v>
      </c>
      <c r="V61" s="35">
        <f t="array" ref="V61">_tu2($I61,$J61,$K61,$L61,$M61,$N61,$V60)</f>
        <v>94.555099999999996</v>
      </c>
      <c r="W61" s="35">
        <f t="array" ref="W61">_tu2($I61,$J61,$K61,$L61,$M61,$N61,$W60)</f>
        <v>95.673100000000005</v>
      </c>
      <c r="X61" s="35">
        <f t="array" ref="X61">_tu2($I61,$J61,$K61,$L61,$M61,$N61,$X60)</f>
        <v>-108.0883</v>
      </c>
      <c r="AH61" s="37" t="str">
        <f t="shared" si="0"/>
        <v>T4C30TT</v>
      </c>
      <c r="AI61" s="37" t="s">
        <v>69</v>
      </c>
      <c r="AJ61" s="37" t="s">
        <v>76</v>
      </c>
      <c r="AK61" s="37" t="s">
        <v>0</v>
      </c>
      <c r="AL61" s="37">
        <v>0</v>
      </c>
      <c r="AM61" s="37">
        <v>-2045.18</v>
      </c>
      <c r="AN61" s="37">
        <v>2.37</v>
      </c>
      <c r="AO61" s="37">
        <v>58.6</v>
      </c>
      <c r="AP61" s="37">
        <v>1E-3</v>
      </c>
      <c r="AQ61" s="37">
        <v>104.738</v>
      </c>
      <c r="AR61" s="37">
        <v>4.6079999999999997</v>
      </c>
    </row>
    <row r="62" spans="1:44" ht="19.5" customHeight="1">
      <c r="A62" s="37" t="str">
        <f t="shared" si="1"/>
        <v>T2C43.05</v>
      </c>
      <c r="B62" s="37" t="str">
        <f t="shared" si="2"/>
        <v>T2</v>
      </c>
      <c r="C62" s="37" t="str">
        <f t="shared" si="9"/>
        <v>C4</v>
      </c>
      <c r="D62" s="37">
        <f t="shared" si="9"/>
        <v>3.05</v>
      </c>
      <c r="E62" s="97"/>
      <c r="F62" s="103"/>
      <c r="G62" s="92"/>
      <c r="H62" s="65" t="s">
        <v>31</v>
      </c>
      <c r="I62" s="35">
        <f>_xlfn.XLOOKUP(A62&amp;$I$3,AH:AH,AR:AR)</f>
        <v>-5.2350000000000003</v>
      </c>
      <c r="J62" s="35">
        <f>_xlfn.XLOOKUP(A62&amp;$J$3,AH:AH,AR:AR)</f>
        <v>-1.032</v>
      </c>
      <c r="K62" s="35">
        <f>_xlfn.XLOOKUP(A62&amp;$K$3,AH:AH,AR:AR)</f>
        <v>-56.457000000000001</v>
      </c>
      <c r="L62" s="35">
        <f>_xlfn.XLOOKUP(A62&amp;$L$3,AH:AH,AR:AR)</f>
        <v>56.484000000000002</v>
      </c>
      <c r="M62" s="35">
        <f>_xlfn.XLOOKUP(A62&amp;$M$3,AH:AH,AR:AR)</f>
        <v>-1.6910000000000001</v>
      </c>
      <c r="N62" s="35">
        <f>_xlfn.XLOOKUP(A62&amp;$N$3,AH:AH,AR:AR)</f>
        <v>1.6879999999999999</v>
      </c>
      <c r="O62" s="56">
        <f t="array" ref="O62">_tu1($I62,$J62,$K62,$L62,$M62,$N62,$O60)</f>
        <v>-3.5470000000000006</v>
      </c>
      <c r="P62" s="35">
        <f t="array" ref="P62">_tu1($I62,$J62,$K62,$L62,$M62,$N62,$P60)</f>
        <v>-6.9260000000000002</v>
      </c>
      <c r="Q62" s="69">
        <f t="array" ref="Q62">IF(cb1max($I62,$J62,$K62,$L62,$M62,$N62)&gt;0,cb1max($I62,$J62,$K62,$L62,$M62,$N62),"-")</f>
        <v>51.249000000000002</v>
      </c>
      <c r="R62" s="67">
        <f t="array" ref="R62">IF(cb1min($I62,$J62,$K62,$L62,$M62,$N62)&lt;0,cb1min($I62,$J62,$K62,$L62,$M62,$N62),"-")</f>
        <v>-61.692</v>
      </c>
      <c r="S62" s="34">
        <f t="array" ref="S62">_tu1($I62,$J62,$K62,$L62,$M62,$N62,$S60)</f>
        <v>-6.2670000000000003</v>
      </c>
      <c r="T62" s="35">
        <f t="array" ref="T62">_tu2($I62,$J62,$K62,$L62,$M62,$N62,$T60)</f>
        <v>-4.4758000000000004</v>
      </c>
      <c r="U62" s="35">
        <f t="array" ref="U62">_tu2($I62,$J62,$K62,$L62,$M62,$N62,$U60)</f>
        <v>-7.8548</v>
      </c>
      <c r="V62" s="75">
        <f t="array" ref="V62">IF(cb2max($I62,$J62,$K62,$L62,$M62,$N62)&gt;0,cb2max($I62,$J62,$K62,$L62,$M62,$N62),"-")</f>
        <v>50.3202</v>
      </c>
      <c r="W62" s="75">
        <f t="array" ref="W62">IF(cb2min($I62,$J62,$K62,$L62,$M62,$N62)&lt;0,cb2min($I62,$J62,$K62,$L62,$M62,$N62),"-")</f>
        <v>-62.620800000000003</v>
      </c>
      <c r="X62" s="35">
        <f t="array" ref="X62">_tu2($I62,$J62,$K62,$L62,$M62,$N62,$X60)</f>
        <v>-7.7888999999999999</v>
      </c>
      <c r="AH62" s="37" t="str">
        <f t="shared" si="0"/>
        <v>T4C33.1TT</v>
      </c>
      <c r="AI62" s="37" t="s">
        <v>69</v>
      </c>
      <c r="AJ62" s="37" t="s">
        <v>76</v>
      </c>
      <c r="AK62" s="37" t="s">
        <v>0</v>
      </c>
      <c r="AL62" s="37">
        <v>3.1</v>
      </c>
      <c r="AM62" s="37">
        <v>-2033.13</v>
      </c>
      <c r="AN62" s="37">
        <v>2.37</v>
      </c>
      <c r="AO62" s="37">
        <v>58.6</v>
      </c>
      <c r="AP62" s="37">
        <v>1E-3</v>
      </c>
      <c r="AQ62" s="37">
        <v>-76.930999999999997</v>
      </c>
      <c r="AR62" s="37">
        <v>-2.7450000000000001</v>
      </c>
    </row>
    <row r="63" spans="1:44" ht="19.5" customHeight="1">
      <c r="A63" s="37" t="str">
        <f t="shared" si="1"/>
        <v>T2C43.05</v>
      </c>
      <c r="B63" s="37" t="str">
        <f t="shared" si="2"/>
        <v>T2</v>
      </c>
      <c r="C63" s="37" t="str">
        <f t="shared" si="9"/>
        <v>C4</v>
      </c>
      <c r="D63" s="37">
        <f t="shared" si="9"/>
        <v>3.05</v>
      </c>
      <c r="E63" s="97"/>
      <c r="F63" s="104"/>
      <c r="G63" s="93"/>
      <c r="H63" s="66" t="s">
        <v>11</v>
      </c>
      <c r="I63" s="54">
        <f>_xlfn.XLOOKUP(A63&amp;$I$3,AH:AH,AM:AM)</f>
        <v>-2851.67</v>
      </c>
      <c r="J63" s="54">
        <f>_xlfn.XLOOKUP(A63&amp;$J$3,AH:AH,AM:AM)</f>
        <v>-786.79</v>
      </c>
      <c r="K63" s="54">
        <f>_xlfn.XLOOKUP(A63&amp;$K$3,AH:AH,AM:AM)</f>
        <v>-23.25</v>
      </c>
      <c r="L63" s="54">
        <f>_xlfn.XLOOKUP(A63&amp;$L$3,AH:AH,AM:AM)</f>
        <v>23.26</v>
      </c>
      <c r="M63" s="54">
        <f>_xlfn.XLOOKUP(A63&amp;$M$3,AH:AH,AM:AM)</f>
        <v>-96.4</v>
      </c>
      <c r="N63" s="54">
        <f>_xlfn.XLOOKUP(A63&amp;$N$3,AH:AH,AM:AM)</f>
        <v>96.41</v>
      </c>
      <c r="O63" s="79">
        <f t="array" ref="O63">_tu1($I63,$J63,$K63,$L63,$M63,$N63,$O60)</f>
        <v>-2755.26</v>
      </c>
      <c r="P63" s="54">
        <f t="array" ref="P63">_tu1($I63,$J63,$K63,$L63,$M63,$N63,$P60)</f>
        <v>-2948.07</v>
      </c>
      <c r="Q63" s="55">
        <f t="array" ref="Q63">_tu1($I63,$J63,$K63,$L63,$M63,$N63,$Q60)</f>
        <v>-2828.41</v>
      </c>
      <c r="R63" s="54">
        <f t="array" ref="R63">_tu1($I63,$J63,$K63,$L63,$M63,$N63,$R60)</f>
        <v>-2874.92</v>
      </c>
      <c r="S63" s="80">
        <f t="array" ref="S63">cb1min($I63,$J63,$K63,$L63,$M63,$N63)</f>
        <v>-3638.46</v>
      </c>
      <c r="T63" s="54">
        <f t="array" ref="T63">_tu2($I63,$J63,$K63,$L63,$M63,$N63,$T60)</f>
        <v>-3463.3710000000001</v>
      </c>
      <c r="U63" s="54">
        <f t="array" ref="U63">_tu2($I63,$J63,$K63,$L63,$M63,$N63,$U60)</f>
        <v>-3656.181</v>
      </c>
      <c r="V63" s="54">
        <f t="array" ref="V63">_tu2($I63,$J63,$K63,$L63,$M63,$N63,$V60)</f>
        <v>-3536.5209999999997</v>
      </c>
      <c r="W63" s="54">
        <f t="array" ref="W63">_tu2($I63,$J63,$K63,$L63,$M63,$N63,$W60)</f>
        <v>-3583.0309999999999</v>
      </c>
      <c r="X63" s="70">
        <f t="array" ref="X63">cb2min($I63,$J63,$K63,$L63,$M63,$N63)</f>
        <v>-3725.2200000000003</v>
      </c>
      <c r="AH63" s="37" t="str">
        <f t="shared" si="0"/>
        <v>T3C30HT</v>
      </c>
      <c r="AI63" s="37" t="s">
        <v>70</v>
      </c>
      <c r="AJ63" s="37" t="s">
        <v>76</v>
      </c>
      <c r="AK63" s="37" t="s">
        <v>17</v>
      </c>
      <c r="AL63" s="37">
        <v>0</v>
      </c>
      <c r="AM63" s="37">
        <v>-944.66</v>
      </c>
      <c r="AN63" s="37">
        <v>0.7</v>
      </c>
      <c r="AO63" s="37">
        <v>50.78</v>
      </c>
      <c r="AP63" s="37">
        <v>4.8000000000000001E-2</v>
      </c>
      <c r="AQ63" s="37">
        <v>89.084999999999994</v>
      </c>
      <c r="AR63" s="37">
        <v>1.42</v>
      </c>
    </row>
    <row r="64" spans="1:44" ht="19.5" customHeight="1">
      <c r="A64" s="37" t="str">
        <f t="shared" ref="A64:A87" si="10">B64&amp;C64&amp;D64</f>
        <v>T2C180</v>
      </c>
      <c r="B64" s="37" t="str">
        <f t="shared" si="2"/>
        <v>T2</v>
      </c>
      <c r="C64" s="37" t="str">
        <f>F64</f>
        <v>C18</v>
      </c>
      <c r="D64" s="37">
        <f>G64</f>
        <v>0</v>
      </c>
      <c r="E64" s="97"/>
      <c r="F64" s="105" t="s">
        <v>78</v>
      </c>
      <c r="G64" s="91">
        <v>0</v>
      </c>
      <c r="H64" s="48"/>
      <c r="I64" s="82"/>
      <c r="J64" s="48"/>
      <c r="K64" s="82"/>
      <c r="L64" s="48"/>
      <c r="M64" s="82"/>
      <c r="N64" s="9"/>
      <c r="O64" s="16" t="str">
        <f t="array" ref="O64">_ts1($I65,$J65,$K65,$L65,$M65,$N65,$O65)</f>
        <v>4,8</v>
      </c>
      <c r="P64" s="17" t="str">
        <f t="array" ref="P64">_ts1($I65,$J65,$K65,$L65,$M65,$N65,$P65)</f>
        <v>4,9</v>
      </c>
      <c r="Q64" s="16" t="str">
        <f t="array" ref="Q64">_ts1($I66,$J66,$K66,$L66,$M66,$N66,$Q66)</f>
        <v>4,6</v>
      </c>
      <c r="R64" s="17" t="str">
        <f t="array" ref="R64">_ts1($I66,$J66,$K66,$L66,$M66,$N66,$R66)</f>
        <v>4,7</v>
      </c>
      <c r="S64" s="33" t="str">
        <f t="array" ref="S64">_ts1($I67,$J67,$K67,$L67,$M67,$N67,$S67)</f>
        <v>4,5</v>
      </c>
      <c r="T64" s="71" t="str">
        <f t="array" ref="T64">_ts2($I65,$J65,$K65,$L65,$M65,$N65,$T65)</f>
        <v>4,5*,8</v>
      </c>
      <c r="U64" s="72" t="str">
        <f t="array" ref="U64">_ts2($I65,$J65,$K65,$L65,$M65,$N65,$U65)</f>
        <v>4,5*,9</v>
      </c>
      <c r="V64" s="73" t="str">
        <f t="array" ref="V64">_ts2($I66,$J66,$K66,$L66,$M66,$N66,$V66)</f>
        <v>4,5*,6</v>
      </c>
      <c r="W64" s="72" t="str">
        <f t="array" ref="W64">_ts2($I66,$J66,$K66,$L66,$M66,$N66,$W66)</f>
        <v>4,5*,7</v>
      </c>
      <c r="X64" s="36" t="str">
        <f t="array" ref="X64">_ts2($I67,$J67,$K67,$L67,$M67,$N67,$X67)</f>
        <v>4,5,8*</v>
      </c>
      <c r="AH64" s="37" t="str">
        <f t="shared" si="0"/>
        <v>T3C33.1HT</v>
      </c>
      <c r="AI64" s="37" t="s">
        <v>70</v>
      </c>
      <c r="AJ64" s="37" t="s">
        <v>76</v>
      </c>
      <c r="AK64" s="37" t="s">
        <v>17</v>
      </c>
      <c r="AL64" s="37">
        <v>3.1</v>
      </c>
      <c r="AM64" s="37">
        <v>-944.66</v>
      </c>
      <c r="AN64" s="37">
        <v>0.7</v>
      </c>
      <c r="AO64" s="37">
        <v>50.78</v>
      </c>
      <c r="AP64" s="37">
        <v>4.8000000000000001E-2</v>
      </c>
      <c r="AQ64" s="37">
        <v>-68.343999999999994</v>
      </c>
      <c r="AR64" s="37">
        <v>-0.76300000000000001</v>
      </c>
    </row>
    <row r="65" spans="1:44" ht="19.5" customHeight="1">
      <c r="A65" s="37" t="str">
        <f t="shared" si="10"/>
        <v>T2C180</v>
      </c>
      <c r="B65" s="37" t="str">
        <f t="shared" si="2"/>
        <v>T2</v>
      </c>
      <c r="C65" s="37" t="str">
        <f>C64</f>
        <v>C18</v>
      </c>
      <c r="D65" s="37">
        <f>D64</f>
        <v>0</v>
      </c>
      <c r="E65" s="97"/>
      <c r="F65" s="106"/>
      <c r="G65" s="92"/>
      <c r="H65" s="65" t="s">
        <v>30</v>
      </c>
      <c r="I65" s="35">
        <f>_xlfn.XLOOKUP(A65&amp;$I$3,AH:AH,AQ:AQ)</f>
        <v>127.967</v>
      </c>
      <c r="J65" s="35">
        <f>_xlfn.XLOOKUP(A65&amp;$J$3,AH:AH,AQ:AQ)</f>
        <v>46.140999999999998</v>
      </c>
      <c r="K65" s="35">
        <f>_xlfn.XLOOKUP(A65&amp;$K$3,AH:AH,AQ:AQ)</f>
        <v>1.099</v>
      </c>
      <c r="L65" s="35">
        <f>_xlfn.XLOOKUP(A65&amp;$L$3,AH:AH,AQ:AQ)</f>
        <v>-1.1259999999999999</v>
      </c>
      <c r="M65" s="35">
        <f>_xlfn.XLOOKUP(A65&amp;$M$3,AH:AH,AQ:AQ)</f>
        <v>219.066</v>
      </c>
      <c r="N65" s="35">
        <f>_xlfn.XLOOKUP(A65&amp;$N$3,AH:AH,AQ:AQ)</f>
        <v>-218.97800000000001</v>
      </c>
      <c r="O65" s="69">
        <f t="array" ref="O65">IF(cb1max($I65,$J65,$K65,$L65,$M65,$N65)&gt;0,cb1max($I65,$J65,$K65,$L65,$M65,$N65),"-")</f>
        <v>347.03300000000002</v>
      </c>
      <c r="P65" s="67">
        <f t="array" ref="P65">IF(cb1min($I65,$J65,$K65,$L65,$M65,$N65)&lt;0,cb1min($I65,$J65,$K65,$L65,$M65,$N65),"-")</f>
        <v>-91.01100000000001</v>
      </c>
      <c r="Q65" s="34">
        <f t="array" ref="Q65">_tu1($I65,$J65,$K65,$L65,$M65,$N65,$Q64)</f>
        <v>129.066</v>
      </c>
      <c r="R65" s="35">
        <f t="array" ref="R65">_tu1($I65,$J65,$K65,$L65,$M65,$N65,$R64)</f>
        <v>126.84099999999999</v>
      </c>
      <c r="S65" s="34">
        <f t="array" ref="S65">_tu1($I65,$J65,$K65,$L65,$M65,$N65,$S64)</f>
        <v>174.108</v>
      </c>
      <c r="T65" s="74">
        <f t="array" ref="T65">IF(cb2max($I65,$J65,$K65,$L65,$M65,$N65)&gt;0,cb2max($I65,$J65,$K65,$L65,$M65,$N65),"-")</f>
        <v>388.55989999999997</v>
      </c>
      <c r="U65" s="75">
        <f t="array" ref="U65">IF(cb2min($I65,$J65,$K65,$L65,$M65,$N65)&lt;0,cb2min($I65,$J65,$K65,$L65,$M65,$N65),"-")</f>
        <v>-49.484100000000012</v>
      </c>
      <c r="V65" s="34">
        <f t="array" ref="V65">_tu2($I65,$J65,$K65,$L65,$M65,$N65,$V64)</f>
        <v>170.59289999999999</v>
      </c>
      <c r="W65" s="35">
        <f t="array" ref="W65">_tu2($I65,$J65,$K65,$L65,$M65,$N65,$W64)</f>
        <v>168.36789999999999</v>
      </c>
      <c r="X65" s="35">
        <f t="array" ref="X65">_tu2($I65,$J65,$K65,$L65,$M65,$N65,$X64)</f>
        <v>371.26740000000001</v>
      </c>
      <c r="AH65" s="37" t="str">
        <f t="shared" si="0"/>
        <v>T3C30GIOX</v>
      </c>
      <c r="AI65" s="37" t="s">
        <v>70</v>
      </c>
      <c r="AJ65" s="37" t="s">
        <v>76</v>
      </c>
      <c r="AK65" s="37" t="s">
        <v>60</v>
      </c>
      <c r="AL65" s="37">
        <v>0</v>
      </c>
      <c r="AM65" s="37">
        <v>-15.79</v>
      </c>
      <c r="AN65" s="37">
        <v>39</v>
      </c>
      <c r="AO65" s="37">
        <v>0.4</v>
      </c>
      <c r="AP65" s="37">
        <v>-8.0000000000000002E-3</v>
      </c>
      <c r="AQ65" s="37">
        <v>0.8</v>
      </c>
      <c r="AR65" s="37">
        <v>72.355999999999995</v>
      </c>
    </row>
    <row r="66" spans="1:44" ht="19.5" customHeight="1">
      <c r="A66" s="37" t="str">
        <f t="shared" si="10"/>
        <v>T2C180</v>
      </c>
      <c r="B66" s="37" t="str">
        <f t="shared" si="2"/>
        <v>T2</v>
      </c>
      <c r="C66" s="37" t="str">
        <f t="shared" ref="C66:C71" si="11">C65</f>
        <v>C18</v>
      </c>
      <c r="D66" s="37">
        <f>D65</f>
        <v>0</v>
      </c>
      <c r="E66" s="97"/>
      <c r="F66" s="106"/>
      <c r="G66" s="92"/>
      <c r="H66" s="65" t="s">
        <v>31</v>
      </c>
      <c r="I66" s="35">
        <f>_xlfn.XLOOKUP(A66&amp;$I$3,AH:AH,AR:AR)</f>
        <v>6.0190000000000001</v>
      </c>
      <c r="J66" s="35">
        <f>_xlfn.XLOOKUP(A66&amp;$J$3,AH:AH,AR:AR)</f>
        <v>1.0089999999999999</v>
      </c>
      <c r="K66" s="35">
        <f>_xlfn.XLOOKUP(A66&amp;$K$3,AH:AH,AR:AR)</f>
        <v>74.988</v>
      </c>
      <c r="L66" s="35">
        <f>_xlfn.XLOOKUP(A66&amp;$L$3,AH:AH,AR:AR)</f>
        <v>-75.034000000000006</v>
      </c>
      <c r="M66" s="35">
        <f>_xlfn.XLOOKUP(A66&amp;$M$3,AH:AH,AR:AR)</f>
        <v>0.67600000000000005</v>
      </c>
      <c r="N66" s="35">
        <f>_xlfn.XLOOKUP(A66&amp;$N$3,AH:AH,AR:AR)</f>
        <v>-0.67300000000000004</v>
      </c>
      <c r="O66" s="34">
        <f t="array" ref="O66">_tu1($I66,$J66,$K66,$L66,$M66,$N66,$O64)</f>
        <v>6.6950000000000003</v>
      </c>
      <c r="P66" s="35">
        <f t="array" ref="P66">_tu1($I66,$J66,$K66,$L66,$M66,$N66,$P64)</f>
        <v>5.3460000000000001</v>
      </c>
      <c r="Q66" s="69">
        <f t="array" ref="Q66">IF(cb1max($I66,$J66,$K66,$L66,$M66,$N66)&gt;0,cb1max($I66,$J66,$K66,$L66,$M66,$N66),"-")</f>
        <v>81.007000000000005</v>
      </c>
      <c r="R66" s="67">
        <f t="array" ref="R66">IF(cb1min($I66,$J66,$K66,$L66,$M66,$N66)&lt;0,cb1min($I66,$J66,$K66,$L66,$M66,$N66),"-")</f>
        <v>-69.015000000000001</v>
      </c>
      <c r="S66" s="34">
        <f t="array" ref="S66">_tu1($I66,$J66,$K66,$L66,$M66,$N66,$S64)</f>
        <v>7.0280000000000005</v>
      </c>
      <c r="T66" s="35">
        <f t="array" ref="T66">_tu2($I66,$J66,$K66,$L66,$M66,$N66,$T64)</f>
        <v>7.6031000000000004</v>
      </c>
      <c r="U66" s="35">
        <f t="array" ref="U66">_tu2($I66,$J66,$K66,$L66,$M66,$N66,$U64)</f>
        <v>6.2541000000000002</v>
      </c>
      <c r="V66" s="76">
        <f t="array" ref="V66">IF(cb2max($I66,$J66,$K66,$L66,$M66,$N66)&gt;0,cb2max($I66,$J66,$K66,$L66,$M66,$N66),"-")</f>
        <v>81.915099999999995</v>
      </c>
      <c r="W66" s="75">
        <f t="array" ref="W66">IF(cb2min($I66,$J66,$K66,$L66,$M66,$N66)&lt;0,cb2min($I66,$J66,$K66,$L66,$M66,$N66),"-")</f>
        <v>-68.10690000000001</v>
      </c>
      <c r="X66" s="35">
        <f t="array" ref="X66">_tu2($I66,$J66,$K66,$L66,$M66,$N66,$X64)</f>
        <v>7.6364000000000001</v>
      </c>
      <c r="AH66" s="37" t="str">
        <f t="shared" si="0"/>
        <v>T3C33.1GIOX</v>
      </c>
      <c r="AI66" s="37" t="s">
        <v>70</v>
      </c>
      <c r="AJ66" s="37" t="s">
        <v>76</v>
      </c>
      <c r="AK66" s="37" t="s">
        <v>60</v>
      </c>
      <c r="AL66" s="37">
        <v>3.1</v>
      </c>
      <c r="AM66" s="37">
        <v>-15.79</v>
      </c>
      <c r="AN66" s="37">
        <v>39</v>
      </c>
      <c r="AO66" s="37">
        <v>0.4</v>
      </c>
      <c r="AP66" s="37">
        <v>-8.0000000000000002E-3</v>
      </c>
      <c r="AQ66" s="37">
        <v>-0.437</v>
      </c>
      <c r="AR66" s="37">
        <v>-48.537999999999997</v>
      </c>
    </row>
    <row r="67" spans="1:44" ht="19.5" customHeight="1">
      <c r="A67" s="37" t="str">
        <f t="shared" si="10"/>
        <v>T2C180</v>
      </c>
      <c r="B67" s="37" t="str">
        <f t="shared" si="2"/>
        <v>T2</v>
      </c>
      <c r="C67" s="37" t="str">
        <f t="shared" si="11"/>
        <v>C18</v>
      </c>
      <c r="D67" s="37">
        <f>D66</f>
        <v>0</v>
      </c>
      <c r="E67" s="97"/>
      <c r="F67" s="106"/>
      <c r="G67" s="93"/>
      <c r="H67" s="65" t="s">
        <v>11</v>
      </c>
      <c r="I67" s="54">
        <f>_xlfn.XLOOKUP(A67&amp;$I$3,AH:AH,AM:AM)</f>
        <v>-2163.4</v>
      </c>
      <c r="J67" s="54">
        <f>_xlfn.XLOOKUP(A67&amp;$J$3,AH:AH,AM:AM)</f>
        <v>-440.2</v>
      </c>
      <c r="K67" s="54">
        <f>_xlfn.XLOOKUP(A67&amp;$K$3,AH:AH,AM:AM)</f>
        <v>-19.64</v>
      </c>
      <c r="L67" s="54">
        <f>_xlfn.XLOOKUP(A67&amp;$L$3,AH:AH,AM:AM)</f>
        <v>19.649999999999999</v>
      </c>
      <c r="M67" s="54">
        <f>_xlfn.XLOOKUP(A67&amp;$M$3,AH:AH,AM:AM)</f>
        <v>-362.96</v>
      </c>
      <c r="N67" s="54">
        <f>_xlfn.XLOOKUP(A67&amp;$N$3,AH:AH,AM:AM)</f>
        <v>362.95</v>
      </c>
      <c r="O67" s="34">
        <f t="array" ref="O67">_tu1($I67,$J67,$K67,$L67,$M67,$N67,$O64)</f>
        <v>-2526.36</v>
      </c>
      <c r="P67" s="54">
        <f t="array" ref="P67">_tu1($I67,$J67,$K67,$L67,$M67,$N67,$P64)</f>
        <v>-1800.45</v>
      </c>
      <c r="Q67" s="34">
        <f t="array" ref="Q67">_tu1($I67,$J67,$K67,$L67,$M67,$N67,$Q64)</f>
        <v>-2183.04</v>
      </c>
      <c r="R67" s="54">
        <f t="array" ref="R67">_tu1($I67,$J67,$K67,$L67,$M67,$N67,$R64)</f>
        <v>-2143.75</v>
      </c>
      <c r="S67" s="68">
        <f t="array" ref="S67">cb1min($I67,$J67,$K67,$L67,$M67,$N67)</f>
        <v>-2603.6</v>
      </c>
      <c r="T67" s="54">
        <f t="array" ref="T67">_tu2($I67,$J67,$K67,$L67,$M67,$N67,$T64)</f>
        <v>-2922.54</v>
      </c>
      <c r="U67" s="54">
        <f t="array" ref="U67">_tu2($I67,$J67,$K67,$L67,$M67,$N67,$U64)</f>
        <v>-2196.63</v>
      </c>
      <c r="V67" s="34">
        <f t="array" ref="V67">_tu2($I67,$J67,$K67,$L67,$M67,$N67,$V64)</f>
        <v>-2579.2199999999998</v>
      </c>
      <c r="W67" s="54">
        <f t="array" ref="W67">_tu2($I67,$J67,$K67,$L67,$M67,$N67,$W64)</f>
        <v>-2539.9299999999998</v>
      </c>
      <c r="X67" s="70">
        <f t="array" ref="X67">cb2min($I67,$J67,$K67,$L67,$M67,$N67)</f>
        <v>-2930.2640000000001</v>
      </c>
      <c r="AH67" s="37" t="str">
        <f t="shared" si="0"/>
        <v>T3C30GIOY</v>
      </c>
      <c r="AI67" s="37" t="s">
        <v>70</v>
      </c>
      <c r="AJ67" s="37" t="s">
        <v>76</v>
      </c>
      <c r="AK67" s="37" t="s">
        <v>61</v>
      </c>
      <c r="AL67" s="37">
        <v>0</v>
      </c>
      <c r="AM67" s="37">
        <v>87.3</v>
      </c>
      <c r="AN67" s="37">
        <v>-1.2</v>
      </c>
      <c r="AO67" s="37">
        <v>145.36000000000001</v>
      </c>
      <c r="AP67" s="37">
        <v>-6.0000000000000001E-3</v>
      </c>
      <c r="AQ67" s="37">
        <v>254.38900000000001</v>
      </c>
      <c r="AR67" s="37">
        <v>-2.2839999999999998</v>
      </c>
    </row>
    <row r="68" spans="1:44" ht="19.5" customHeight="1">
      <c r="A68" s="37" t="str">
        <f t="shared" si="10"/>
        <v>T2C183.05</v>
      </c>
      <c r="B68" s="37" t="str">
        <f t="shared" si="2"/>
        <v>T2</v>
      </c>
      <c r="C68" s="37" t="str">
        <f t="shared" si="11"/>
        <v>C18</v>
      </c>
      <c r="D68" s="37">
        <f>G68</f>
        <v>3.05</v>
      </c>
      <c r="E68" s="97"/>
      <c r="F68" s="106"/>
      <c r="G68" s="91">
        <v>3.05</v>
      </c>
      <c r="H68" s="48"/>
      <c r="I68" s="82"/>
      <c r="J68" s="48"/>
      <c r="K68" s="82"/>
      <c r="L68" s="48"/>
      <c r="M68" s="82"/>
      <c r="N68" s="9"/>
      <c r="O68" s="77" t="str">
        <f t="array" ref="O68">_ts1($I69,$J69,$K69,$L69,$M69,$N69,$O69)</f>
        <v>4,9</v>
      </c>
      <c r="P68" s="17" t="str">
        <f t="array" ref="P68">_ts1($I69,$J69,$K69,$L69,$M69,$N69,$P69)</f>
        <v>4,8</v>
      </c>
      <c r="Q68" s="16" t="str">
        <f t="array" ref="Q68">_ts1($I70,$J70,$K70,$L70,$M70,$N70,$Q70)</f>
        <v>4,7</v>
      </c>
      <c r="R68" s="17" t="str">
        <f t="array" ref="R68">_ts1($I70,$J70,$K70,$L70,$M70,$N70,$R70)</f>
        <v>4,6</v>
      </c>
      <c r="S68" s="33" t="str">
        <f t="array" ref="S68">_ts1($I71,$J71,$K71,$L71,$M71,$N71,$S71)</f>
        <v>4,5</v>
      </c>
      <c r="T68" s="71" t="str">
        <f t="array" ref="T68">_ts2($I69,$J69,$K69,$L69,$M69,$N69,$T69)</f>
        <v>4,5*,9</v>
      </c>
      <c r="U68" s="72" t="str">
        <f t="array" ref="U68">_ts2($I69,$J69,$K69,$L69,$M69,$N69,$U69)</f>
        <v>4,5*,8</v>
      </c>
      <c r="V68" s="72" t="str">
        <f t="array" ref="V68">_ts2($I70,$J70,$K70,$L70,$M70,$N70,$V70)</f>
        <v>4,5*,7</v>
      </c>
      <c r="W68" s="72" t="str">
        <f t="array" ref="W68">_ts2($I70,$J70,$K70,$L70,$M70,$N70,$W70)</f>
        <v>4,5*,6</v>
      </c>
      <c r="X68" s="36" t="str">
        <f t="array" ref="X68">_ts2($I71,$J71,$K71,$L71,$M71,$N71,$X71)</f>
        <v>4,5,8*</v>
      </c>
      <c r="AH68" s="37" t="str">
        <f t="shared" ref="AH68:AH131" si="12">AI68&amp;AJ68&amp;AL68&amp;AK68</f>
        <v>T3C33.1GIOY</v>
      </c>
      <c r="AI68" s="37" t="s">
        <v>70</v>
      </c>
      <c r="AJ68" s="37" t="s">
        <v>76</v>
      </c>
      <c r="AK68" s="37" t="s">
        <v>61</v>
      </c>
      <c r="AL68" s="37">
        <v>3.1</v>
      </c>
      <c r="AM68" s="37">
        <v>87.3</v>
      </c>
      <c r="AN68" s="37">
        <v>-1.2</v>
      </c>
      <c r="AO68" s="37">
        <v>145.36000000000001</v>
      </c>
      <c r="AP68" s="37">
        <v>-6.0000000000000001E-3</v>
      </c>
      <c r="AQ68" s="37">
        <v>-196.24199999999999</v>
      </c>
      <c r="AR68" s="37">
        <v>1.431</v>
      </c>
    </row>
    <row r="69" spans="1:44" ht="19.5" customHeight="1">
      <c r="A69" s="37" t="str">
        <f t="shared" si="10"/>
        <v>T2C183.05</v>
      </c>
      <c r="B69" s="37" t="str">
        <f t="shared" si="2"/>
        <v>T2</v>
      </c>
      <c r="C69" s="37" t="str">
        <f t="shared" si="11"/>
        <v>C18</v>
      </c>
      <c r="D69" s="37">
        <f>D68</f>
        <v>3.05</v>
      </c>
      <c r="E69" s="97"/>
      <c r="F69" s="106"/>
      <c r="G69" s="92"/>
      <c r="H69" s="65" t="s">
        <v>30</v>
      </c>
      <c r="I69" s="35">
        <f>_xlfn.XLOOKUP(A69&amp;$I$3,AH:AH,AQ:AQ)</f>
        <v>-78.116</v>
      </c>
      <c r="J69" s="35">
        <f>_xlfn.XLOOKUP(A69&amp;$J$3,AH:AH,AQ:AQ)</f>
        <v>-26.486000000000001</v>
      </c>
      <c r="K69" s="35">
        <f>_xlfn.XLOOKUP(A69&amp;$K$3,AH:AH,AQ:AQ)</f>
        <v>-0.437</v>
      </c>
      <c r="L69" s="35">
        <f>_xlfn.XLOOKUP(A69&amp;$L$3,AH:AH,AQ:AQ)</f>
        <v>0.443</v>
      </c>
      <c r="M69" s="35">
        <f>_xlfn.XLOOKUP(A69&amp;$M$3,AH:AH,AQ:AQ)</f>
        <v>-153.05799999999999</v>
      </c>
      <c r="N69" s="35">
        <f>_xlfn.XLOOKUP(A69&amp;$N$3,AH:AH,AQ:AQ)</f>
        <v>153.041</v>
      </c>
      <c r="O69" s="78">
        <f t="array" ref="O69">IF(cb1max($I69,$J69,$K69,$L69,$M69,$N69)&gt;0,cb1max($I69,$J69,$K69,$L69,$M69,$N69),"-")</f>
        <v>74.924999999999997</v>
      </c>
      <c r="P69" s="67">
        <f t="array" ref="P69">IF(cb1min($I69,$J69,$K69,$L69,$M69,$N69)&lt;0,cb1min($I69,$J69,$K69,$L69,$M69,$N69),"-")</f>
        <v>-231.17399999999998</v>
      </c>
      <c r="Q69" s="34">
        <f t="array" ref="Q69">_tu1($I69,$J69,$K69,$L69,$M69,$N69,$Q68)</f>
        <v>-77.673000000000002</v>
      </c>
      <c r="R69" s="35">
        <f t="array" ref="R69">_tu1($I69,$J69,$K69,$L69,$M69,$N69,$R68)</f>
        <v>-78.552999999999997</v>
      </c>
      <c r="S69" s="34">
        <f t="array" ref="S69">_tu1($I69,$J69,$K69,$L69,$M69,$N69,$S68)</f>
        <v>-104.602</v>
      </c>
      <c r="T69" s="74">
        <f t="array" ref="T69">IF(cb2max($I69,$J69,$K69,$L69,$M69,$N69)&gt;0,cb2max($I69,$J69,$K69,$L69,$M69,$N69),"-")</f>
        <v>51.087599999999995</v>
      </c>
      <c r="U69" s="75">
        <f t="array" ref="U69">IF(cb2min($I69,$J69,$K69,$L69,$M69,$N69)&lt;0,cb2min($I69,$J69,$K69,$L69,$M69,$N69),"-")</f>
        <v>-255.01139999999998</v>
      </c>
      <c r="V69" s="35">
        <f t="array" ref="V69">_tu2($I69,$J69,$K69,$L69,$M69,$N69,$V68)</f>
        <v>-101.5104</v>
      </c>
      <c r="W69" s="35">
        <f t="array" ref="W69">_tu2($I69,$J69,$K69,$L69,$M69,$N69,$W68)</f>
        <v>-102.3904</v>
      </c>
      <c r="X69" s="35">
        <f t="array" ref="X69">_tu2($I69,$J69,$K69,$L69,$M69,$N69,$X68)</f>
        <v>-242.35419999999999</v>
      </c>
      <c r="AH69" s="37" t="str">
        <f t="shared" si="12"/>
        <v>T3C30GIOYY</v>
      </c>
      <c r="AI69" s="37" t="s">
        <v>70</v>
      </c>
      <c r="AJ69" s="37" t="s">
        <v>76</v>
      </c>
      <c r="AK69" s="37" t="s">
        <v>62</v>
      </c>
      <c r="AL69" s="37">
        <v>0</v>
      </c>
      <c r="AM69" s="37">
        <v>-87.3</v>
      </c>
      <c r="AN69" s="37">
        <v>1.2</v>
      </c>
      <c r="AO69" s="37">
        <v>-145.36000000000001</v>
      </c>
      <c r="AP69" s="37">
        <v>6.0000000000000001E-3</v>
      </c>
      <c r="AQ69" s="37">
        <v>-254.386</v>
      </c>
      <c r="AR69" s="37">
        <v>2.2839999999999998</v>
      </c>
    </row>
    <row r="70" spans="1:44" ht="19.5" customHeight="1">
      <c r="A70" s="37" t="str">
        <f t="shared" si="10"/>
        <v>T2C183.05</v>
      </c>
      <c r="B70" s="37" t="str">
        <f t="shared" si="2"/>
        <v>T2</v>
      </c>
      <c r="C70" s="37" t="str">
        <f t="shared" si="11"/>
        <v>C18</v>
      </c>
      <c r="D70" s="37">
        <f>D69</f>
        <v>3.05</v>
      </c>
      <c r="E70" s="97"/>
      <c r="F70" s="106"/>
      <c r="G70" s="92"/>
      <c r="H70" s="65" t="s">
        <v>31</v>
      </c>
      <c r="I70" s="35">
        <f>_xlfn.XLOOKUP(A70&amp;$I$3,AH:AH,AR:AR)</f>
        <v>-1.845</v>
      </c>
      <c r="J70" s="35">
        <f>_xlfn.XLOOKUP(A70&amp;$J$3,AH:AH,AR:AR)</f>
        <v>-0.36799999999999999</v>
      </c>
      <c r="K70" s="35">
        <f>_xlfn.XLOOKUP(A70&amp;$K$3,AH:AH,AR:AR)</f>
        <v>-49.546999999999997</v>
      </c>
      <c r="L70" s="35">
        <f>_xlfn.XLOOKUP(A70&amp;$L$3,AH:AH,AR:AR)</f>
        <v>49.567999999999998</v>
      </c>
      <c r="M70" s="35">
        <f>_xlfn.XLOOKUP(A70&amp;$M$3,AH:AH,AR:AR)</f>
        <v>-0.39200000000000002</v>
      </c>
      <c r="N70" s="35">
        <f>_xlfn.XLOOKUP(A70&amp;$N$3,AH:AH,AR:AR)</f>
        <v>0.39100000000000001</v>
      </c>
      <c r="O70" s="56">
        <f t="array" ref="O70">_tu1($I70,$J70,$K70,$L70,$M70,$N70,$O68)</f>
        <v>-1.454</v>
      </c>
      <c r="P70" s="35">
        <f t="array" ref="P70">_tu1($I70,$J70,$K70,$L70,$M70,$N70,$P68)</f>
        <v>-2.2370000000000001</v>
      </c>
      <c r="Q70" s="69">
        <f t="array" ref="Q70">IF(cb1max($I70,$J70,$K70,$L70,$M70,$N70)&gt;0,cb1max($I70,$J70,$K70,$L70,$M70,$N70),"-")</f>
        <v>47.722999999999999</v>
      </c>
      <c r="R70" s="67">
        <f t="array" ref="R70">IF(cb1min($I70,$J70,$K70,$L70,$M70,$N70)&lt;0,cb1min($I70,$J70,$K70,$L70,$M70,$N70),"-")</f>
        <v>-51.391999999999996</v>
      </c>
      <c r="S70" s="34">
        <f t="array" ref="S70">_tu1($I70,$J70,$K70,$L70,$M70,$N70,$S68)</f>
        <v>-2.2130000000000001</v>
      </c>
      <c r="T70" s="35">
        <f t="array" ref="T70">_tu2($I70,$J70,$K70,$L70,$M70,$N70,$T68)</f>
        <v>-1.7852000000000001</v>
      </c>
      <c r="U70" s="35">
        <f t="array" ref="U70">_tu2($I70,$J70,$K70,$L70,$M70,$N70,$U68)</f>
        <v>-2.5682</v>
      </c>
      <c r="V70" s="75">
        <f t="array" ref="V70">IF(cb2max($I70,$J70,$K70,$L70,$M70,$N70)&gt;0,cb2max($I70,$J70,$K70,$L70,$M70,$N70),"-")</f>
        <v>47.391799999999996</v>
      </c>
      <c r="W70" s="75">
        <f t="array" ref="W70">IF(cb2min($I70,$J70,$K70,$L70,$M70,$N70)&lt;0,cb2min($I70,$J70,$K70,$L70,$M70,$N70),"-")</f>
        <v>-51.723199999999999</v>
      </c>
      <c r="X70" s="35">
        <f t="array" ref="X70">_tu2($I70,$J70,$K70,$L70,$M70,$N70,$X68)</f>
        <v>-2.5658000000000003</v>
      </c>
      <c r="AH70" s="37" t="str">
        <f t="shared" si="12"/>
        <v>T3C33.1GIOYY</v>
      </c>
      <c r="AI70" s="37" t="s">
        <v>70</v>
      </c>
      <c r="AJ70" s="37" t="s">
        <v>76</v>
      </c>
      <c r="AK70" s="37" t="s">
        <v>62</v>
      </c>
      <c r="AL70" s="37">
        <v>3.1</v>
      </c>
      <c r="AM70" s="37">
        <v>-87.3</v>
      </c>
      <c r="AN70" s="37">
        <v>1.2</v>
      </c>
      <c r="AO70" s="37">
        <v>-145.36000000000001</v>
      </c>
      <c r="AP70" s="37">
        <v>6.0000000000000001E-3</v>
      </c>
      <c r="AQ70" s="37">
        <v>196.24100000000001</v>
      </c>
      <c r="AR70" s="37">
        <v>-1.431</v>
      </c>
    </row>
    <row r="71" spans="1:44" ht="19.5" customHeight="1">
      <c r="A71" s="37" t="str">
        <f t="shared" si="10"/>
        <v>T2C183.05</v>
      </c>
      <c r="B71" s="37" t="str">
        <f t="shared" si="2"/>
        <v>T2</v>
      </c>
      <c r="C71" s="37" t="str">
        <f t="shared" si="11"/>
        <v>C18</v>
      </c>
      <c r="D71" s="37">
        <f>D70</f>
        <v>3.05</v>
      </c>
      <c r="E71" s="97"/>
      <c r="F71" s="107"/>
      <c r="G71" s="93"/>
      <c r="H71" s="66" t="s">
        <v>11</v>
      </c>
      <c r="I71" s="54">
        <f>_xlfn.XLOOKUP(A71&amp;$I$3,AH:AH,AM:AM)</f>
        <v>-2151.54</v>
      </c>
      <c r="J71" s="54">
        <f>_xlfn.XLOOKUP(A71&amp;$J$3,AH:AH,AM:AM)</f>
        <v>-440.2</v>
      </c>
      <c r="K71" s="54">
        <f>_xlfn.XLOOKUP(A71&amp;$K$3,AH:AH,AM:AM)</f>
        <v>-19.64</v>
      </c>
      <c r="L71" s="54">
        <f>_xlfn.XLOOKUP(A71&amp;$L$3,AH:AH,AM:AM)</f>
        <v>19.649999999999999</v>
      </c>
      <c r="M71" s="54">
        <f>_xlfn.XLOOKUP(A71&amp;$M$3,AH:AH,AM:AM)</f>
        <v>-362.96</v>
      </c>
      <c r="N71" s="54">
        <f>_xlfn.XLOOKUP(A71&amp;$N$3,AH:AH,AM:AM)</f>
        <v>362.95</v>
      </c>
      <c r="O71" s="79">
        <f t="array" ref="O71">_tu1($I71,$J71,$K71,$L71,$M71,$N71,$O68)</f>
        <v>-1788.59</v>
      </c>
      <c r="P71" s="54">
        <f t="array" ref="P71">_tu1($I71,$J71,$K71,$L71,$M71,$N71,$P68)</f>
        <v>-2514.5</v>
      </c>
      <c r="Q71" s="55">
        <f t="array" ref="Q71">_tu1($I71,$J71,$K71,$L71,$M71,$N71,$Q68)</f>
        <v>-2131.89</v>
      </c>
      <c r="R71" s="54">
        <f t="array" ref="R71">_tu1($I71,$J71,$K71,$L71,$M71,$N71,$R68)</f>
        <v>-2171.1799999999998</v>
      </c>
      <c r="S71" s="80">
        <f t="array" ref="S71">cb1min($I71,$J71,$K71,$L71,$M71,$N71)</f>
        <v>-2591.7399999999998</v>
      </c>
      <c r="T71" s="54">
        <f t="array" ref="T71">_tu2($I71,$J71,$K71,$L71,$M71,$N71,$T68)</f>
        <v>-2184.77</v>
      </c>
      <c r="U71" s="54">
        <f t="array" ref="U71">_tu2($I71,$J71,$K71,$L71,$M71,$N71,$U68)</f>
        <v>-2910.68</v>
      </c>
      <c r="V71" s="54">
        <f t="array" ref="V71">_tu2($I71,$J71,$K71,$L71,$M71,$N71,$V68)</f>
        <v>-2528.0699999999997</v>
      </c>
      <c r="W71" s="54">
        <f t="array" ref="W71">_tu2($I71,$J71,$K71,$L71,$M71,$N71,$W68)</f>
        <v>-2567.3599999999997</v>
      </c>
      <c r="X71" s="70">
        <f t="array" ref="X71">cb2min($I71,$J71,$K71,$L71,$M71,$N71)</f>
        <v>-2918.4039999999995</v>
      </c>
      <c r="AH71" s="37" t="str">
        <f t="shared" si="12"/>
        <v>T3C30GIOXX</v>
      </c>
      <c r="AI71" s="37" t="s">
        <v>70</v>
      </c>
      <c r="AJ71" s="37" t="s">
        <v>76</v>
      </c>
      <c r="AK71" s="37" t="s">
        <v>63</v>
      </c>
      <c r="AL71" s="37">
        <v>0</v>
      </c>
      <c r="AM71" s="37">
        <v>15.79</v>
      </c>
      <c r="AN71" s="37">
        <v>-39</v>
      </c>
      <c r="AO71" s="37">
        <v>-0.4</v>
      </c>
      <c r="AP71" s="37">
        <v>8.0000000000000002E-3</v>
      </c>
      <c r="AQ71" s="37">
        <v>-0.80200000000000005</v>
      </c>
      <c r="AR71" s="37">
        <v>-72.350999999999999</v>
      </c>
    </row>
    <row r="72" spans="1:44" ht="19.5" customHeight="1">
      <c r="A72" s="37" t="str">
        <f t="shared" si="10"/>
        <v>T3C260</v>
      </c>
      <c r="B72" s="37" t="str">
        <f>E72</f>
        <v>T3</v>
      </c>
      <c r="C72" s="37" t="str">
        <f>F72</f>
        <v>C26</v>
      </c>
      <c r="D72" s="37">
        <f>G72</f>
        <v>0</v>
      </c>
      <c r="E72" s="97" t="s">
        <v>70</v>
      </c>
      <c r="F72" s="105" t="s">
        <v>79</v>
      </c>
      <c r="G72" s="91">
        <v>0</v>
      </c>
      <c r="H72" s="48"/>
      <c r="I72" s="82"/>
      <c r="J72" s="48"/>
      <c r="K72" s="82"/>
      <c r="L72" s="48"/>
      <c r="M72" s="82"/>
      <c r="N72" s="9"/>
      <c r="O72" s="16" t="str">
        <f t="array" ref="O72">_ts1($I73,$J73,$K73,$L73,$M73,$N73,$O73)</f>
        <v>4,8</v>
      </c>
      <c r="P72" s="17" t="str">
        <f t="array" ref="P72">_ts1($I73,$J73,$K73,$L73,$M73,$N73,$P73)</f>
        <v>4,9</v>
      </c>
      <c r="Q72" s="16" t="str">
        <f t="array" ref="Q72">_ts1($I74,$J74,$K74,$L74,$M74,$N74,$Q74)</f>
        <v>4,6</v>
      </c>
      <c r="R72" s="17" t="str">
        <f t="array" ref="R72">_ts1($I74,$J74,$K74,$L74,$M74,$N74,$R74)</f>
        <v>4,7</v>
      </c>
      <c r="S72" s="33" t="str">
        <f t="array" ref="S72">_ts1($I75,$J75,$K75,$L75,$M75,$N75,$S75)</f>
        <v>4,5</v>
      </c>
      <c r="T72" s="71" t="str">
        <f t="array" ref="T72">_ts2($I73,$J73,$K73,$L73,$M73,$N73,$T73)</f>
        <v>-</v>
      </c>
      <c r="U72" s="72" t="str">
        <f t="array" ref="U72">_ts2($I73,$J73,$K73,$L73,$M73,$N73,$U73)</f>
        <v>4,5*,9</v>
      </c>
      <c r="V72" s="73" t="str">
        <f t="array" ref="V72">_ts2($I74,$J74,$K74,$L74,$M74,$N74,$V74)</f>
        <v>4,5*,6</v>
      </c>
      <c r="W72" s="72" t="str">
        <f t="array" ref="W72">_ts2($I74,$J74,$K74,$L74,$M74,$N74,$W74)</f>
        <v>4,5*,7</v>
      </c>
      <c r="X72" s="36" t="str">
        <f t="array" ref="X72">_ts2($I75,$J75,$K75,$L75,$M75,$N75,$X75)</f>
        <v>4,5,9*</v>
      </c>
      <c r="AH72" s="37" t="str">
        <f t="shared" si="12"/>
        <v>T3C33.1GIOXX</v>
      </c>
      <c r="AI72" s="37" t="s">
        <v>70</v>
      </c>
      <c r="AJ72" s="37" t="s">
        <v>76</v>
      </c>
      <c r="AK72" s="37" t="s">
        <v>63</v>
      </c>
      <c r="AL72" s="37">
        <v>3.1</v>
      </c>
      <c r="AM72" s="37">
        <v>15.79</v>
      </c>
      <c r="AN72" s="37">
        <v>-39</v>
      </c>
      <c r="AO72" s="37">
        <v>-0.4</v>
      </c>
      <c r="AP72" s="37">
        <v>8.0000000000000002E-3</v>
      </c>
      <c r="AQ72" s="37">
        <v>0.437</v>
      </c>
      <c r="AR72" s="37">
        <v>48.536000000000001</v>
      </c>
    </row>
    <row r="73" spans="1:44" ht="19.5" customHeight="1">
      <c r="A73" s="37" t="str">
        <f t="shared" si="10"/>
        <v>T3C260</v>
      </c>
      <c r="B73" s="37" t="str">
        <f t="shared" si="2"/>
        <v>T3</v>
      </c>
      <c r="C73" s="37" t="str">
        <f>C72</f>
        <v>C26</v>
      </c>
      <c r="D73" s="37">
        <f>D72</f>
        <v>0</v>
      </c>
      <c r="E73" s="97"/>
      <c r="F73" s="106"/>
      <c r="G73" s="92"/>
      <c r="H73" s="65" t="s">
        <v>30</v>
      </c>
      <c r="I73" s="35">
        <f>_xlfn.XLOOKUP(A73&amp;$I$3,AH:AH,AQ:AQ)</f>
        <v>-146.78899999999999</v>
      </c>
      <c r="J73" s="35">
        <f>_xlfn.XLOOKUP(A73&amp;$J$3,AH:AH,AQ:AQ)</f>
        <v>-96.619</v>
      </c>
      <c r="K73" s="35">
        <f>_xlfn.XLOOKUP(A73&amp;$K$3,AH:AH,AQ:AQ)</f>
        <v>-0.307</v>
      </c>
      <c r="L73" s="35">
        <f>_xlfn.XLOOKUP(A73&amp;$L$3,AH:AH,AQ:AQ)</f>
        <v>0.30199999999999999</v>
      </c>
      <c r="M73" s="35">
        <f>_xlfn.XLOOKUP(A73&amp;$M$3,AH:AH,AQ:AQ)</f>
        <v>175.21</v>
      </c>
      <c r="N73" s="35">
        <f>_xlfn.XLOOKUP(A73&amp;$N$3,AH:AH,AQ:AQ)</f>
        <v>-175.19</v>
      </c>
      <c r="O73" s="69">
        <f t="array" ref="O73">IF(cb1max($I73,$J73,$K73,$L73,$M73,$N73)&gt;0,cb1max($I73,$J73,$K73,$L73,$M73,$N73),"-")</f>
        <v>28.421000000000021</v>
      </c>
      <c r="P73" s="67">
        <f t="array" ref="P73">IF(cb1min($I73,$J73,$K73,$L73,$M73,$N73)&lt;0,cb1min($I73,$J73,$K73,$L73,$M73,$N73),"-")</f>
        <v>-321.97899999999998</v>
      </c>
      <c r="Q73" s="34">
        <f t="array" ref="Q73">_tu1($I73,$J73,$K73,$L73,$M73,$N73,$Q72)</f>
        <v>-147.09599999999998</v>
      </c>
      <c r="R73" s="35">
        <f t="array" ref="R73">_tu1($I73,$J73,$K73,$L73,$M73,$N73,$R72)</f>
        <v>-146.48699999999999</v>
      </c>
      <c r="S73" s="34">
        <f t="array" ref="S73">_tu1($I73,$J73,$K73,$L73,$M73,$N73,$S72)</f>
        <v>-243.40799999999999</v>
      </c>
      <c r="T73" s="74" t="str">
        <f t="array" ref="T73">IF(cb2max($I73,$J73,$K73,$L73,$M73,$N73)&gt;0,cb2max($I73,$J73,$K73,$L73,$M73,$N73),"-")</f>
        <v>-</v>
      </c>
      <c r="U73" s="75">
        <f t="array" ref="U73">IF(cb2min($I73,$J73,$K73,$L73,$M73,$N73)&lt;0,cb2min($I73,$J73,$K73,$L73,$M73,$N73),"-")</f>
        <v>-408.93610000000001</v>
      </c>
      <c r="V73" s="34">
        <f t="array" ref="V73">_tu2($I73,$J73,$K73,$L73,$M73,$N73,$V72)</f>
        <v>-234.05309999999997</v>
      </c>
      <c r="W73" s="35">
        <f t="array" ref="W73">_tu2($I73,$J73,$K73,$L73,$M73,$N73,$W72)</f>
        <v>-233.44409999999999</v>
      </c>
      <c r="X73" s="35">
        <f t="array" ref="X73">_tu2($I73,$J73,$K73,$L73,$M73,$N73,$X72)</f>
        <v>-401.07899999999995</v>
      </c>
      <c r="AH73" s="37" t="str">
        <f t="shared" si="12"/>
        <v>T3C30TT</v>
      </c>
      <c r="AI73" s="37" t="s">
        <v>70</v>
      </c>
      <c r="AJ73" s="37" t="s">
        <v>76</v>
      </c>
      <c r="AK73" s="37" t="s">
        <v>0</v>
      </c>
      <c r="AL73" s="37">
        <v>0</v>
      </c>
      <c r="AM73" s="37">
        <v>-2489.67</v>
      </c>
      <c r="AN73" s="37">
        <v>3.4</v>
      </c>
      <c r="AO73" s="37">
        <v>75.22</v>
      </c>
      <c r="AP73" s="37">
        <v>-1E-3</v>
      </c>
      <c r="AQ73" s="37">
        <v>136.125</v>
      </c>
      <c r="AR73" s="37">
        <v>6.5529999999999999</v>
      </c>
    </row>
    <row r="74" spans="1:44" ht="19.5" customHeight="1">
      <c r="A74" s="37" t="str">
        <f t="shared" si="10"/>
        <v>T3C260</v>
      </c>
      <c r="B74" s="37" t="str">
        <f t="shared" ref="B74:B103" si="13">B73</f>
        <v>T3</v>
      </c>
      <c r="C74" s="37" t="str">
        <f t="shared" ref="C74:C79" si="14">C73</f>
        <v>C26</v>
      </c>
      <c r="D74" s="37">
        <f>D73</f>
        <v>0</v>
      </c>
      <c r="E74" s="97"/>
      <c r="F74" s="106"/>
      <c r="G74" s="92"/>
      <c r="H74" s="65" t="s">
        <v>31</v>
      </c>
      <c r="I74" s="35">
        <f>_xlfn.XLOOKUP(A74&amp;$I$3,AH:AH,AR:AR)</f>
        <v>0.86699999999999999</v>
      </c>
      <c r="J74" s="35">
        <f>_xlfn.XLOOKUP(A74&amp;$J$3,AH:AH,AR:AR)</f>
        <v>1.208</v>
      </c>
      <c r="K74" s="35">
        <f>_xlfn.XLOOKUP(A74&amp;$K$3,AH:AH,AR:AR)</f>
        <v>63.652999999999999</v>
      </c>
      <c r="L74" s="35">
        <f>_xlfn.XLOOKUP(A74&amp;$L$3,AH:AH,AR:AR)</f>
        <v>-63.649000000000001</v>
      </c>
      <c r="M74" s="35">
        <f>_xlfn.XLOOKUP(A74&amp;$M$3,AH:AH,AR:AR)</f>
        <v>-0.19400000000000001</v>
      </c>
      <c r="N74" s="35">
        <f>_xlfn.XLOOKUP(A74&amp;$N$3,AH:AH,AR:AR)</f>
        <v>0.19400000000000001</v>
      </c>
      <c r="O74" s="34">
        <f t="array" ref="O74">_tu1($I74,$J74,$K74,$L74,$M74,$N74,$O72)</f>
        <v>0.67300000000000004</v>
      </c>
      <c r="P74" s="35">
        <f t="array" ref="P74">_tu1($I74,$J74,$K74,$L74,$M74,$N74,$P72)</f>
        <v>1.0609999999999999</v>
      </c>
      <c r="Q74" s="69">
        <f t="array" ref="Q74">IF(cb1max($I74,$J74,$K74,$L74,$M74,$N74)&gt;0,cb1max($I74,$J74,$K74,$L74,$M74,$N74),"-")</f>
        <v>64.52</v>
      </c>
      <c r="R74" s="67">
        <f t="array" ref="R74">IF(cb1min($I74,$J74,$K74,$L74,$M74,$N74)&lt;0,cb1min($I74,$J74,$K74,$L74,$M74,$N74),"-")</f>
        <v>-62.782000000000004</v>
      </c>
      <c r="S74" s="34">
        <f t="array" ref="S74">_tu1($I74,$J74,$K74,$L74,$M74,$N74,$S72)</f>
        <v>2.0750000000000002</v>
      </c>
      <c r="T74" s="35" t="str">
        <f t="array" ref="T74">_tu2($I74,$J74,$K74,$L74,$M74,$N74,$T72)</f>
        <v>-</v>
      </c>
      <c r="U74" s="35">
        <f t="array" ref="U74">_tu2($I74,$J74,$K74,$L74,$M74,$N74,$U72)</f>
        <v>2.1482000000000001</v>
      </c>
      <c r="V74" s="76">
        <f t="array" ref="V74">IF(cb2max($I74,$J74,$K74,$L74,$M74,$N74)&gt;0,cb2max($I74,$J74,$K74,$L74,$M74,$N74),"-")</f>
        <v>65.607199999999992</v>
      </c>
      <c r="W74" s="75">
        <f t="array" ref="W74">IF(cb2min($I74,$J74,$K74,$L74,$M74,$N74)&lt;0,cb2min($I74,$J74,$K74,$L74,$M74,$N74),"-")</f>
        <v>-61.694800000000001</v>
      </c>
      <c r="X74" s="35">
        <f t="array" ref="X74">_tu2($I74,$J74,$K74,$L74,$M74,$N74,$X72)</f>
        <v>2.2496</v>
      </c>
      <c r="AH74" s="37" t="str">
        <f t="shared" si="12"/>
        <v>T3C33.1TT</v>
      </c>
      <c r="AI74" s="37" t="s">
        <v>70</v>
      </c>
      <c r="AJ74" s="37" t="s">
        <v>76</v>
      </c>
      <c r="AK74" s="37" t="s">
        <v>0</v>
      </c>
      <c r="AL74" s="37">
        <v>3.1</v>
      </c>
      <c r="AM74" s="37">
        <v>-2475.4299999999998</v>
      </c>
      <c r="AN74" s="37">
        <v>3.4</v>
      </c>
      <c r="AO74" s="37">
        <v>75.22</v>
      </c>
      <c r="AP74" s="37">
        <v>-1E-3</v>
      </c>
      <c r="AQ74" s="37">
        <v>-97.070999999999998</v>
      </c>
      <c r="AR74" s="37">
        <v>-3.988</v>
      </c>
    </row>
    <row r="75" spans="1:44" ht="19.5" customHeight="1">
      <c r="A75" s="37" t="str">
        <f t="shared" si="10"/>
        <v>T3C260</v>
      </c>
      <c r="B75" s="37" t="str">
        <f t="shared" si="13"/>
        <v>T3</v>
      </c>
      <c r="C75" s="37" t="str">
        <f t="shared" si="14"/>
        <v>C26</v>
      </c>
      <c r="D75" s="37">
        <f>D74</f>
        <v>0</v>
      </c>
      <c r="E75" s="97"/>
      <c r="F75" s="106"/>
      <c r="G75" s="93"/>
      <c r="H75" s="65" t="s">
        <v>11</v>
      </c>
      <c r="I75" s="54">
        <f>_xlfn.XLOOKUP(A75&amp;$I$3,AH:AH,AM:AM)</f>
        <v>-1865.33</v>
      </c>
      <c r="J75" s="54">
        <f>_xlfn.XLOOKUP(A75&amp;$J$3,AH:AH,AM:AM)</f>
        <v>-720.91</v>
      </c>
      <c r="K75" s="54">
        <f>_xlfn.XLOOKUP(A75&amp;$K$3,AH:AH,AM:AM)</f>
        <v>-10.99</v>
      </c>
      <c r="L75" s="54">
        <f>_xlfn.XLOOKUP(A75&amp;$L$3,AH:AH,AM:AM)</f>
        <v>10.99</v>
      </c>
      <c r="M75" s="54">
        <f>_xlfn.XLOOKUP(A75&amp;$M$3,AH:AH,AM:AM)</f>
        <v>239.9</v>
      </c>
      <c r="N75" s="54">
        <f>_xlfn.XLOOKUP(A75&amp;$N$3,AH:AH,AM:AM)</f>
        <v>-239.91</v>
      </c>
      <c r="O75" s="34">
        <f t="array" ref="O75">_tu1($I75,$J75,$K75,$L75,$M75,$N75,$O72)</f>
        <v>-1625.4299999999998</v>
      </c>
      <c r="P75" s="54">
        <f t="array" ref="P75">_tu1($I75,$J75,$K75,$L75,$M75,$N75,$P72)</f>
        <v>-2105.2399999999998</v>
      </c>
      <c r="Q75" s="34">
        <f t="array" ref="Q75">_tu1($I75,$J75,$K75,$L75,$M75,$N75,$Q72)</f>
        <v>-1876.32</v>
      </c>
      <c r="R75" s="54">
        <f t="array" ref="R75">_tu1($I75,$J75,$K75,$L75,$M75,$N75,$R72)</f>
        <v>-1854.34</v>
      </c>
      <c r="S75" s="68">
        <f t="array" ref="S75">cb1min($I75,$J75,$K75,$L75,$M75,$N75)</f>
        <v>-2586.2399999999998</v>
      </c>
      <c r="T75" s="54" t="str">
        <f t="array" ref="T75">_tu2($I75,$J75,$K75,$L75,$M75,$N75,$T72)</f>
        <v>-</v>
      </c>
      <c r="U75" s="54">
        <f t="array" ref="U75">_tu2($I75,$J75,$K75,$L75,$M75,$N75,$U72)</f>
        <v>-2754.0589999999997</v>
      </c>
      <c r="V75" s="34">
        <f t="array" ref="V75">_tu2($I75,$J75,$K75,$L75,$M75,$N75,$V72)</f>
        <v>-2525.1389999999997</v>
      </c>
      <c r="W75" s="54">
        <f t="array" ref="W75">_tu2($I75,$J75,$K75,$L75,$M75,$N75,$W72)</f>
        <v>-2503.1590000000001</v>
      </c>
      <c r="X75" s="70">
        <f t="array" ref="X75">cb2min($I75,$J75,$K75,$L75,$M75,$N75)</f>
        <v>-2802.1589999999997</v>
      </c>
      <c r="AH75" s="37" t="str">
        <f t="shared" si="12"/>
        <v>T2C30HT</v>
      </c>
      <c r="AI75" s="37" t="s">
        <v>71</v>
      </c>
      <c r="AJ75" s="37" t="s">
        <v>76</v>
      </c>
      <c r="AK75" s="37" t="s">
        <v>17</v>
      </c>
      <c r="AL75" s="37">
        <v>0</v>
      </c>
      <c r="AM75" s="37">
        <v>-1160.6300000000001</v>
      </c>
      <c r="AN75" s="37">
        <v>1.73</v>
      </c>
      <c r="AO75" s="37">
        <v>53.09</v>
      </c>
      <c r="AP75" s="37">
        <v>3.3000000000000002E-2</v>
      </c>
      <c r="AQ75" s="37">
        <v>103.845</v>
      </c>
      <c r="AR75" s="37">
        <v>3.6970000000000001</v>
      </c>
    </row>
    <row r="76" spans="1:44" ht="19.5" customHeight="1">
      <c r="A76" s="37" t="str">
        <f t="shared" si="10"/>
        <v>T3C263.1</v>
      </c>
      <c r="B76" s="37" t="str">
        <f t="shared" si="13"/>
        <v>T3</v>
      </c>
      <c r="C76" s="37" t="str">
        <f t="shared" si="14"/>
        <v>C26</v>
      </c>
      <c r="D76" s="37">
        <f>G76</f>
        <v>3.1</v>
      </c>
      <c r="E76" s="97"/>
      <c r="F76" s="106"/>
      <c r="G76" s="91">
        <v>3.1</v>
      </c>
      <c r="H76" s="48"/>
      <c r="I76" s="82"/>
      <c r="J76" s="48"/>
      <c r="K76" s="82"/>
      <c r="L76" s="48"/>
      <c r="M76" s="82"/>
      <c r="N76" s="9"/>
      <c r="O76" s="77" t="str">
        <f t="array" ref="O76">_ts1($I77,$J77,$K77,$L77,$M77,$N77,$O77)</f>
        <v>4,9</v>
      </c>
      <c r="P76" s="17" t="str">
        <f t="array" ref="P76">_ts1($I77,$J77,$K77,$L77,$M77,$N77,$P77)</f>
        <v>4,8</v>
      </c>
      <c r="Q76" s="16" t="str">
        <f t="array" ref="Q76">_ts1($I78,$J78,$K78,$L78,$M78,$N78,$Q78)</f>
        <v>4,7</v>
      </c>
      <c r="R76" s="17" t="str">
        <f t="array" ref="R76">_ts1($I78,$J78,$K78,$L78,$M78,$N78,$R78)</f>
        <v>4,6</v>
      </c>
      <c r="S76" s="33" t="str">
        <f t="array" ref="S76">_ts1($I79,$J79,$K79,$L79,$M79,$N79,$S79)</f>
        <v>4,5</v>
      </c>
      <c r="T76" s="71" t="str">
        <f t="array" ref="T76">_ts2($I77,$J77,$K77,$L77,$M77,$N77,$T77)</f>
        <v>4,5*,9</v>
      </c>
      <c r="U76" s="72" t="str">
        <f t="array" ref="U76">_ts2($I77,$J77,$K77,$L77,$M77,$N77,$U77)</f>
        <v>-</v>
      </c>
      <c r="V76" s="72" t="str">
        <f t="array" ref="V76">_ts2($I78,$J78,$K78,$L78,$M78,$N78,$V78)</f>
        <v>4,5*,7</v>
      </c>
      <c r="W76" s="72" t="str">
        <f t="array" ref="W76">_ts2($I78,$J78,$K78,$L78,$M78,$N78,$W78)</f>
        <v>4,5*,6</v>
      </c>
      <c r="X76" s="36" t="str">
        <f t="array" ref="X76">_ts2($I79,$J79,$K79,$L79,$M79,$N79,$X79)</f>
        <v>4,5,9*</v>
      </c>
      <c r="AH76" s="37" t="str">
        <f t="shared" si="12"/>
        <v>T2C33.05HT</v>
      </c>
      <c r="AI76" s="37" t="s">
        <v>71</v>
      </c>
      <c r="AJ76" s="37" t="s">
        <v>76</v>
      </c>
      <c r="AK76" s="37" t="s">
        <v>17</v>
      </c>
      <c r="AL76" s="37">
        <v>3.05</v>
      </c>
      <c r="AM76" s="37">
        <v>-1160.6300000000001</v>
      </c>
      <c r="AN76" s="37">
        <v>1.73</v>
      </c>
      <c r="AO76" s="37">
        <v>53.09</v>
      </c>
      <c r="AP76" s="37">
        <v>3.3000000000000002E-2</v>
      </c>
      <c r="AQ76" s="37">
        <v>-58.072000000000003</v>
      </c>
      <c r="AR76" s="37">
        <v>-1.581</v>
      </c>
    </row>
    <row r="77" spans="1:44" ht="19.5" customHeight="1">
      <c r="A77" s="37" t="str">
        <f t="shared" si="10"/>
        <v>T3C263.1</v>
      </c>
      <c r="B77" s="37" t="str">
        <f t="shared" si="13"/>
        <v>T3</v>
      </c>
      <c r="C77" s="37" t="str">
        <f t="shared" si="14"/>
        <v>C26</v>
      </c>
      <c r="D77" s="37">
        <f>D76</f>
        <v>3.1</v>
      </c>
      <c r="E77" s="97"/>
      <c r="F77" s="106"/>
      <c r="G77" s="92"/>
      <c r="H77" s="65" t="s">
        <v>30</v>
      </c>
      <c r="I77" s="35">
        <f>_xlfn.XLOOKUP(A77&amp;$I$3,AH:AH,AQ:AQ)</f>
        <v>105.648</v>
      </c>
      <c r="J77" s="35">
        <f>_xlfn.XLOOKUP(A77&amp;$J$3,AH:AH,AQ:AQ)</f>
        <v>71.965999999999994</v>
      </c>
      <c r="K77" s="35">
        <f>_xlfn.XLOOKUP(A77&amp;$K$3,AH:AH,AQ:AQ)</f>
        <v>0.30199999999999999</v>
      </c>
      <c r="L77" s="35">
        <f>_xlfn.XLOOKUP(A77&amp;$L$3,AH:AH,AQ:AQ)</f>
        <v>-0.30099999999999999</v>
      </c>
      <c r="M77" s="35">
        <f>_xlfn.XLOOKUP(A77&amp;$M$3,AH:AH,AQ:AQ)</f>
        <v>-136.02199999999999</v>
      </c>
      <c r="N77" s="35">
        <f>_xlfn.XLOOKUP(A77&amp;$N$3,AH:AH,AQ:AQ)</f>
        <v>136.02000000000001</v>
      </c>
      <c r="O77" s="78">
        <f t="array" ref="O77">IF(cb1max($I77,$J77,$K77,$L77,$M77,$N77)&gt;0,cb1max($I77,$J77,$K77,$L77,$M77,$N77),"-")</f>
        <v>241.66800000000001</v>
      </c>
      <c r="P77" s="67">
        <f t="array" ref="P77">IF(cb1min($I77,$J77,$K77,$L77,$M77,$N77)&lt;0,cb1min($I77,$J77,$K77,$L77,$M77,$N77),"-")</f>
        <v>-30.373999999999995</v>
      </c>
      <c r="Q77" s="34">
        <f t="array" ref="Q77">_tu1($I77,$J77,$K77,$L77,$M77,$N77,$Q76)</f>
        <v>105.34699999999999</v>
      </c>
      <c r="R77" s="35">
        <f t="array" ref="R77">_tu1($I77,$J77,$K77,$L77,$M77,$N77,$R76)</f>
        <v>105.95</v>
      </c>
      <c r="S77" s="34">
        <f t="array" ref="S77">_tu1($I77,$J77,$K77,$L77,$M77,$N77,$S76)</f>
        <v>177.61399999999998</v>
      </c>
      <c r="T77" s="74">
        <f t="array" ref="T77">IF(cb2max($I77,$J77,$K77,$L77,$M77,$N77)&gt;0,cb2max($I77,$J77,$K77,$L77,$M77,$N77),"-")</f>
        <v>306.43740000000003</v>
      </c>
      <c r="U77" s="75" t="str">
        <f t="array" ref="U77">IF(cb2min($I77,$J77,$K77,$L77,$M77,$N77)&lt;0,cb2min($I77,$J77,$K77,$L77,$M77,$N77),"-")</f>
        <v>-</v>
      </c>
      <c r="V77" s="35">
        <f t="array" ref="V77">_tu2($I77,$J77,$K77,$L77,$M77,$N77,$V76)</f>
        <v>170.1164</v>
      </c>
      <c r="W77" s="35">
        <f t="array" ref="W77">_tu2($I77,$J77,$K77,$L77,$M77,$N77,$W76)</f>
        <v>170.71939999999998</v>
      </c>
      <c r="X77" s="35">
        <f t="array" ref="X77">_tu2($I77,$J77,$K77,$L77,$M77,$N77,$X76)</f>
        <v>300.03199999999998</v>
      </c>
      <c r="AH77" s="37" t="str">
        <f t="shared" si="12"/>
        <v>T2C30GIOX</v>
      </c>
      <c r="AI77" s="37" t="s">
        <v>71</v>
      </c>
      <c r="AJ77" s="37" t="s">
        <v>76</v>
      </c>
      <c r="AK77" s="37" t="s">
        <v>60</v>
      </c>
      <c r="AL77" s="37">
        <v>0</v>
      </c>
      <c r="AM77" s="37">
        <v>-21.82</v>
      </c>
      <c r="AN77" s="37">
        <v>46.39</v>
      </c>
      <c r="AO77" s="37">
        <v>0.5</v>
      </c>
      <c r="AP77" s="37">
        <v>-2E-3</v>
      </c>
      <c r="AQ77" s="37">
        <v>1.1599999999999999</v>
      </c>
      <c r="AR77" s="37">
        <v>85.043999999999997</v>
      </c>
    </row>
    <row r="78" spans="1:44" ht="19.5" customHeight="1">
      <c r="A78" s="37" t="str">
        <f t="shared" si="10"/>
        <v>T3C263.1</v>
      </c>
      <c r="B78" s="37" t="str">
        <f t="shared" si="13"/>
        <v>T3</v>
      </c>
      <c r="C78" s="37" t="str">
        <f t="shared" si="14"/>
        <v>C26</v>
      </c>
      <c r="D78" s="37">
        <f>D77</f>
        <v>3.1</v>
      </c>
      <c r="E78" s="97"/>
      <c r="F78" s="106"/>
      <c r="G78" s="92"/>
      <c r="H78" s="65" t="s">
        <v>31</v>
      </c>
      <c r="I78" s="35">
        <f>_xlfn.XLOOKUP(A78&amp;$I$3,AH:AH,AR:AR)</f>
        <v>-0.22</v>
      </c>
      <c r="J78" s="35">
        <f>_xlfn.XLOOKUP(A78&amp;$J$3,AH:AH,AR:AR)</f>
        <v>-0.628</v>
      </c>
      <c r="K78" s="35">
        <f>_xlfn.XLOOKUP(A78&amp;$K$3,AH:AH,AR:AR)</f>
        <v>-42.618000000000002</v>
      </c>
      <c r="L78" s="35">
        <f>_xlfn.XLOOKUP(A78&amp;$L$3,AH:AH,AR:AR)</f>
        <v>42.616</v>
      </c>
      <c r="M78" s="35">
        <f>_xlfn.XLOOKUP(A78&amp;$M$3,AH:AH,AR:AR)</f>
        <v>0.13700000000000001</v>
      </c>
      <c r="N78" s="35">
        <f>_xlfn.XLOOKUP(A78&amp;$N$3,AH:AH,AR:AR)</f>
        <v>-0.13700000000000001</v>
      </c>
      <c r="O78" s="56">
        <f t="array" ref="O78">_tu1($I78,$J78,$K78,$L78,$M78,$N78,$O76)</f>
        <v>-0.35699999999999998</v>
      </c>
      <c r="P78" s="35">
        <f t="array" ref="P78">_tu1($I78,$J78,$K78,$L78,$M78,$N78,$P76)</f>
        <v>-8.299999999999999E-2</v>
      </c>
      <c r="Q78" s="69">
        <f t="array" ref="Q78">IF(cb1max($I78,$J78,$K78,$L78,$M78,$N78)&gt;0,cb1max($I78,$J78,$K78,$L78,$M78,$N78),"-")</f>
        <v>42.396000000000001</v>
      </c>
      <c r="R78" s="67">
        <f t="array" ref="R78">IF(cb1min($I78,$J78,$K78,$L78,$M78,$N78)&lt;0,cb1min($I78,$J78,$K78,$L78,$M78,$N78),"-")</f>
        <v>-42.838000000000001</v>
      </c>
      <c r="S78" s="34">
        <f t="array" ref="S78">_tu1($I78,$J78,$K78,$L78,$M78,$N78,$S76)</f>
        <v>-0.84799999999999998</v>
      </c>
      <c r="T78" s="35">
        <f t="array" ref="T78">_tu2($I78,$J78,$K78,$L78,$M78,$N78,$T76)</f>
        <v>-0.92220000000000002</v>
      </c>
      <c r="U78" s="35" t="str">
        <f t="array" ref="U78">_tu2($I78,$J78,$K78,$L78,$M78,$N78,$U76)</f>
        <v>-</v>
      </c>
      <c r="V78" s="75">
        <f t="array" ref="V78">IF(cb2max($I78,$J78,$K78,$L78,$M78,$N78)&gt;0,cb2max($I78,$J78,$K78,$L78,$M78,$N78),"-")</f>
        <v>41.830799999999996</v>
      </c>
      <c r="W78" s="75">
        <f t="array" ref="W78">IF(cb2min($I78,$J78,$K78,$L78,$M78,$N78)&lt;0,cb2min($I78,$J78,$K78,$L78,$M78,$N78),"-")</f>
        <v>-43.403200000000005</v>
      </c>
      <c r="X78" s="35">
        <f t="array" ref="X78">_tu2($I78,$J78,$K78,$L78,$M78,$N78,$X76)</f>
        <v>-0.97129999999999994</v>
      </c>
      <c r="AH78" s="37" t="str">
        <f t="shared" si="12"/>
        <v>T2C33.05GIOX</v>
      </c>
      <c r="AI78" s="37" t="s">
        <v>71</v>
      </c>
      <c r="AJ78" s="37" t="s">
        <v>76</v>
      </c>
      <c r="AK78" s="37" t="s">
        <v>60</v>
      </c>
      <c r="AL78" s="37">
        <v>3.05</v>
      </c>
      <c r="AM78" s="37">
        <v>-21.82</v>
      </c>
      <c r="AN78" s="37">
        <v>46.39</v>
      </c>
      <c r="AO78" s="37">
        <v>0.5</v>
      </c>
      <c r="AP78" s="37">
        <v>-2E-3</v>
      </c>
      <c r="AQ78" s="37">
        <v>-0.36599999999999999</v>
      </c>
      <c r="AR78" s="37">
        <v>-56.457000000000001</v>
      </c>
    </row>
    <row r="79" spans="1:44" ht="19.5" customHeight="1">
      <c r="A79" s="37" t="str">
        <f t="shared" si="10"/>
        <v>T3C263.1</v>
      </c>
      <c r="B79" s="37" t="str">
        <f t="shared" si="13"/>
        <v>T3</v>
      </c>
      <c r="C79" s="37" t="str">
        <f t="shared" si="14"/>
        <v>C26</v>
      </c>
      <c r="D79" s="37">
        <f>D78</f>
        <v>3.1</v>
      </c>
      <c r="E79" s="97"/>
      <c r="F79" s="107"/>
      <c r="G79" s="93"/>
      <c r="H79" s="66" t="s">
        <v>11</v>
      </c>
      <c r="I79" s="54">
        <f>_xlfn.XLOOKUP(A79&amp;$I$3,AH:AH,AM:AM)</f>
        <v>-1853.28</v>
      </c>
      <c r="J79" s="54">
        <f>_xlfn.XLOOKUP(A79&amp;$J$3,AH:AH,AM:AM)</f>
        <v>-720.91</v>
      </c>
      <c r="K79" s="54">
        <f>_xlfn.XLOOKUP(A79&amp;$K$3,AH:AH,AM:AM)</f>
        <v>-10.99</v>
      </c>
      <c r="L79" s="54">
        <f>_xlfn.XLOOKUP(A79&amp;$L$3,AH:AH,AM:AM)</f>
        <v>10.99</v>
      </c>
      <c r="M79" s="54">
        <f>_xlfn.XLOOKUP(A79&amp;$M$3,AH:AH,AM:AM)</f>
        <v>239.9</v>
      </c>
      <c r="N79" s="54">
        <f>_xlfn.XLOOKUP(A79&amp;$N$3,AH:AH,AM:AM)</f>
        <v>-239.91</v>
      </c>
      <c r="O79" s="79">
        <f t="array" ref="O79">_tu1($I79,$J79,$K79,$L79,$M79,$N79,$O76)</f>
        <v>-2093.19</v>
      </c>
      <c r="P79" s="54">
        <f t="array" ref="P79">_tu1($I79,$J79,$K79,$L79,$M79,$N79,$P76)</f>
        <v>-1613.3799999999999</v>
      </c>
      <c r="Q79" s="55">
        <f t="array" ref="Q79">_tu1($I79,$J79,$K79,$L79,$M79,$N79,$Q76)</f>
        <v>-1842.29</v>
      </c>
      <c r="R79" s="54">
        <f t="array" ref="R79">_tu1($I79,$J79,$K79,$L79,$M79,$N79,$R76)</f>
        <v>-1864.27</v>
      </c>
      <c r="S79" s="80">
        <f t="array" ref="S79">cb1min($I79,$J79,$K79,$L79,$M79,$N79)</f>
        <v>-2574.19</v>
      </c>
      <c r="T79" s="54">
        <f t="array" ref="T79">_tu2($I79,$J79,$K79,$L79,$M79,$N79,$T76)</f>
        <v>-2742.009</v>
      </c>
      <c r="U79" s="54" t="str">
        <f t="array" ref="U79">_tu2($I79,$J79,$K79,$L79,$M79,$N79,$U76)</f>
        <v>-</v>
      </c>
      <c r="V79" s="54">
        <f t="array" ref="V79">_tu2($I79,$J79,$K79,$L79,$M79,$N79,$V76)</f>
        <v>-2491.1090000000004</v>
      </c>
      <c r="W79" s="54">
        <f t="array" ref="W79">_tu2($I79,$J79,$K79,$L79,$M79,$N79,$W76)</f>
        <v>-2513.0889999999999</v>
      </c>
      <c r="X79" s="70">
        <f t="array" ref="X79">cb2min($I79,$J79,$K79,$L79,$M79,$N79)</f>
        <v>-2790.1089999999999</v>
      </c>
      <c r="AH79" s="37" t="str">
        <f t="shared" si="12"/>
        <v>T2C30GIOY</v>
      </c>
      <c r="AI79" s="37" t="s">
        <v>71</v>
      </c>
      <c r="AJ79" s="37" t="s">
        <v>76</v>
      </c>
      <c r="AK79" s="37" t="s">
        <v>61</v>
      </c>
      <c r="AL79" s="37">
        <v>0</v>
      </c>
      <c r="AM79" s="37">
        <v>119.53</v>
      </c>
      <c r="AN79" s="37">
        <v>-1.65</v>
      </c>
      <c r="AO79" s="37">
        <v>174.89</v>
      </c>
      <c r="AP79" s="37">
        <v>-4.2000000000000003E-2</v>
      </c>
      <c r="AQ79" s="37">
        <v>309.30200000000002</v>
      </c>
      <c r="AR79" s="37">
        <v>-3.2589999999999999</v>
      </c>
    </row>
    <row r="80" spans="1:44" ht="19.5" customHeight="1">
      <c r="A80" s="37" t="str">
        <f t="shared" si="10"/>
        <v>T3C30</v>
      </c>
      <c r="B80" s="37" t="str">
        <f t="shared" si="13"/>
        <v>T3</v>
      </c>
      <c r="C80" s="37" t="str">
        <f>F80</f>
        <v>C3</v>
      </c>
      <c r="D80" s="37">
        <f>G80</f>
        <v>0</v>
      </c>
      <c r="E80" s="97"/>
      <c r="F80" s="102" t="s">
        <v>76</v>
      </c>
      <c r="G80" s="91">
        <v>0</v>
      </c>
      <c r="H80" s="48"/>
      <c r="I80" s="82"/>
      <c r="J80" s="48"/>
      <c r="K80" s="82"/>
      <c r="L80" s="48"/>
      <c r="M80" s="82"/>
      <c r="N80" s="9"/>
      <c r="O80" s="16" t="str">
        <f t="array" ref="O80">_ts1($I81,$J81,$K81,$L81,$M81,$N81,$O81)</f>
        <v>4,8</v>
      </c>
      <c r="P80" s="17" t="str">
        <f t="array" ref="P80">_ts1($I81,$J81,$K81,$L81,$M81,$N81,$P81)</f>
        <v>4,9</v>
      </c>
      <c r="Q80" s="16" t="str">
        <f t="array" ref="Q80">_ts1($I82,$J82,$K82,$L82,$M82,$N82,$Q82)</f>
        <v>4,6</v>
      </c>
      <c r="R80" s="17" t="str">
        <f t="array" ref="R80">_ts1($I82,$J82,$K82,$L82,$M82,$N82,$R82)</f>
        <v>4,7</v>
      </c>
      <c r="S80" s="33" t="str">
        <f t="array" ref="S80">_ts1($I83,$J83,$K83,$L83,$M83,$N83,$S83)</f>
        <v>4,5</v>
      </c>
      <c r="T80" s="71" t="str">
        <f t="array" ref="T80">_ts2($I81,$J81,$K81,$L81,$M81,$N81,$T81)</f>
        <v>4,5*,8</v>
      </c>
      <c r="U80" s="72" t="str">
        <f t="array" ref="U80">_ts2($I81,$J81,$K81,$L81,$M81,$N81,$U81)</f>
        <v>4,5*,9</v>
      </c>
      <c r="V80" s="73" t="str">
        <f t="array" ref="V80">_ts2($I82,$J82,$K82,$L82,$M82,$N82,$V82)</f>
        <v>4,5*,6</v>
      </c>
      <c r="W80" s="72" t="str">
        <f t="array" ref="W80">_ts2($I82,$J82,$K82,$L82,$M82,$N82,$W82)</f>
        <v>4,5*,7</v>
      </c>
      <c r="X80" s="36" t="str">
        <f t="array" ref="X80">_ts2($I83,$J83,$K83,$L83,$M83,$N83,$X83)</f>
        <v>4,5,9*</v>
      </c>
      <c r="AH80" s="37" t="str">
        <f t="shared" si="12"/>
        <v>T2C33.05GIOY</v>
      </c>
      <c r="AI80" s="37" t="s">
        <v>71</v>
      </c>
      <c r="AJ80" s="37" t="s">
        <v>76</v>
      </c>
      <c r="AK80" s="37" t="s">
        <v>61</v>
      </c>
      <c r="AL80" s="37">
        <v>3.05</v>
      </c>
      <c r="AM80" s="37">
        <v>119.53</v>
      </c>
      <c r="AN80" s="37">
        <v>-1.65</v>
      </c>
      <c r="AO80" s="37">
        <v>174.89</v>
      </c>
      <c r="AP80" s="37">
        <v>-4.2000000000000003E-2</v>
      </c>
      <c r="AQ80" s="37">
        <v>-224.11099999999999</v>
      </c>
      <c r="AR80" s="37">
        <v>1.776</v>
      </c>
    </row>
    <row r="81" spans="1:44" ht="19.5" customHeight="1">
      <c r="A81" s="37" t="str">
        <f t="shared" si="10"/>
        <v>T3C30</v>
      </c>
      <c r="B81" s="37" t="str">
        <f t="shared" si="13"/>
        <v>T3</v>
      </c>
      <c r="C81" s="37" t="str">
        <f>C80</f>
        <v>C3</v>
      </c>
      <c r="D81" s="37">
        <f>D80</f>
        <v>0</v>
      </c>
      <c r="E81" s="97"/>
      <c r="F81" s="103"/>
      <c r="G81" s="92"/>
      <c r="H81" s="65" t="s">
        <v>30</v>
      </c>
      <c r="I81" s="35">
        <f>_xlfn.XLOOKUP(A81&amp;$I$3,AH:AH,AQ:AQ)</f>
        <v>136.125</v>
      </c>
      <c r="J81" s="35">
        <f>_xlfn.XLOOKUP(A81&amp;$J$3,AH:AH,AQ:AQ)</f>
        <v>89.084999999999994</v>
      </c>
      <c r="K81" s="35">
        <f>_xlfn.XLOOKUP(A81&amp;$K$3,AH:AH,AQ:AQ)</f>
        <v>0.8</v>
      </c>
      <c r="L81" s="35">
        <f>_xlfn.XLOOKUP(A81&amp;$L$3,AH:AH,AQ:AQ)</f>
        <v>-0.80200000000000005</v>
      </c>
      <c r="M81" s="35">
        <f>_xlfn.XLOOKUP(A81&amp;$M$3,AH:AH,AQ:AQ)</f>
        <v>254.38900000000001</v>
      </c>
      <c r="N81" s="35">
        <f>_xlfn.XLOOKUP(A81&amp;$N$3,AH:AH,AQ:AQ)</f>
        <v>-254.386</v>
      </c>
      <c r="O81" s="69">
        <f t="array" ref="O81">IF(cb1max($I81,$J81,$K81,$L81,$M81,$N81)&gt;0,cb1max($I81,$J81,$K81,$L81,$M81,$N81),"-")</f>
        <v>390.51400000000001</v>
      </c>
      <c r="P81" s="67">
        <f t="array" ref="P81">IF(cb1min($I81,$J81,$K81,$L81,$M81,$N81)&lt;0,cb1min($I81,$J81,$K81,$L81,$M81,$N81),"-")</f>
        <v>-118.261</v>
      </c>
      <c r="Q81" s="34">
        <f t="array" ref="Q81">_tu1($I81,$J81,$K81,$L81,$M81,$N81,$Q80)</f>
        <v>136.92500000000001</v>
      </c>
      <c r="R81" s="35">
        <f t="array" ref="R81">_tu1($I81,$J81,$K81,$L81,$M81,$N81,$R80)</f>
        <v>135.32300000000001</v>
      </c>
      <c r="S81" s="34">
        <f t="array" ref="S81">_tu1($I81,$J81,$K81,$L81,$M81,$N81,$S80)</f>
        <v>225.20999999999998</v>
      </c>
      <c r="T81" s="74">
        <f t="array" ref="T81">IF(cb2max($I81,$J81,$K81,$L81,$M81,$N81)&gt;0,cb2max($I81,$J81,$K81,$L81,$M81,$N81),"-")</f>
        <v>470.69049999999999</v>
      </c>
      <c r="U81" s="75">
        <f t="array" ref="U81">IF(cb2min($I81,$J81,$K81,$L81,$M81,$N81)&lt;0,cb2min($I81,$J81,$K81,$L81,$M81,$N81),"-")</f>
        <v>-38.08450000000002</v>
      </c>
      <c r="V81" s="34">
        <f t="array" ref="V81">_tu2($I81,$J81,$K81,$L81,$M81,$N81,$V80)</f>
        <v>217.10149999999999</v>
      </c>
      <c r="W81" s="35">
        <f t="array" ref="W81">_tu2($I81,$J81,$K81,$L81,$M81,$N81,$W80)</f>
        <v>215.49949999999998</v>
      </c>
      <c r="X81" s="35">
        <f t="array" ref="X81">_tu2($I81,$J81,$K81,$L81,$M81,$N81,$X80)</f>
        <v>-3.737400000000008</v>
      </c>
      <c r="AH81" s="37" t="str">
        <f t="shared" si="12"/>
        <v>T2C30GIOYY</v>
      </c>
      <c r="AI81" s="37" t="s">
        <v>71</v>
      </c>
      <c r="AJ81" s="37" t="s">
        <v>76</v>
      </c>
      <c r="AK81" s="37" t="s">
        <v>62</v>
      </c>
      <c r="AL81" s="37">
        <v>0</v>
      </c>
      <c r="AM81" s="37">
        <v>-119.53</v>
      </c>
      <c r="AN81" s="37">
        <v>1.65</v>
      </c>
      <c r="AO81" s="37">
        <v>-174.9</v>
      </c>
      <c r="AP81" s="37">
        <v>4.2999999999999997E-2</v>
      </c>
      <c r="AQ81" s="37">
        <v>-309.32499999999999</v>
      </c>
      <c r="AR81" s="37">
        <v>3.2639999999999998</v>
      </c>
    </row>
    <row r="82" spans="1:44" ht="19.5" customHeight="1">
      <c r="A82" s="37" t="str">
        <f t="shared" si="10"/>
        <v>T3C30</v>
      </c>
      <c r="B82" s="37" t="str">
        <f t="shared" si="13"/>
        <v>T3</v>
      </c>
      <c r="C82" s="37" t="str">
        <f t="shared" ref="C82:C87" si="15">C81</f>
        <v>C3</v>
      </c>
      <c r="D82" s="37">
        <f>D81</f>
        <v>0</v>
      </c>
      <c r="E82" s="97"/>
      <c r="F82" s="103"/>
      <c r="G82" s="92"/>
      <c r="H82" s="65" t="s">
        <v>31</v>
      </c>
      <c r="I82" s="35">
        <f>_xlfn.XLOOKUP(A82&amp;$I$3,AH:AH,AR:AR)</f>
        <v>6.5529999999999999</v>
      </c>
      <c r="J82" s="35">
        <f>_xlfn.XLOOKUP(A82&amp;$J$3,AH:AH,AR:AR)</f>
        <v>1.42</v>
      </c>
      <c r="K82" s="35">
        <f>_xlfn.XLOOKUP(A82&amp;$K$3,AH:AH,AR:AR)</f>
        <v>72.355999999999995</v>
      </c>
      <c r="L82" s="35">
        <f>_xlfn.XLOOKUP(A82&amp;$L$3,AH:AH,AR:AR)</f>
        <v>-72.350999999999999</v>
      </c>
      <c r="M82" s="35">
        <f>_xlfn.XLOOKUP(A82&amp;$M$3,AH:AH,AR:AR)</f>
        <v>-2.2839999999999998</v>
      </c>
      <c r="N82" s="35">
        <f>_xlfn.XLOOKUP(A82&amp;$N$3,AH:AH,AR:AR)</f>
        <v>2.2839999999999998</v>
      </c>
      <c r="O82" s="34">
        <f t="array" ref="O82">_tu1($I82,$J82,$K82,$L82,$M82,$N82,$O80)</f>
        <v>4.2690000000000001</v>
      </c>
      <c r="P82" s="35">
        <f t="array" ref="P82">_tu1($I82,$J82,$K82,$L82,$M82,$N82,$P80)</f>
        <v>8.8369999999999997</v>
      </c>
      <c r="Q82" s="69">
        <f t="array" ref="Q82">IF(cb1max($I82,$J82,$K82,$L82,$M82,$N82)&gt;0,cb1max($I82,$J82,$K82,$L82,$M82,$N82),"-")</f>
        <v>78.908999999999992</v>
      </c>
      <c r="R82" s="67">
        <f t="array" ref="R82">IF(cb1min($I82,$J82,$K82,$L82,$M82,$N82)&lt;0,cb1min($I82,$J82,$K82,$L82,$M82,$N82),"-")</f>
        <v>-65.798000000000002</v>
      </c>
      <c r="S82" s="34">
        <f t="array" ref="S82">_tu1($I82,$J82,$K82,$L82,$M82,$N82,$S80)</f>
        <v>7.9729999999999999</v>
      </c>
      <c r="T82" s="35">
        <f t="array" ref="T82">_tu2($I82,$J82,$K82,$L82,$M82,$N82,$T80)</f>
        <v>5.5469999999999997</v>
      </c>
      <c r="U82" s="35">
        <f t="array" ref="U82">_tu2($I82,$J82,$K82,$L82,$M82,$N82,$U80)</f>
        <v>10.114999999999998</v>
      </c>
      <c r="V82" s="76">
        <f t="array" ref="V82">IF(cb2max($I82,$J82,$K82,$L82,$M82,$N82)&gt;0,cb2max($I82,$J82,$K82,$L82,$M82,$N82),"-")</f>
        <v>80.186999999999998</v>
      </c>
      <c r="W82" s="75">
        <f t="array" ref="W82">IF(cb2min($I82,$J82,$K82,$L82,$M82,$N82)&lt;0,cb2min($I82,$J82,$K82,$L82,$M82,$N82),"-")</f>
        <v>-64.52</v>
      </c>
      <c r="X82" s="35">
        <f t="array" ref="X82">_tu2($I82,$J82,$K82,$L82,$M82,$N82,$X80)</f>
        <v>10.028600000000001</v>
      </c>
      <c r="AH82" s="37" t="str">
        <f t="shared" si="12"/>
        <v>T2C33.05GIOYY</v>
      </c>
      <c r="AI82" s="37" t="s">
        <v>71</v>
      </c>
      <c r="AJ82" s="37" t="s">
        <v>76</v>
      </c>
      <c r="AK82" s="37" t="s">
        <v>62</v>
      </c>
      <c r="AL82" s="37">
        <v>3.05</v>
      </c>
      <c r="AM82" s="37">
        <v>-119.53</v>
      </c>
      <c r="AN82" s="37">
        <v>1.65</v>
      </c>
      <c r="AO82" s="37">
        <v>-174.9</v>
      </c>
      <c r="AP82" s="37">
        <v>4.2999999999999997E-2</v>
      </c>
      <c r="AQ82" s="37">
        <v>224.11799999999999</v>
      </c>
      <c r="AR82" s="37">
        <v>-1.778</v>
      </c>
    </row>
    <row r="83" spans="1:44" ht="19.5" customHeight="1">
      <c r="A83" s="37" t="str">
        <f t="shared" si="10"/>
        <v>T3C30</v>
      </c>
      <c r="B83" s="37" t="str">
        <f t="shared" si="13"/>
        <v>T3</v>
      </c>
      <c r="C83" s="37" t="str">
        <f t="shared" si="15"/>
        <v>C3</v>
      </c>
      <c r="D83" s="37">
        <f>D82</f>
        <v>0</v>
      </c>
      <c r="E83" s="97"/>
      <c r="F83" s="103"/>
      <c r="G83" s="93"/>
      <c r="H83" s="65" t="s">
        <v>11</v>
      </c>
      <c r="I83" s="54">
        <f>_xlfn.XLOOKUP(A83&amp;$I$3,AH:AH,AM:AM)</f>
        <v>-2489.67</v>
      </c>
      <c r="J83" s="54">
        <f>_xlfn.XLOOKUP(A83&amp;$J$3,AH:AH,AM:AM)</f>
        <v>-944.66</v>
      </c>
      <c r="K83" s="54">
        <f>_xlfn.XLOOKUP(A83&amp;$K$3,AH:AH,AM:AM)</f>
        <v>-15.79</v>
      </c>
      <c r="L83" s="54">
        <f>_xlfn.XLOOKUP(A83&amp;$L$3,AH:AH,AM:AM)</f>
        <v>15.79</v>
      </c>
      <c r="M83" s="54">
        <f>_xlfn.XLOOKUP(A83&amp;$M$3,AH:AH,AM:AM)</f>
        <v>87.3</v>
      </c>
      <c r="N83" s="54">
        <f>_xlfn.XLOOKUP(A83&amp;$N$3,AH:AH,AM:AM)</f>
        <v>-87.3</v>
      </c>
      <c r="O83" s="34">
        <f t="array" ref="O83">_tu1($I83,$J83,$K83,$L83,$M83,$N83,$O80)</f>
        <v>-2402.37</v>
      </c>
      <c r="P83" s="54">
        <f t="array" ref="P83">_tu1($I83,$J83,$K83,$L83,$M83,$N83,$P80)</f>
        <v>-2576.9700000000003</v>
      </c>
      <c r="Q83" s="34">
        <f t="array" ref="Q83">_tu1($I83,$J83,$K83,$L83,$M83,$N83,$Q80)</f>
        <v>-2505.46</v>
      </c>
      <c r="R83" s="54">
        <f t="array" ref="R83">_tu1($I83,$J83,$K83,$L83,$M83,$N83,$R80)</f>
        <v>-2473.88</v>
      </c>
      <c r="S83" s="68">
        <f t="array" ref="S83">cb1min($I83,$J83,$K83,$L83,$M83,$N83)</f>
        <v>-3434.33</v>
      </c>
      <c r="T83" s="54">
        <f t="array" ref="T83">_tu2($I83,$J83,$K83,$L83,$M83,$N83,$T80)</f>
        <v>-3252.5639999999999</v>
      </c>
      <c r="U83" s="54">
        <f t="array" ref="U83">_tu2($I83,$J83,$K83,$L83,$M83,$N83,$U80)</f>
        <v>-3427.1640000000002</v>
      </c>
      <c r="V83" s="34">
        <f t="array" ref="V83">_tu2($I83,$J83,$K83,$L83,$M83,$N83,$V80)</f>
        <v>-3355.654</v>
      </c>
      <c r="W83" s="54">
        <f t="array" ref="W83">_tu2($I83,$J83,$K83,$L83,$M83,$N83,$W80)</f>
        <v>-3324.0740000000001</v>
      </c>
      <c r="X83" s="70">
        <f t="array" ref="X83">cb2min($I83,$J83,$K83,$L83,$M83,$N83)</f>
        <v>-3512.9</v>
      </c>
      <c r="AH83" s="37" t="str">
        <f t="shared" si="12"/>
        <v>T2C30GIOXX</v>
      </c>
      <c r="AI83" s="37" t="s">
        <v>71</v>
      </c>
      <c r="AJ83" s="37" t="s">
        <v>76</v>
      </c>
      <c r="AK83" s="37" t="s">
        <v>63</v>
      </c>
      <c r="AL83" s="37">
        <v>0</v>
      </c>
      <c r="AM83" s="37">
        <v>21.83</v>
      </c>
      <c r="AN83" s="37">
        <v>-46.42</v>
      </c>
      <c r="AO83" s="37">
        <v>-0.5</v>
      </c>
      <c r="AP83" s="37">
        <v>2E-3</v>
      </c>
      <c r="AQ83" s="37">
        <v>-1.1539999999999999</v>
      </c>
      <c r="AR83" s="37">
        <v>-85.102000000000004</v>
      </c>
    </row>
    <row r="84" spans="1:44" ht="19.5" customHeight="1">
      <c r="A84" s="37" t="str">
        <f t="shared" si="10"/>
        <v>T3C33.1</v>
      </c>
      <c r="B84" s="37" t="str">
        <f t="shared" si="13"/>
        <v>T3</v>
      </c>
      <c r="C84" s="37" t="str">
        <f t="shared" si="15"/>
        <v>C3</v>
      </c>
      <c r="D84" s="37">
        <f>G84</f>
        <v>3.1</v>
      </c>
      <c r="E84" s="97"/>
      <c r="F84" s="103"/>
      <c r="G84" s="91">
        <v>3.1</v>
      </c>
      <c r="H84" s="48"/>
      <c r="I84" s="82"/>
      <c r="J84" s="48"/>
      <c r="K84" s="82"/>
      <c r="L84" s="48"/>
      <c r="M84" s="82"/>
      <c r="N84" s="9"/>
      <c r="O84" s="77" t="str">
        <f t="array" ref="O84">_ts1($I85,$J85,$K85,$L85,$M85,$N85,$O85)</f>
        <v>4,9</v>
      </c>
      <c r="P84" s="17" t="str">
        <f t="array" ref="P84">_ts1($I85,$J85,$K85,$L85,$M85,$N85,$P85)</f>
        <v>4,8</v>
      </c>
      <c r="Q84" s="16" t="str">
        <f t="array" ref="Q84">_ts1($I86,$J86,$K86,$L86,$M86,$N86,$Q86)</f>
        <v>4,7</v>
      </c>
      <c r="R84" s="17" t="str">
        <f t="array" ref="R84">_ts1($I86,$J86,$K86,$L86,$M86,$N86,$R86)</f>
        <v>4,6</v>
      </c>
      <c r="S84" s="33" t="str">
        <f t="array" ref="S84">_ts1($I87,$J87,$K87,$L87,$M87,$N87,$S87)</f>
        <v>4,5</v>
      </c>
      <c r="T84" s="71" t="str">
        <f t="array" ref="T84">_ts2($I85,$J85,$K85,$L85,$M85,$N85,$T85)</f>
        <v>4,5*,9</v>
      </c>
      <c r="U84" s="72" t="str">
        <f t="array" ref="U84">_ts2($I85,$J85,$K85,$L85,$M85,$N85,$U85)</f>
        <v>4,5*,8</v>
      </c>
      <c r="V84" s="72" t="str">
        <f t="array" ref="V84">_ts2($I86,$J86,$K86,$L86,$M86,$N86,$V86)</f>
        <v>4,5*,7</v>
      </c>
      <c r="W84" s="72" t="str">
        <f t="array" ref="W84">_ts2($I86,$J86,$K86,$L86,$M86,$N86,$W86)</f>
        <v>4,5*,6</v>
      </c>
      <c r="X84" s="36" t="str">
        <f t="array" ref="X84">_ts2($I87,$J87,$K87,$L87,$M87,$N87,$X87)</f>
        <v>4,5,9*</v>
      </c>
      <c r="AH84" s="37" t="str">
        <f t="shared" si="12"/>
        <v>T2C33.05GIOXX</v>
      </c>
      <c r="AI84" s="37" t="s">
        <v>71</v>
      </c>
      <c r="AJ84" s="37" t="s">
        <v>76</v>
      </c>
      <c r="AK84" s="37" t="s">
        <v>63</v>
      </c>
      <c r="AL84" s="37">
        <v>3.05</v>
      </c>
      <c r="AM84" s="37">
        <v>21.83</v>
      </c>
      <c r="AN84" s="37">
        <v>-46.42</v>
      </c>
      <c r="AO84" s="37">
        <v>-0.5</v>
      </c>
      <c r="AP84" s="37">
        <v>2E-3</v>
      </c>
      <c r="AQ84" s="37">
        <v>0.36399999999999999</v>
      </c>
      <c r="AR84" s="37">
        <v>56.484000000000002</v>
      </c>
    </row>
    <row r="85" spans="1:44" ht="19.5" customHeight="1">
      <c r="A85" s="37" t="str">
        <f t="shared" si="10"/>
        <v>T3C33.1</v>
      </c>
      <c r="B85" s="37" t="str">
        <f t="shared" si="13"/>
        <v>T3</v>
      </c>
      <c r="C85" s="37" t="str">
        <f t="shared" si="15"/>
        <v>C3</v>
      </c>
      <c r="D85" s="37">
        <f>D84</f>
        <v>3.1</v>
      </c>
      <c r="E85" s="97"/>
      <c r="F85" s="103"/>
      <c r="G85" s="92"/>
      <c r="H85" s="65" t="s">
        <v>30</v>
      </c>
      <c r="I85" s="35">
        <f>_xlfn.XLOOKUP(A85&amp;$I$3,AH:AH,AQ:AQ)</f>
        <v>-97.070999999999998</v>
      </c>
      <c r="J85" s="35">
        <f>_xlfn.XLOOKUP(A85&amp;$J$3,AH:AH,AQ:AQ)</f>
        <v>-68.343999999999994</v>
      </c>
      <c r="K85" s="35">
        <f>_xlfn.XLOOKUP(A85&amp;$K$3,AH:AH,AQ:AQ)</f>
        <v>-0.437</v>
      </c>
      <c r="L85" s="35">
        <f>_xlfn.XLOOKUP(A85&amp;$L$3,AH:AH,AQ:AQ)</f>
        <v>0.437</v>
      </c>
      <c r="M85" s="35">
        <f>_xlfn.XLOOKUP(A85&amp;$M$3,AH:AH,AQ:AQ)</f>
        <v>-196.24199999999999</v>
      </c>
      <c r="N85" s="35">
        <f>_xlfn.XLOOKUP(A85&amp;$N$3,AH:AH,AQ:AQ)</f>
        <v>196.24100000000001</v>
      </c>
      <c r="O85" s="78">
        <f t="array" ref="O85">IF(cb1max($I85,$J85,$K85,$L85,$M85,$N85)&gt;0,cb1max($I85,$J85,$K85,$L85,$M85,$N85),"-")</f>
        <v>99.170000000000016</v>
      </c>
      <c r="P85" s="67">
        <f t="array" ref="P85">IF(cb1min($I85,$J85,$K85,$L85,$M85,$N85)&lt;0,cb1min($I85,$J85,$K85,$L85,$M85,$N85),"-")</f>
        <v>-293.31299999999999</v>
      </c>
      <c r="Q85" s="34">
        <f t="array" ref="Q85">_tu1($I85,$J85,$K85,$L85,$M85,$N85,$Q84)</f>
        <v>-96.634</v>
      </c>
      <c r="R85" s="35">
        <f t="array" ref="R85">_tu1($I85,$J85,$K85,$L85,$M85,$N85,$R84)</f>
        <v>-97.507999999999996</v>
      </c>
      <c r="S85" s="34">
        <f t="array" ref="S85">_tu1($I85,$J85,$K85,$L85,$M85,$N85,$S84)</f>
        <v>-165.41499999999999</v>
      </c>
      <c r="T85" s="74">
        <f t="array" ref="T85">IF(cb2max($I85,$J85,$K85,$L85,$M85,$N85)&gt;0,cb2max($I85,$J85,$K85,$L85,$M85,$N85),"-")</f>
        <v>37.66040000000001</v>
      </c>
      <c r="U85" s="75">
        <f t="array" ref="U85">IF(cb2min($I85,$J85,$K85,$L85,$M85,$N85)&lt;0,cb2min($I85,$J85,$K85,$L85,$M85,$N85),"-")</f>
        <v>-354.82259999999997</v>
      </c>
      <c r="V85" s="35">
        <f t="array" ref="V85">_tu2($I85,$J85,$K85,$L85,$M85,$N85,$V84)</f>
        <v>-158.14359999999999</v>
      </c>
      <c r="W85" s="35">
        <f t="array" ref="W85">_tu2($I85,$J85,$K85,$L85,$M85,$N85,$W84)</f>
        <v>-159.01760000000002</v>
      </c>
      <c r="X85" s="35">
        <f t="array" ref="X85">_tu2($I85,$J85,$K85,$L85,$M85,$N85,$X84)</f>
        <v>11.201900000000023</v>
      </c>
      <c r="AH85" s="37" t="str">
        <f t="shared" si="12"/>
        <v>T2C30TT</v>
      </c>
      <c r="AI85" s="37" t="s">
        <v>71</v>
      </c>
      <c r="AJ85" s="37" t="s">
        <v>76</v>
      </c>
      <c r="AK85" s="37" t="s">
        <v>0</v>
      </c>
      <c r="AL85" s="37">
        <v>0</v>
      </c>
      <c r="AM85" s="37">
        <v>-2936.02</v>
      </c>
      <c r="AN85" s="37">
        <v>4.4000000000000004</v>
      </c>
      <c r="AO85" s="37">
        <v>63.2</v>
      </c>
      <c r="AP85" s="37">
        <v>-8.9999999999999993E-3</v>
      </c>
      <c r="AQ85" s="37">
        <v>112.294</v>
      </c>
      <c r="AR85" s="37">
        <v>8.4610000000000003</v>
      </c>
    </row>
    <row r="86" spans="1:44" ht="19.5" customHeight="1">
      <c r="A86" s="37" t="str">
        <f t="shared" si="10"/>
        <v>T3C33.1</v>
      </c>
      <c r="B86" s="37" t="str">
        <f t="shared" si="13"/>
        <v>T3</v>
      </c>
      <c r="C86" s="37" t="str">
        <f t="shared" si="15"/>
        <v>C3</v>
      </c>
      <c r="D86" s="37">
        <f>D85</f>
        <v>3.1</v>
      </c>
      <c r="E86" s="97"/>
      <c r="F86" s="103"/>
      <c r="G86" s="92"/>
      <c r="H86" s="65" t="s">
        <v>31</v>
      </c>
      <c r="I86" s="35">
        <f>_xlfn.XLOOKUP(A86&amp;$I$3,AH:AH,AR:AR)</f>
        <v>-3.988</v>
      </c>
      <c r="J86" s="35">
        <f>_xlfn.XLOOKUP(A86&amp;$J$3,AH:AH,AR:AR)</f>
        <v>-0.76300000000000001</v>
      </c>
      <c r="K86" s="35">
        <f>_xlfn.XLOOKUP(A86&amp;$K$3,AH:AH,AR:AR)</f>
        <v>-48.537999999999997</v>
      </c>
      <c r="L86" s="35">
        <f>_xlfn.XLOOKUP(A86&amp;$L$3,AH:AH,AR:AR)</f>
        <v>48.536000000000001</v>
      </c>
      <c r="M86" s="35">
        <f>_xlfn.XLOOKUP(A86&amp;$M$3,AH:AH,AR:AR)</f>
        <v>1.431</v>
      </c>
      <c r="N86" s="35">
        <f>_xlfn.XLOOKUP(A86&amp;$N$3,AH:AH,AR:AR)</f>
        <v>-1.431</v>
      </c>
      <c r="O86" s="56">
        <f t="array" ref="O86">_tu1($I86,$J86,$K86,$L86,$M86,$N86,$O84)</f>
        <v>-5.4190000000000005</v>
      </c>
      <c r="P86" s="35">
        <f t="array" ref="P86">_tu1($I86,$J86,$K86,$L86,$M86,$N86,$P84)</f>
        <v>-2.5569999999999999</v>
      </c>
      <c r="Q86" s="69">
        <f t="array" ref="Q86">IF(cb1max($I86,$J86,$K86,$L86,$M86,$N86)&gt;0,cb1max($I86,$J86,$K86,$L86,$M86,$N86),"-")</f>
        <v>44.548000000000002</v>
      </c>
      <c r="R86" s="67">
        <f t="array" ref="R86">IF(cb1min($I86,$J86,$K86,$L86,$M86,$N86)&lt;0,cb1min($I86,$J86,$K86,$L86,$M86,$N86),"-")</f>
        <v>-52.525999999999996</v>
      </c>
      <c r="S86" s="34">
        <f t="array" ref="S86">_tu1($I86,$J86,$K86,$L86,$M86,$N86,$S84)</f>
        <v>-4.7510000000000003</v>
      </c>
      <c r="T86" s="35">
        <f t="array" ref="T86">_tu2($I86,$J86,$K86,$L86,$M86,$N86,$T84)</f>
        <v>-6.1056999999999997</v>
      </c>
      <c r="U86" s="35">
        <f t="array" ref="U86">_tu2($I86,$J86,$K86,$L86,$M86,$N86,$U84)</f>
        <v>-3.2436999999999996</v>
      </c>
      <c r="V86" s="75">
        <f t="array" ref="V86">IF(cb2max($I86,$J86,$K86,$L86,$M86,$N86)&gt;0,cb2max($I86,$J86,$K86,$L86,$M86,$N86),"-")</f>
        <v>43.8613</v>
      </c>
      <c r="W86" s="75">
        <f t="array" ref="W86">IF(cb2min($I86,$J86,$K86,$L86,$M86,$N86)&lt;0,cb2min($I86,$J86,$K86,$L86,$M86,$N86),"-")</f>
        <v>-53.212699999999998</v>
      </c>
      <c r="X86" s="35">
        <f t="array" ref="X86">_tu2($I86,$J86,$K86,$L86,$M86,$N86,$X84)</f>
        <v>-6.0388999999999999</v>
      </c>
      <c r="AH86" s="37" t="str">
        <f t="shared" si="12"/>
        <v>T2C33.05TT</v>
      </c>
      <c r="AI86" s="37" t="s">
        <v>71</v>
      </c>
      <c r="AJ86" s="37" t="s">
        <v>76</v>
      </c>
      <c r="AK86" s="37" t="s">
        <v>0</v>
      </c>
      <c r="AL86" s="37">
        <v>3.05</v>
      </c>
      <c r="AM86" s="37">
        <v>-2922.01</v>
      </c>
      <c r="AN86" s="37">
        <v>4.4000000000000004</v>
      </c>
      <c r="AO86" s="37">
        <v>63.2</v>
      </c>
      <c r="AP86" s="37">
        <v>-8.9999999999999993E-3</v>
      </c>
      <c r="AQ86" s="37">
        <v>-80.47</v>
      </c>
      <c r="AR86" s="37">
        <v>-4.97</v>
      </c>
    </row>
    <row r="87" spans="1:44" ht="19.5" customHeight="1">
      <c r="A87" s="37" t="str">
        <f t="shared" si="10"/>
        <v>T3C33.1</v>
      </c>
      <c r="B87" s="37" t="str">
        <f t="shared" si="13"/>
        <v>T3</v>
      </c>
      <c r="C87" s="37" t="str">
        <f t="shared" si="15"/>
        <v>C3</v>
      </c>
      <c r="D87" s="37">
        <f>D86</f>
        <v>3.1</v>
      </c>
      <c r="E87" s="97"/>
      <c r="F87" s="104"/>
      <c r="G87" s="93"/>
      <c r="H87" s="66" t="s">
        <v>11</v>
      </c>
      <c r="I87" s="54">
        <f>_xlfn.XLOOKUP(A87&amp;$I$3,AH:AH,AM:AM)</f>
        <v>-2475.4299999999998</v>
      </c>
      <c r="J87" s="54">
        <f>_xlfn.XLOOKUP(A87&amp;$J$3,AH:AH,AM:AM)</f>
        <v>-944.66</v>
      </c>
      <c r="K87" s="54">
        <f>_xlfn.XLOOKUP(A87&amp;$K$3,AH:AH,AM:AM)</f>
        <v>-15.79</v>
      </c>
      <c r="L87" s="54">
        <f>_xlfn.XLOOKUP(A87&amp;$L$3,AH:AH,AM:AM)</f>
        <v>15.79</v>
      </c>
      <c r="M87" s="54">
        <f>_xlfn.XLOOKUP(A87&amp;$M$3,AH:AH,AM:AM)</f>
        <v>87.3</v>
      </c>
      <c r="N87" s="54">
        <f>_xlfn.XLOOKUP(A87&amp;$N$3,AH:AH,AM:AM)</f>
        <v>-87.3</v>
      </c>
      <c r="O87" s="79">
        <f t="array" ref="O87">_tu1($I87,$J87,$K87,$L87,$M87,$N87,$O84)</f>
        <v>-2562.73</v>
      </c>
      <c r="P87" s="54">
        <f t="array" ref="P87">_tu1($I87,$J87,$K87,$L87,$M87,$N87,$P84)</f>
        <v>-2388.1299999999997</v>
      </c>
      <c r="Q87" s="55">
        <f t="array" ref="Q87">_tu1($I87,$J87,$K87,$L87,$M87,$N87,$Q84)</f>
        <v>-2459.64</v>
      </c>
      <c r="R87" s="54">
        <f t="array" ref="R87">_tu1($I87,$J87,$K87,$L87,$M87,$N87,$R84)</f>
        <v>-2491.2199999999998</v>
      </c>
      <c r="S87" s="80">
        <f t="array" ref="S87">cb1min($I87,$J87,$K87,$L87,$M87,$N87)</f>
        <v>-3420.0899999999997</v>
      </c>
      <c r="T87" s="54">
        <f t="array" ref="T87">_tu2($I87,$J87,$K87,$L87,$M87,$N87,$T84)</f>
        <v>-3412.924</v>
      </c>
      <c r="U87" s="54">
        <f t="array" ref="U87">_tu2($I87,$J87,$K87,$L87,$M87,$N87,$U84)</f>
        <v>-3238.3239999999996</v>
      </c>
      <c r="V87" s="54">
        <f t="array" ref="V87">_tu2($I87,$J87,$K87,$L87,$M87,$N87,$V84)</f>
        <v>-3309.8339999999998</v>
      </c>
      <c r="W87" s="54">
        <f t="array" ref="W87">_tu2($I87,$J87,$K87,$L87,$M87,$N87,$W84)</f>
        <v>-3341.4139999999998</v>
      </c>
      <c r="X87" s="70">
        <f t="array" ref="X87">cb2min($I87,$J87,$K87,$L87,$M87,$N87)</f>
        <v>-3498.66</v>
      </c>
      <c r="AH87" s="37" t="str">
        <f t="shared" si="12"/>
        <v>T1C30HT</v>
      </c>
      <c r="AI87" s="37" t="s">
        <v>72</v>
      </c>
      <c r="AJ87" s="37" t="s">
        <v>76</v>
      </c>
      <c r="AK87" s="37" t="s">
        <v>17</v>
      </c>
      <c r="AL87" s="37">
        <v>0</v>
      </c>
      <c r="AM87" s="37">
        <v>-1387.45</v>
      </c>
      <c r="AN87" s="37">
        <v>0.84</v>
      </c>
      <c r="AO87" s="37">
        <v>21.81</v>
      </c>
      <c r="AP87" s="37">
        <v>1.4999999999999999E-2</v>
      </c>
      <c r="AQ87" s="37">
        <v>30.547000000000001</v>
      </c>
      <c r="AR87" s="37">
        <v>1.3</v>
      </c>
    </row>
    <row r="88" spans="1:44" ht="19.5" customHeight="1">
      <c r="A88" s="37" t="str">
        <f t="shared" ref="A88:A119" si="16">B88&amp;C88&amp;D88</f>
        <v>T3C40</v>
      </c>
      <c r="B88" s="37" t="str">
        <f t="shared" si="13"/>
        <v>T3</v>
      </c>
      <c r="C88" s="37" t="str">
        <f>F88</f>
        <v>C4</v>
      </c>
      <c r="D88" s="37">
        <f>G88</f>
        <v>0</v>
      </c>
      <c r="E88" s="97"/>
      <c r="F88" s="102" t="s">
        <v>77</v>
      </c>
      <c r="G88" s="91">
        <v>0</v>
      </c>
      <c r="H88" s="48"/>
      <c r="I88" s="82"/>
      <c r="J88" s="48"/>
      <c r="K88" s="82"/>
      <c r="L88" s="48"/>
      <c r="M88" s="82"/>
      <c r="N88" s="9"/>
      <c r="O88" s="16" t="str">
        <f t="array" ref="O88">_ts1($I89,$J89,$K89,$L89,$M89,$N89,$O89)</f>
        <v>4,8</v>
      </c>
      <c r="P88" s="17" t="str">
        <f t="array" ref="P88">_ts1($I89,$J89,$K89,$L89,$M89,$N89,$P89)</f>
        <v>4,9</v>
      </c>
      <c r="Q88" s="16" t="str">
        <f t="array" ref="Q88">_ts1($I90,$J90,$K90,$L90,$M90,$N90,$Q90)</f>
        <v>4,6</v>
      </c>
      <c r="R88" s="17" t="str">
        <f t="array" ref="R88">_ts1($I90,$J90,$K90,$L90,$M90,$N90,$R90)</f>
        <v>4,7</v>
      </c>
      <c r="S88" s="33" t="str">
        <f t="array" ref="S88">_ts1($I91,$J91,$K91,$L91,$M91,$N91,$S91)</f>
        <v>4,5</v>
      </c>
      <c r="T88" s="71" t="str">
        <f t="array" ref="T88">_ts2($I89,$J89,$K89,$L89,$M89,$N89,$T89)</f>
        <v>4,5*,8</v>
      </c>
      <c r="U88" s="72" t="str">
        <f t="array" ref="U88">_ts2($I89,$J89,$K89,$L89,$M89,$N89,$U89)</f>
        <v>4,5*,9</v>
      </c>
      <c r="V88" s="73" t="str">
        <f t="array" ref="V88">_ts2($I90,$J90,$K90,$L90,$M90,$N90,$V90)</f>
        <v>4,5*,6</v>
      </c>
      <c r="W88" s="72" t="str">
        <f t="array" ref="W88">_ts2($I90,$J90,$K90,$L90,$M90,$N90,$W90)</f>
        <v>4,5*,7</v>
      </c>
      <c r="X88" s="36" t="str">
        <f t="array" ref="X88">_ts2($I91,$J91,$K91,$L91,$M91,$N91,$X91)</f>
        <v>4,5,8*</v>
      </c>
      <c r="AH88" s="37" t="str">
        <f t="shared" si="12"/>
        <v>T1C33.85HT</v>
      </c>
      <c r="AI88" s="37" t="s">
        <v>72</v>
      </c>
      <c r="AJ88" s="37" t="s">
        <v>76</v>
      </c>
      <c r="AK88" s="37" t="s">
        <v>17</v>
      </c>
      <c r="AL88" s="37">
        <v>3.85</v>
      </c>
      <c r="AM88" s="37">
        <v>-1387.45</v>
      </c>
      <c r="AN88" s="37">
        <v>0.84</v>
      </c>
      <c r="AO88" s="37">
        <v>21.81</v>
      </c>
      <c r="AP88" s="37">
        <v>1.4999999999999999E-2</v>
      </c>
      <c r="AQ88" s="37">
        <v>-53.420999999999999</v>
      </c>
      <c r="AR88" s="37">
        <v>-1.919</v>
      </c>
    </row>
    <row r="89" spans="1:44" ht="19.5" customHeight="1">
      <c r="A89" s="37" t="str">
        <f t="shared" si="16"/>
        <v>T3C40</v>
      </c>
      <c r="B89" s="37" t="str">
        <f t="shared" si="13"/>
        <v>T3</v>
      </c>
      <c r="C89" s="37" t="str">
        <f>C88</f>
        <v>C4</v>
      </c>
      <c r="D89" s="37">
        <f>D88</f>
        <v>0</v>
      </c>
      <c r="E89" s="97"/>
      <c r="F89" s="103"/>
      <c r="G89" s="92"/>
      <c r="H89" s="65" t="s">
        <v>30</v>
      </c>
      <c r="I89" s="35">
        <f>_xlfn.XLOOKUP(A89&amp;$I$3,AH:AH,AQ:AQ)</f>
        <v>-122.65900000000001</v>
      </c>
      <c r="J89" s="35">
        <f>_xlfn.XLOOKUP(A89&amp;$J$3,AH:AH,AQ:AQ)</f>
        <v>-32.645000000000003</v>
      </c>
      <c r="K89" s="35">
        <f>_xlfn.XLOOKUP(A89&amp;$K$3,AH:AH,AQ:AQ)</f>
        <v>-0.318</v>
      </c>
      <c r="L89" s="35">
        <f>_xlfn.XLOOKUP(A89&amp;$L$3,AH:AH,AQ:AQ)</f>
        <v>0.32</v>
      </c>
      <c r="M89" s="35">
        <f>_xlfn.XLOOKUP(A89&amp;$M$3,AH:AH,AQ:AQ)</f>
        <v>259.64699999999999</v>
      </c>
      <c r="N89" s="35">
        <f>_xlfn.XLOOKUP(A89&amp;$N$3,AH:AH,AQ:AQ)</f>
        <v>-259.65100000000001</v>
      </c>
      <c r="O89" s="69">
        <f t="array" ref="O89">IF(cb1max($I89,$J89,$K89,$L89,$M89,$N89)&gt;0,cb1max($I89,$J89,$K89,$L89,$M89,$N89),"-")</f>
        <v>136.988</v>
      </c>
      <c r="P89" s="67">
        <f t="array" ref="P89">IF(cb1min($I89,$J89,$K89,$L89,$M89,$N89)&lt;0,cb1min($I89,$J89,$K89,$L89,$M89,$N89),"-")</f>
        <v>-382.31</v>
      </c>
      <c r="Q89" s="34">
        <f t="array" ref="Q89">_tu1($I89,$J89,$K89,$L89,$M89,$N89,$Q88)</f>
        <v>-122.977</v>
      </c>
      <c r="R89" s="35">
        <f t="array" ref="R89">_tu1($I89,$J89,$K89,$L89,$M89,$N89,$R88)</f>
        <v>-122.33900000000001</v>
      </c>
      <c r="S89" s="34">
        <f t="array" ref="S89">_tu1($I89,$J89,$K89,$L89,$M89,$N89,$S88)</f>
        <v>-155.304</v>
      </c>
      <c r="T89" s="74">
        <f t="array" ref="T89">IF(cb2max($I89,$J89,$K89,$L89,$M89,$N89)&gt;0,cb2max($I89,$J89,$K89,$L89,$M89,$N89),"-")</f>
        <v>107.60749999999999</v>
      </c>
      <c r="U89" s="75">
        <f t="array" ref="U89">IF(cb2min($I89,$J89,$K89,$L89,$M89,$N89)&lt;0,cb2min($I89,$J89,$K89,$L89,$M89,$N89),"-")</f>
        <v>-411.69050000000004</v>
      </c>
      <c r="V89" s="34">
        <f t="array" ref="V89">_tu2($I89,$J89,$K89,$L89,$M89,$N89,$V88)</f>
        <v>-152.35750000000002</v>
      </c>
      <c r="W89" s="35">
        <f t="array" ref="W89">_tu2($I89,$J89,$K89,$L89,$M89,$N89,$W88)</f>
        <v>-151.71950000000001</v>
      </c>
      <c r="X89" s="35">
        <f t="array" ref="X89">_tu2($I89,$J89,$K89,$L89,$M89,$N89,$X88)</f>
        <v>78.378299999999996</v>
      </c>
      <c r="AH89" s="37" t="str">
        <f t="shared" si="12"/>
        <v>T1C30GIOX</v>
      </c>
      <c r="AI89" s="37" t="s">
        <v>72</v>
      </c>
      <c r="AJ89" s="37" t="s">
        <v>76</v>
      </c>
      <c r="AK89" s="37" t="s">
        <v>60</v>
      </c>
      <c r="AL89" s="37">
        <v>0</v>
      </c>
      <c r="AM89" s="37">
        <v>-31.76</v>
      </c>
      <c r="AN89" s="37">
        <v>51.42</v>
      </c>
      <c r="AO89" s="37">
        <v>0.21</v>
      </c>
      <c r="AP89" s="37">
        <v>2E-3</v>
      </c>
      <c r="AQ89" s="37">
        <v>0.26300000000000001</v>
      </c>
      <c r="AR89" s="37">
        <v>120.271</v>
      </c>
    </row>
    <row r="90" spans="1:44" ht="19.5" customHeight="1">
      <c r="A90" s="37" t="str">
        <f t="shared" si="16"/>
        <v>T3C40</v>
      </c>
      <c r="B90" s="37" t="str">
        <f t="shared" si="13"/>
        <v>T3</v>
      </c>
      <c r="C90" s="37" t="str">
        <f t="shared" ref="C90:C95" si="17">C89</f>
        <v>C4</v>
      </c>
      <c r="D90" s="37">
        <f>D89</f>
        <v>0</v>
      </c>
      <c r="E90" s="97"/>
      <c r="F90" s="103"/>
      <c r="G90" s="92"/>
      <c r="H90" s="65" t="s">
        <v>31</v>
      </c>
      <c r="I90" s="35">
        <f>_xlfn.XLOOKUP(A90&amp;$I$3,AH:AH,AR:AR)</f>
        <v>5.9850000000000003</v>
      </c>
      <c r="J90" s="35">
        <f>_xlfn.XLOOKUP(A90&amp;$J$3,AH:AH,AR:AR)</f>
        <v>0.82599999999999996</v>
      </c>
      <c r="K90" s="35">
        <f>_xlfn.XLOOKUP(A90&amp;$K$3,AH:AH,AR:AR)</f>
        <v>72.367000000000004</v>
      </c>
      <c r="L90" s="35">
        <f>_xlfn.XLOOKUP(A90&amp;$L$3,AH:AH,AR:AR)</f>
        <v>-72.361999999999995</v>
      </c>
      <c r="M90" s="35">
        <f>_xlfn.XLOOKUP(A90&amp;$M$3,AH:AH,AR:AR)</f>
        <v>2.1139999999999999</v>
      </c>
      <c r="N90" s="35">
        <f>_xlfn.XLOOKUP(A90&amp;$N$3,AH:AH,AR:AR)</f>
        <v>-2.1139999999999999</v>
      </c>
      <c r="O90" s="34">
        <f t="array" ref="O90">_tu1($I90,$J90,$K90,$L90,$M90,$N90,$O88)</f>
        <v>8.0990000000000002</v>
      </c>
      <c r="P90" s="35">
        <f t="array" ref="P90">_tu1($I90,$J90,$K90,$L90,$M90,$N90,$P88)</f>
        <v>3.8710000000000004</v>
      </c>
      <c r="Q90" s="69">
        <f t="array" ref="Q90">IF(cb1max($I90,$J90,$K90,$L90,$M90,$N90)&gt;0,cb1max($I90,$J90,$K90,$L90,$M90,$N90),"-")</f>
        <v>78.352000000000004</v>
      </c>
      <c r="R90" s="67">
        <f t="array" ref="R90">IF(cb1min($I90,$J90,$K90,$L90,$M90,$N90)&lt;0,cb1min($I90,$J90,$K90,$L90,$M90,$N90),"-")</f>
        <v>-66.376999999999995</v>
      </c>
      <c r="S90" s="34">
        <f t="array" ref="S90">_tu1($I90,$J90,$K90,$L90,$M90,$N90,$S88)</f>
        <v>6.8109999999999999</v>
      </c>
      <c r="T90" s="35">
        <f t="array" ref="T90">_tu2($I90,$J90,$K90,$L90,$M90,$N90,$T88)</f>
        <v>8.8424000000000014</v>
      </c>
      <c r="U90" s="35">
        <f t="array" ref="U90">_tu2($I90,$J90,$K90,$L90,$M90,$N90,$U88)</f>
        <v>4.6144000000000007</v>
      </c>
      <c r="V90" s="76">
        <f t="array" ref="V90">IF(cb2max($I90,$J90,$K90,$L90,$M90,$N90)&gt;0,cb2max($I90,$J90,$K90,$L90,$M90,$N90),"-")</f>
        <v>79.095400000000012</v>
      </c>
      <c r="W90" s="75">
        <f t="array" ref="W90">IF(cb2min($I90,$J90,$K90,$L90,$M90,$N90)&lt;0,cb2min($I90,$J90,$K90,$L90,$M90,$N90),"-")</f>
        <v>-65.633600000000001</v>
      </c>
      <c r="X90" s="35">
        <f t="array" ref="X90">_tu2($I90,$J90,$K90,$L90,$M90,$N90,$X88)</f>
        <v>8.7135999999999996</v>
      </c>
      <c r="AH90" s="37" t="str">
        <f t="shared" si="12"/>
        <v>T1C33.85GIOX</v>
      </c>
      <c r="AI90" s="37" t="s">
        <v>72</v>
      </c>
      <c r="AJ90" s="37" t="s">
        <v>76</v>
      </c>
      <c r="AK90" s="37" t="s">
        <v>60</v>
      </c>
      <c r="AL90" s="37">
        <v>3.85</v>
      </c>
      <c r="AM90" s="37">
        <v>-31.76</v>
      </c>
      <c r="AN90" s="37">
        <v>51.42</v>
      </c>
      <c r="AO90" s="37">
        <v>0.21</v>
      </c>
      <c r="AP90" s="37">
        <v>2E-3</v>
      </c>
      <c r="AQ90" s="37">
        <v>-0.53800000000000003</v>
      </c>
      <c r="AR90" s="37">
        <v>-77.710999999999999</v>
      </c>
    </row>
    <row r="91" spans="1:44" ht="19.5" customHeight="1">
      <c r="A91" s="37" t="str">
        <f t="shared" si="16"/>
        <v>T3C40</v>
      </c>
      <c r="B91" s="37" t="str">
        <f t="shared" si="13"/>
        <v>T3</v>
      </c>
      <c r="C91" s="37" t="str">
        <f t="shared" si="17"/>
        <v>C4</v>
      </c>
      <c r="D91" s="37">
        <f>D90</f>
        <v>0</v>
      </c>
      <c r="E91" s="97"/>
      <c r="F91" s="103"/>
      <c r="G91" s="93"/>
      <c r="H91" s="65" t="s">
        <v>11</v>
      </c>
      <c r="I91" s="54">
        <f>_xlfn.XLOOKUP(A91&amp;$I$3,AH:AH,AM:AM)</f>
        <v>-2432.0300000000002</v>
      </c>
      <c r="J91" s="54">
        <f>_xlfn.XLOOKUP(A91&amp;$J$3,AH:AH,AM:AM)</f>
        <v>-656.23</v>
      </c>
      <c r="K91" s="54">
        <f>_xlfn.XLOOKUP(A91&amp;$K$3,AH:AH,AM:AM)</f>
        <v>-17</v>
      </c>
      <c r="L91" s="54">
        <f>_xlfn.XLOOKUP(A91&amp;$L$3,AH:AH,AM:AM)</f>
        <v>17.010000000000002</v>
      </c>
      <c r="M91" s="54">
        <f>_xlfn.XLOOKUP(A91&amp;$M$3,AH:AH,AM:AM)</f>
        <v>-72.040000000000006</v>
      </c>
      <c r="N91" s="54">
        <f>_xlfn.XLOOKUP(A91&amp;$N$3,AH:AH,AM:AM)</f>
        <v>72.040000000000006</v>
      </c>
      <c r="O91" s="34">
        <f t="array" ref="O91">_tu1($I91,$J91,$K91,$L91,$M91,$N91,$O88)</f>
        <v>-2504.0700000000002</v>
      </c>
      <c r="P91" s="54">
        <f t="array" ref="P91">_tu1($I91,$J91,$K91,$L91,$M91,$N91,$P88)</f>
        <v>-2359.9900000000002</v>
      </c>
      <c r="Q91" s="34">
        <f t="array" ref="Q91">_tu1($I91,$J91,$K91,$L91,$M91,$N91,$Q88)</f>
        <v>-2449.0300000000002</v>
      </c>
      <c r="R91" s="54">
        <f t="array" ref="R91">_tu1($I91,$J91,$K91,$L91,$M91,$N91,$R88)</f>
        <v>-2415.02</v>
      </c>
      <c r="S91" s="68">
        <f t="array" ref="S91">cb1min($I91,$J91,$K91,$L91,$M91,$N91)</f>
        <v>-3088.26</v>
      </c>
      <c r="T91" s="54">
        <f t="array" ref="T91">_tu2($I91,$J91,$K91,$L91,$M91,$N91,$T88)</f>
        <v>-3094.6770000000001</v>
      </c>
      <c r="U91" s="54">
        <f t="array" ref="U91">_tu2($I91,$J91,$K91,$L91,$M91,$N91,$U88)</f>
        <v>-2950.5970000000002</v>
      </c>
      <c r="V91" s="34">
        <f t="array" ref="V91">_tu2($I91,$J91,$K91,$L91,$M91,$N91,$V88)</f>
        <v>-3039.6370000000002</v>
      </c>
      <c r="W91" s="54">
        <f t="array" ref="W91">_tu2($I91,$J91,$K91,$L91,$M91,$N91,$W88)</f>
        <v>-3005.627</v>
      </c>
      <c r="X91" s="70">
        <f t="array" ref="X91">cb2min($I91,$J91,$K91,$L91,$M91,$N91)</f>
        <v>-3153.0960000000005</v>
      </c>
      <c r="AH91" s="37" t="str">
        <f t="shared" si="12"/>
        <v>T1C30GIOY</v>
      </c>
      <c r="AI91" s="37" t="s">
        <v>72</v>
      </c>
      <c r="AJ91" s="37" t="s">
        <v>76</v>
      </c>
      <c r="AK91" s="37" t="s">
        <v>61</v>
      </c>
      <c r="AL91" s="37">
        <v>0</v>
      </c>
      <c r="AM91" s="37">
        <v>162.30000000000001</v>
      </c>
      <c r="AN91" s="37">
        <v>-0.63</v>
      </c>
      <c r="AO91" s="37">
        <v>213.58</v>
      </c>
      <c r="AP91" s="37">
        <v>6.8000000000000005E-2</v>
      </c>
      <c r="AQ91" s="37">
        <v>607.50099999999998</v>
      </c>
      <c r="AR91" s="37">
        <v>-0.92200000000000004</v>
      </c>
    </row>
    <row r="92" spans="1:44" ht="19.5" customHeight="1">
      <c r="A92" s="37" t="str">
        <f t="shared" si="16"/>
        <v>T3C43.1</v>
      </c>
      <c r="B92" s="37" t="str">
        <f t="shared" si="13"/>
        <v>T3</v>
      </c>
      <c r="C92" s="37" t="str">
        <f t="shared" si="17"/>
        <v>C4</v>
      </c>
      <c r="D92" s="37">
        <f>G92</f>
        <v>3.1</v>
      </c>
      <c r="E92" s="97"/>
      <c r="F92" s="103"/>
      <c r="G92" s="91">
        <v>3.1</v>
      </c>
      <c r="H92" s="48"/>
      <c r="I92" s="82"/>
      <c r="J92" s="48"/>
      <c r="K92" s="82"/>
      <c r="L92" s="48"/>
      <c r="M92" s="82"/>
      <c r="N92" s="9"/>
      <c r="O92" s="77" t="str">
        <f t="array" ref="O92">_ts1($I93,$J93,$K93,$L93,$M93,$N93,$O93)</f>
        <v>4,9</v>
      </c>
      <c r="P92" s="17" t="str">
        <f t="array" ref="P92">_ts1($I93,$J93,$K93,$L93,$M93,$N93,$P93)</f>
        <v>4,8</v>
      </c>
      <c r="Q92" s="16" t="str">
        <f t="array" ref="Q92">_ts1($I94,$J94,$K94,$L94,$M94,$N94,$Q94)</f>
        <v>4,7</v>
      </c>
      <c r="R92" s="17" t="str">
        <f t="array" ref="R92">_ts1($I94,$J94,$K94,$L94,$M94,$N94,$R94)</f>
        <v>4,6</v>
      </c>
      <c r="S92" s="33" t="str">
        <f t="array" ref="S92">_ts1($I95,$J95,$K95,$L95,$M95,$N95,$S95)</f>
        <v>4,5</v>
      </c>
      <c r="T92" s="71" t="str">
        <f t="array" ref="T92">_ts2($I93,$J93,$K93,$L93,$M93,$N93,$T93)</f>
        <v>4,5*,9</v>
      </c>
      <c r="U92" s="72" t="str">
        <f t="array" ref="U92">_ts2($I93,$J93,$K93,$L93,$M93,$N93,$U93)</f>
        <v>4,5*,8</v>
      </c>
      <c r="V92" s="72" t="str">
        <f t="array" ref="V92">_ts2($I94,$J94,$K94,$L94,$M94,$N94,$V94)</f>
        <v>4,5*,7</v>
      </c>
      <c r="W92" s="72" t="str">
        <f t="array" ref="W92">_ts2($I94,$J94,$K94,$L94,$M94,$N94,$W94)</f>
        <v>4,5*,6</v>
      </c>
      <c r="X92" s="36" t="str">
        <f t="array" ref="X92">_ts2($I95,$J95,$K95,$L95,$M95,$N95,$X95)</f>
        <v>4,5,8*</v>
      </c>
      <c r="AH92" s="37" t="str">
        <f t="shared" si="12"/>
        <v>T1C33.85GIOY</v>
      </c>
      <c r="AI92" s="37" t="s">
        <v>72</v>
      </c>
      <c r="AJ92" s="37" t="s">
        <v>76</v>
      </c>
      <c r="AK92" s="37" t="s">
        <v>61</v>
      </c>
      <c r="AL92" s="37">
        <v>3.85</v>
      </c>
      <c r="AM92" s="37">
        <v>162.30000000000001</v>
      </c>
      <c r="AN92" s="37">
        <v>-0.63</v>
      </c>
      <c r="AO92" s="37">
        <v>213.58</v>
      </c>
      <c r="AP92" s="37">
        <v>6.8000000000000005E-2</v>
      </c>
      <c r="AQ92" s="37">
        <v>-214.774</v>
      </c>
      <c r="AR92" s="37">
        <v>1.5129999999999999</v>
      </c>
    </row>
    <row r="93" spans="1:44" ht="19.5" customHeight="1">
      <c r="A93" s="37" t="str">
        <f t="shared" si="16"/>
        <v>T3C43.1</v>
      </c>
      <c r="B93" s="37" t="str">
        <f t="shared" si="13"/>
        <v>T3</v>
      </c>
      <c r="C93" s="37" t="str">
        <f t="shared" si="17"/>
        <v>C4</v>
      </c>
      <c r="D93" s="37">
        <f>D92</f>
        <v>3.1</v>
      </c>
      <c r="E93" s="97"/>
      <c r="F93" s="103"/>
      <c r="G93" s="92"/>
      <c r="H93" s="65" t="s">
        <v>30</v>
      </c>
      <c r="I93" s="35">
        <f>_xlfn.XLOOKUP(A93&amp;$I$3,AH:AH,AQ:AQ)</f>
        <v>89.501999999999995</v>
      </c>
      <c r="J93" s="35">
        <f>_xlfn.XLOOKUP(A93&amp;$J$3,AH:AH,AQ:AQ)</f>
        <v>23.225000000000001</v>
      </c>
      <c r="K93" s="35">
        <f>_xlfn.XLOOKUP(A93&amp;$K$3,AH:AH,AQ:AQ)</f>
        <v>0.38</v>
      </c>
      <c r="L93" s="35">
        <f>_xlfn.XLOOKUP(A93&amp;$L$3,AH:AH,AQ:AQ)</f>
        <v>-0.38</v>
      </c>
      <c r="M93" s="35">
        <f>_xlfn.XLOOKUP(A93&amp;$M$3,AH:AH,AQ:AQ)</f>
        <v>-199.714</v>
      </c>
      <c r="N93" s="35">
        <f>_xlfn.XLOOKUP(A93&amp;$N$3,AH:AH,AQ:AQ)</f>
        <v>199.715</v>
      </c>
      <c r="O93" s="78">
        <f t="array" ref="O93">IF(cb1max($I93,$J93,$K93,$L93,$M93,$N93)&gt;0,cb1max($I93,$J93,$K93,$L93,$M93,$N93),"-")</f>
        <v>289.21699999999998</v>
      </c>
      <c r="P93" s="67">
        <f t="array" ref="P93">IF(cb1min($I93,$J93,$K93,$L93,$M93,$N93)&lt;0,cb1min($I93,$J93,$K93,$L93,$M93,$N93),"-")</f>
        <v>-110.212</v>
      </c>
      <c r="Q93" s="34">
        <f t="array" ref="Q93">_tu1($I93,$J93,$K93,$L93,$M93,$N93,$Q92)</f>
        <v>89.122</v>
      </c>
      <c r="R93" s="35">
        <f t="array" ref="R93">_tu1($I93,$J93,$K93,$L93,$M93,$N93,$R92)</f>
        <v>89.881999999999991</v>
      </c>
      <c r="S93" s="34">
        <f t="array" ref="S93">_tu1($I93,$J93,$K93,$L93,$M93,$N93,$S92)</f>
        <v>112.727</v>
      </c>
      <c r="T93" s="74">
        <f t="array" ref="T93">IF(cb2max($I93,$J93,$K93,$L93,$M93,$N93)&gt;0,cb2max($I93,$J93,$K93,$L93,$M93,$N93),"-")</f>
        <v>310.11950000000002</v>
      </c>
      <c r="U93" s="75">
        <f t="array" ref="U93">IF(cb2min($I93,$J93,$K93,$L93,$M93,$N93)&lt;0,cb2min($I93,$J93,$K93,$L93,$M93,$N93),"-")</f>
        <v>-89.3095</v>
      </c>
      <c r="V93" s="35">
        <f t="array" ref="V93">_tu2($I93,$J93,$K93,$L93,$M93,$N93,$V92)</f>
        <v>110.0245</v>
      </c>
      <c r="W93" s="35">
        <f t="array" ref="W93">_tu2($I93,$J93,$K93,$L93,$M93,$N93,$W92)</f>
        <v>110.78449999999999</v>
      </c>
      <c r="X93" s="35">
        <f t="array" ref="X93">_tu2($I93,$J93,$K93,$L93,$M93,$N93,$X92)</f>
        <v>-67.015600000000006</v>
      </c>
      <c r="AH93" s="37" t="str">
        <f t="shared" si="12"/>
        <v>T1C30GIOYY</v>
      </c>
      <c r="AI93" s="37" t="s">
        <v>72</v>
      </c>
      <c r="AJ93" s="37" t="s">
        <v>76</v>
      </c>
      <c r="AK93" s="37" t="s">
        <v>62</v>
      </c>
      <c r="AL93" s="37">
        <v>0</v>
      </c>
      <c r="AM93" s="37">
        <v>-162.30000000000001</v>
      </c>
      <c r="AN93" s="37">
        <v>0.62</v>
      </c>
      <c r="AO93" s="37">
        <v>-213.55</v>
      </c>
      <c r="AP93" s="37">
        <v>-6.8000000000000005E-2</v>
      </c>
      <c r="AQ93" s="37">
        <v>-607.42899999999997</v>
      </c>
      <c r="AR93" s="37">
        <v>0.89300000000000002</v>
      </c>
    </row>
    <row r="94" spans="1:44" ht="19.5" customHeight="1">
      <c r="A94" s="37" t="str">
        <f t="shared" si="16"/>
        <v>T3C43.1</v>
      </c>
      <c r="B94" s="37" t="str">
        <f t="shared" si="13"/>
        <v>T3</v>
      </c>
      <c r="C94" s="37" t="str">
        <f t="shared" si="17"/>
        <v>C4</v>
      </c>
      <c r="D94" s="37">
        <f>D93</f>
        <v>3.1</v>
      </c>
      <c r="E94" s="97"/>
      <c r="F94" s="103"/>
      <c r="G94" s="92"/>
      <c r="H94" s="65" t="s">
        <v>31</v>
      </c>
      <c r="I94" s="35">
        <f>_xlfn.XLOOKUP(A94&amp;$I$3,AH:AH,AR:AR)</f>
        <v>-3.7040000000000002</v>
      </c>
      <c r="J94" s="35">
        <f>_xlfn.XLOOKUP(A94&amp;$J$3,AH:AH,AR:AR)</f>
        <v>-0.441</v>
      </c>
      <c r="K94" s="35">
        <f>_xlfn.XLOOKUP(A94&amp;$K$3,AH:AH,AR:AR)</f>
        <v>-48.545000000000002</v>
      </c>
      <c r="L94" s="35">
        <f>_xlfn.XLOOKUP(A94&amp;$L$3,AH:AH,AR:AR)</f>
        <v>48.542999999999999</v>
      </c>
      <c r="M94" s="35">
        <f>_xlfn.XLOOKUP(A94&amp;$M$3,AH:AH,AR:AR)</f>
        <v>-1.32</v>
      </c>
      <c r="N94" s="35">
        <f>_xlfn.XLOOKUP(A94&amp;$N$3,AH:AH,AR:AR)</f>
        <v>1.32</v>
      </c>
      <c r="O94" s="56">
        <f t="array" ref="O94">_tu1($I94,$J94,$K94,$L94,$M94,$N94,$O92)</f>
        <v>-2.3840000000000003</v>
      </c>
      <c r="P94" s="35">
        <f t="array" ref="P94">_tu1($I94,$J94,$K94,$L94,$M94,$N94,$P92)</f>
        <v>-5.024</v>
      </c>
      <c r="Q94" s="69">
        <f t="array" ref="Q94">IF(cb1max($I94,$J94,$K94,$L94,$M94,$N94)&gt;0,cb1max($I94,$J94,$K94,$L94,$M94,$N94),"-")</f>
        <v>44.838999999999999</v>
      </c>
      <c r="R94" s="67">
        <f t="array" ref="R94">IF(cb1min($I94,$J94,$K94,$L94,$M94,$N94)&lt;0,cb1min($I94,$J94,$K94,$L94,$M94,$N94),"-")</f>
        <v>-52.249000000000002</v>
      </c>
      <c r="S94" s="34">
        <f t="array" ref="S94">_tu1($I94,$J94,$K94,$L94,$M94,$N94,$S92)</f>
        <v>-4.1450000000000005</v>
      </c>
      <c r="T94" s="35">
        <f t="array" ref="T94">_tu2($I94,$J94,$K94,$L94,$M94,$N94,$T92)</f>
        <v>-2.7808999999999999</v>
      </c>
      <c r="U94" s="35">
        <f t="array" ref="U94">_tu2($I94,$J94,$K94,$L94,$M94,$N94,$U92)</f>
        <v>-5.4209000000000005</v>
      </c>
      <c r="V94" s="75">
        <f t="array" ref="V94">IF(cb2max($I94,$J94,$K94,$L94,$M94,$N94)&gt;0,cb2max($I94,$J94,$K94,$L94,$M94,$N94),"-")</f>
        <v>44.442099999999996</v>
      </c>
      <c r="W94" s="75">
        <f t="array" ref="W94">IF(cb2min($I94,$J94,$K94,$L94,$M94,$N94)&lt;0,cb2min($I94,$J94,$K94,$L94,$M94,$N94),"-")</f>
        <v>-52.645900000000005</v>
      </c>
      <c r="X94" s="35">
        <f t="array" ref="X94">_tu2($I94,$J94,$K94,$L94,$M94,$N94,$X92)</f>
        <v>-5.3330000000000002</v>
      </c>
      <c r="AH94" s="37" t="str">
        <f t="shared" si="12"/>
        <v>T1C33.85GIOYY</v>
      </c>
      <c r="AI94" s="37" t="s">
        <v>72</v>
      </c>
      <c r="AJ94" s="37" t="s">
        <v>76</v>
      </c>
      <c r="AK94" s="37" t="s">
        <v>62</v>
      </c>
      <c r="AL94" s="37">
        <v>3.85</v>
      </c>
      <c r="AM94" s="37">
        <v>-162.30000000000001</v>
      </c>
      <c r="AN94" s="37">
        <v>0.62</v>
      </c>
      <c r="AO94" s="37">
        <v>-213.55</v>
      </c>
      <c r="AP94" s="37">
        <v>-6.8000000000000005E-2</v>
      </c>
      <c r="AQ94" s="37">
        <v>214.72800000000001</v>
      </c>
      <c r="AR94" s="37">
        <v>-1.494</v>
      </c>
    </row>
    <row r="95" spans="1:44" ht="19.5" customHeight="1">
      <c r="A95" s="37" t="str">
        <f t="shared" si="16"/>
        <v>T3C43.1</v>
      </c>
      <c r="B95" s="37" t="str">
        <f t="shared" si="13"/>
        <v>T3</v>
      </c>
      <c r="C95" s="37" t="str">
        <f t="shared" si="17"/>
        <v>C4</v>
      </c>
      <c r="D95" s="37">
        <f>D94</f>
        <v>3.1</v>
      </c>
      <c r="E95" s="97"/>
      <c r="F95" s="104"/>
      <c r="G95" s="93"/>
      <c r="H95" s="66" t="s">
        <v>11</v>
      </c>
      <c r="I95" s="54">
        <f>_xlfn.XLOOKUP(A95&amp;$I$3,AH:AH,AM:AM)</f>
        <v>-2417.7800000000002</v>
      </c>
      <c r="J95" s="54">
        <f>_xlfn.XLOOKUP(A95&amp;$J$3,AH:AH,AM:AM)</f>
        <v>-656.23</v>
      </c>
      <c r="K95" s="54">
        <f>_xlfn.XLOOKUP(A95&amp;$K$3,AH:AH,AM:AM)</f>
        <v>-17</v>
      </c>
      <c r="L95" s="54">
        <f>_xlfn.XLOOKUP(A95&amp;$L$3,AH:AH,AM:AM)</f>
        <v>17.010000000000002</v>
      </c>
      <c r="M95" s="54">
        <f>_xlfn.XLOOKUP(A95&amp;$M$3,AH:AH,AM:AM)</f>
        <v>-72.040000000000006</v>
      </c>
      <c r="N95" s="54">
        <f>_xlfn.XLOOKUP(A95&amp;$N$3,AH:AH,AM:AM)</f>
        <v>72.040000000000006</v>
      </c>
      <c r="O95" s="79">
        <f t="array" ref="O95">_tu1($I95,$J95,$K95,$L95,$M95,$N95,$O92)</f>
        <v>-2345.7400000000002</v>
      </c>
      <c r="P95" s="54">
        <f t="array" ref="P95">_tu1($I95,$J95,$K95,$L95,$M95,$N95,$P92)</f>
        <v>-2489.8200000000002</v>
      </c>
      <c r="Q95" s="55">
        <f t="array" ref="Q95">_tu1($I95,$J95,$K95,$L95,$M95,$N95,$Q92)</f>
        <v>-2400.77</v>
      </c>
      <c r="R95" s="54">
        <f t="array" ref="R95">_tu1($I95,$J95,$K95,$L95,$M95,$N95,$R92)</f>
        <v>-2434.7800000000002</v>
      </c>
      <c r="S95" s="80">
        <f t="array" ref="S95">cb1min($I95,$J95,$K95,$L95,$M95,$N95)</f>
        <v>-3074.01</v>
      </c>
      <c r="T95" s="54">
        <f t="array" ref="T95">_tu2($I95,$J95,$K95,$L95,$M95,$N95,$T92)</f>
        <v>-2936.3470000000002</v>
      </c>
      <c r="U95" s="54">
        <f t="array" ref="U95">_tu2($I95,$J95,$K95,$L95,$M95,$N95,$U92)</f>
        <v>-3080.4270000000001</v>
      </c>
      <c r="V95" s="54">
        <f t="array" ref="V95">_tu2($I95,$J95,$K95,$L95,$M95,$N95,$V92)</f>
        <v>-2991.377</v>
      </c>
      <c r="W95" s="54">
        <f t="array" ref="W95">_tu2($I95,$J95,$K95,$L95,$M95,$N95,$W92)</f>
        <v>-3025.3870000000002</v>
      </c>
      <c r="X95" s="70">
        <f t="array" ref="X95">cb2min($I95,$J95,$K95,$L95,$M95,$N95)</f>
        <v>-3138.8460000000005</v>
      </c>
      <c r="AH95" s="37" t="str">
        <f t="shared" si="12"/>
        <v>T1C30GIOXX</v>
      </c>
      <c r="AI95" s="37" t="s">
        <v>72</v>
      </c>
      <c r="AJ95" s="37" t="s">
        <v>76</v>
      </c>
      <c r="AK95" s="37" t="s">
        <v>63</v>
      </c>
      <c r="AL95" s="37">
        <v>0</v>
      </c>
      <c r="AM95" s="37">
        <v>31.74</v>
      </c>
      <c r="AN95" s="37">
        <v>-51.29</v>
      </c>
      <c r="AO95" s="37">
        <v>-0.21</v>
      </c>
      <c r="AP95" s="37">
        <v>-3.0000000000000001E-3</v>
      </c>
      <c r="AQ95" s="37">
        <v>-0.27300000000000002</v>
      </c>
      <c r="AR95" s="37">
        <v>-119.96599999999999</v>
      </c>
    </row>
    <row r="96" spans="1:44" ht="19.5" customHeight="1">
      <c r="A96" s="37" t="str">
        <f t="shared" si="16"/>
        <v>T3C180</v>
      </c>
      <c r="B96" s="37" t="str">
        <f t="shared" si="13"/>
        <v>T3</v>
      </c>
      <c r="C96" s="37" t="str">
        <f>F96</f>
        <v>C18</v>
      </c>
      <c r="D96" s="37">
        <f>G96</f>
        <v>0</v>
      </c>
      <c r="E96" s="97"/>
      <c r="F96" s="105" t="s">
        <v>78</v>
      </c>
      <c r="G96" s="91">
        <v>0</v>
      </c>
      <c r="H96" s="48"/>
      <c r="I96" s="82"/>
      <c r="J96" s="48"/>
      <c r="K96" s="82"/>
      <c r="L96" s="48"/>
      <c r="M96" s="82"/>
      <c r="N96" s="9"/>
      <c r="O96" s="16" t="str">
        <f t="array" ref="O96">_ts1($I97,$J97,$K97,$L97,$M97,$N97,$O97)</f>
        <v>4,8</v>
      </c>
      <c r="P96" s="17" t="str">
        <f t="array" ref="P96">_ts1($I97,$J97,$K97,$L97,$M97,$N97,$P97)</f>
        <v>4,9</v>
      </c>
      <c r="Q96" s="16" t="str">
        <f t="array" ref="Q96">_ts1($I98,$J98,$K98,$L98,$M98,$N98,$Q98)</f>
        <v>4,6</v>
      </c>
      <c r="R96" s="17" t="str">
        <f t="array" ref="R96">_ts1($I98,$J98,$K98,$L98,$M98,$N98,$R98)</f>
        <v>4,7</v>
      </c>
      <c r="S96" s="33" t="str">
        <f t="array" ref="S96">_ts1($I99,$J99,$K99,$L99,$M99,$N99,$S99)</f>
        <v>4,5</v>
      </c>
      <c r="T96" s="71" t="str">
        <f t="array" ref="T96">_ts2($I97,$J97,$K97,$L97,$M97,$N97,$T97)</f>
        <v>4,5*,8</v>
      </c>
      <c r="U96" s="72" t="str">
        <f t="array" ref="U96">_ts2($I97,$J97,$K97,$L97,$M97,$N97,$U97)</f>
        <v>4,5*,9</v>
      </c>
      <c r="V96" s="73" t="str">
        <f t="array" ref="V96">_ts2($I98,$J98,$K98,$L98,$M98,$N98,$V98)</f>
        <v>4,5*,6</v>
      </c>
      <c r="W96" s="72" t="str">
        <f t="array" ref="W96">_ts2($I98,$J98,$K98,$L98,$M98,$N98,$W98)</f>
        <v>4,5*,7</v>
      </c>
      <c r="X96" s="36" t="str">
        <f t="array" ref="X96">_ts2($I99,$J99,$K99,$L99,$M99,$N99,$X99)</f>
        <v>4,5,8*</v>
      </c>
      <c r="AH96" s="37" t="str">
        <f t="shared" si="12"/>
        <v>T1C33.85GIOXX</v>
      </c>
      <c r="AI96" s="37" t="s">
        <v>72</v>
      </c>
      <c r="AJ96" s="37" t="s">
        <v>76</v>
      </c>
      <c r="AK96" s="37" t="s">
        <v>63</v>
      </c>
      <c r="AL96" s="37">
        <v>3.85</v>
      </c>
      <c r="AM96" s="37">
        <v>31.74</v>
      </c>
      <c r="AN96" s="37">
        <v>-51.29</v>
      </c>
      <c r="AO96" s="37">
        <v>-0.21</v>
      </c>
      <c r="AP96" s="37">
        <v>-3.0000000000000001E-3</v>
      </c>
      <c r="AQ96" s="37">
        <v>0.54400000000000004</v>
      </c>
      <c r="AR96" s="37">
        <v>77.501999999999995</v>
      </c>
    </row>
    <row r="97" spans="1:44" ht="19.5" customHeight="1">
      <c r="A97" s="37" t="str">
        <f t="shared" si="16"/>
        <v>T3C180</v>
      </c>
      <c r="B97" s="37" t="str">
        <f t="shared" si="13"/>
        <v>T3</v>
      </c>
      <c r="C97" s="37" t="str">
        <f>C96</f>
        <v>C18</v>
      </c>
      <c r="D97" s="37">
        <f>D96</f>
        <v>0</v>
      </c>
      <c r="E97" s="97"/>
      <c r="F97" s="106"/>
      <c r="G97" s="92"/>
      <c r="H97" s="65" t="s">
        <v>30</v>
      </c>
      <c r="I97" s="35">
        <f>_xlfn.XLOOKUP(A97&amp;$I$3,AH:AH,AQ:AQ)</f>
        <v>127.129</v>
      </c>
      <c r="J97" s="35">
        <f>_xlfn.XLOOKUP(A97&amp;$J$3,AH:AH,AQ:AQ)</f>
        <v>40.686999999999998</v>
      </c>
      <c r="K97" s="35">
        <f>_xlfn.XLOOKUP(A97&amp;$K$3,AH:AH,AQ:AQ)</f>
        <v>0.80100000000000005</v>
      </c>
      <c r="L97" s="35">
        <f>_xlfn.XLOOKUP(A97&amp;$L$3,AH:AH,AQ:AQ)</f>
        <v>-0.79600000000000004</v>
      </c>
      <c r="M97" s="35">
        <f>_xlfn.XLOOKUP(A97&amp;$M$3,AH:AH,AQ:AQ)</f>
        <v>180.85499999999999</v>
      </c>
      <c r="N97" s="35">
        <f>_xlfn.XLOOKUP(A97&amp;$N$3,AH:AH,AQ:AQ)</f>
        <v>-180.874</v>
      </c>
      <c r="O97" s="69">
        <f t="array" ref="O97">IF(cb1max($I97,$J97,$K97,$L97,$M97,$N97)&gt;0,cb1max($I97,$J97,$K97,$L97,$M97,$N97),"-")</f>
        <v>307.98399999999998</v>
      </c>
      <c r="P97" s="67">
        <f t="array" ref="P97">IF(cb1min($I97,$J97,$K97,$L97,$M97,$N97)&lt;0,cb1min($I97,$J97,$K97,$L97,$M97,$N97),"-")</f>
        <v>-53.74499999999999</v>
      </c>
      <c r="Q97" s="34">
        <f t="array" ref="Q97">_tu1($I97,$J97,$K97,$L97,$M97,$N97,$Q96)</f>
        <v>127.93</v>
      </c>
      <c r="R97" s="35">
        <f t="array" ref="R97">_tu1($I97,$J97,$K97,$L97,$M97,$N97,$R96)</f>
        <v>126.333</v>
      </c>
      <c r="S97" s="34">
        <f t="array" ref="S97">_tu1($I97,$J97,$K97,$L97,$M97,$N97,$S96)</f>
        <v>167.816</v>
      </c>
      <c r="T97" s="74">
        <f t="array" ref="T97">IF(cb2max($I97,$J97,$K97,$L97,$M97,$N97)&gt;0,cb2max($I97,$J97,$K97,$L97,$M97,$N97),"-")</f>
        <v>344.60230000000001</v>
      </c>
      <c r="U97" s="75">
        <f t="array" ref="U97">IF(cb2min($I97,$J97,$K97,$L97,$M97,$N97)&lt;0,cb2min($I97,$J97,$K97,$L97,$M97,$N97),"-")</f>
        <v>-17.1267</v>
      </c>
      <c r="V97" s="34">
        <f t="array" ref="V97">_tu2($I97,$J97,$K97,$L97,$M97,$N97,$V96)</f>
        <v>164.54829999999998</v>
      </c>
      <c r="W97" s="35">
        <f t="array" ref="W97">_tu2($I97,$J97,$K97,$L97,$M97,$N97,$W96)</f>
        <v>162.9513</v>
      </c>
      <c r="X97" s="35">
        <f t="array" ref="X97">_tu2($I97,$J97,$K97,$L97,$M97,$N97,$X96)</f>
        <v>330.58550000000002</v>
      </c>
      <c r="AH97" s="37" t="str">
        <f t="shared" si="12"/>
        <v>T1C30TT</v>
      </c>
      <c r="AI97" s="37" t="s">
        <v>72</v>
      </c>
      <c r="AJ97" s="37" t="s">
        <v>76</v>
      </c>
      <c r="AK97" s="37" t="s">
        <v>0</v>
      </c>
      <c r="AL97" s="37">
        <v>0</v>
      </c>
      <c r="AM97" s="37">
        <v>-3322.91</v>
      </c>
      <c r="AN97" s="37">
        <v>1.59</v>
      </c>
      <c r="AO97" s="37">
        <v>19.670000000000002</v>
      </c>
      <c r="AP97" s="37">
        <v>1E-3</v>
      </c>
      <c r="AQ97" s="37">
        <v>27.622</v>
      </c>
      <c r="AR97" s="37">
        <v>2.339</v>
      </c>
    </row>
    <row r="98" spans="1:44" ht="19.5" customHeight="1">
      <c r="A98" s="37" t="str">
        <f t="shared" si="16"/>
        <v>T3C180</v>
      </c>
      <c r="B98" s="37" t="str">
        <f t="shared" si="13"/>
        <v>T3</v>
      </c>
      <c r="C98" s="37" t="str">
        <f t="shared" ref="C98:C103" si="18">C97</f>
        <v>C18</v>
      </c>
      <c r="D98" s="37">
        <f>D97</f>
        <v>0</v>
      </c>
      <c r="E98" s="97"/>
      <c r="F98" s="106"/>
      <c r="G98" s="92"/>
      <c r="H98" s="65" t="s">
        <v>31</v>
      </c>
      <c r="I98" s="35">
        <f>_xlfn.XLOOKUP(A98&amp;$I$3,AH:AH,AR:AR)</f>
        <v>0.499</v>
      </c>
      <c r="J98" s="35">
        <f>_xlfn.XLOOKUP(A98&amp;$J$3,AH:AH,AR:AR)</f>
        <v>-3.5000000000000003E-2</v>
      </c>
      <c r="K98" s="35">
        <f>_xlfn.XLOOKUP(A98&amp;$K$3,AH:AH,AR:AR)</f>
        <v>63.783999999999999</v>
      </c>
      <c r="L98" s="35">
        <f>_xlfn.XLOOKUP(A98&amp;$L$3,AH:AH,AR:AR)</f>
        <v>-63.780999999999999</v>
      </c>
      <c r="M98" s="35">
        <f>_xlfn.XLOOKUP(A98&amp;$M$3,AH:AH,AR:AR)</f>
        <v>0.186</v>
      </c>
      <c r="N98" s="35">
        <f>_xlfn.XLOOKUP(A98&amp;$N$3,AH:AH,AR:AR)</f>
        <v>-0.186</v>
      </c>
      <c r="O98" s="34">
        <f t="array" ref="O98">_tu1($I98,$J98,$K98,$L98,$M98,$N98,$O96)</f>
        <v>0.68500000000000005</v>
      </c>
      <c r="P98" s="35">
        <f t="array" ref="P98">_tu1($I98,$J98,$K98,$L98,$M98,$N98,$P96)</f>
        <v>0.313</v>
      </c>
      <c r="Q98" s="69">
        <f t="array" ref="Q98">IF(cb1max($I98,$J98,$K98,$L98,$M98,$N98)&gt;0,cb1max($I98,$J98,$K98,$L98,$M98,$N98),"-")</f>
        <v>64.283000000000001</v>
      </c>
      <c r="R98" s="67">
        <f t="array" ref="R98">IF(cb1min($I98,$J98,$K98,$L98,$M98,$N98)&lt;0,cb1min($I98,$J98,$K98,$L98,$M98,$N98),"-")</f>
        <v>-63.281999999999996</v>
      </c>
      <c r="S98" s="34">
        <f t="array" ref="S98">_tu1($I98,$J98,$K98,$L98,$M98,$N98,$S96)</f>
        <v>0.46399999999999997</v>
      </c>
      <c r="T98" s="35">
        <f t="array" ref="T98">_tu2($I98,$J98,$K98,$L98,$M98,$N98,$T96)</f>
        <v>0.65349999999999997</v>
      </c>
      <c r="U98" s="35">
        <f t="array" ref="U98">_tu2($I98,$J98,$K98,$L98,$M98,$N98,$U96)</f>
        <v>0.28149999999999997</v>
      </c>
      <c r="V98" s="76">
        <f t="array" ref="V98">IF(cb2max($I98,$J98,$K98,$L98,$M98,$N98)&gt;0,cb2max($I98,$J98,$K98,$L98,$M98,$N98),"-")</f>
        <v>64.251499999999993</v>
      </c>
      <c r="W98" s="75">
        <f t="array" ref="W98">IF(cb2min($I98,$J98,$K98,$L98,$M98,$N98)&lt;0,cb2min($I98,$J98,$K98,$L98,$M98,$N98),"-")</f>
        <v>-63.313499999999998</v>
      </c>
      <c r="X98" s="35">
        <f t="array" ref="X98">_tu2($I98,$J98,$K98,$L98,$M98,$N98,$X96)</f>
        <v>0.63139999999999996</v>
      </c>
      <c r="AH98" s="37" t="str">
        <f t="shared" si="12"/>
        <v>T1C33.85TT</v>
      </c>
      <c r="AI98" s="37" t="s">
        <v>72</v>
      </c>
      <c r="AJ98" s="37" t="s">
        <v>76</v>
      </c>
      <c r="AK98" s="37" t="s">
        <v>0</v>
      </c>
      <c r="AL98" s="37">
        <v>3.85</v>
      </c>
      <c r="AM98" s="37">
        <v>-3305.22</v>
      </c>
      <c r="AN98" s="37">
        <v>1.59</v>
      </c>
      <c r="AO98" s="37">
        <v>19.670000000000002</v>
      </c>
      <c r="AP98" s="37">
        <v>1E-3</v>
      </c>
      <c r="AQ98" s="37">
        <v>-48.115000000000002</v>
      </c>
      <c r="AR98" s="37">
        <v>-3.774</v>
      </c>
    </row>
    <row r="99" spans="1:44" ht="19.5" customHeight="1">
      <c r="A99" s="37" t="str">
        <f t="shared" si="16"/>
        <v>T3C180</v>
      </c>
      <c r="B99" s="37" t="str">
        <f t="shared" si="13"/>
        <v>T3</v>
      </c>
      <c r="C99" s="37" t="str">
        <f t="shared" si="18"/>
        <v>C18</v>
      </c>
      <c r="D99" s="37">
        <f>D98</f>
        <v>0</v>
      </c>
      <c r="E99" s="97"/>
      <c r="F99" s="106"/>
      <c r="G99" s="93"/>
      <c r="H99" s="65" t="s">
        <v>11</v>
      </c>
      <c r="I99" s="54">
        <f>_xlfn.XLOOKUP(A99&amp;$I$3,AH:AH,AM:AM)</f>
        <v>-1811.8</v>
      </c>
      <c r="J99" s="54">
        <f>_xlfn.XLOOKUP(A99&amp;$J$3,AH:AH,AM:AM)</f>
        <v>-361.68</v>
      </c>
      <c r="K99" s="54">
        <f>_xlfn.XLOOKUP(A99&amp;$K$3,AH:AH,AM:AM)</f>
        <v>-13.68</v>
      </c>
      <c r="L99" s="54">
        <f>_xlfn.XLOOKUP(A99&amp;$L$3,AH:AH,AM:AM)</f>
        <v>13.68</v>
      </c>
      <c r="M99" s="54">
        <f>_xlfn.XLOOKUP(A99&amp;$M$3,AH:AH,AM:AM)</f>
        <v>-256.35000000000002</v>
      </c>
      <c r="N99" s="54">
        <f>_xlfn.XLOOKUP(A99&amp;$N$3,AH:AH,AM:AM)</f>
        <v>256.35000000000002</v>
      </c>
      <c r="O99" s="34">
        <f t="array" ref="O99">_tu1($I99,$J99,$K99,$L99,$M99,$N99,$O96)</f>
        <v>-2068.15</v>
      </c>
      <c r="P99" s="54">
        <f t="array" ref="P99">_tu1($I99,$J99,$K99,$L99,$M99,$N99,$P96)</f>
        <v>-1555.4499999999998</v>
      </c>
      <c r="Q99" s="34">
        <f t="array" ref="Q99">_tu1($I99,$J99,$K99,$L99,$M99,$N99,$Q96)</f>
        <v>-1825.48</v>
      </c>
      <c r="R99" s="54">
        <f t="array" ref="R99">_tu1($I99,$J99,$K99,$L99,$M99,$N99,$R96)</f>
        <v>-1798.12</v>
      </c>
      <c r="S99" s="68">
        <f t="array" ref="S99">cb1min($I99,$J99,$K99,$L99,$M99,$N99)</f>
        <v>-2173.48</v>
      </c>
      <c r="T99" s="54">
        <f t="array" ref="T99">_tu2($I99,$J99,$K99,$L99,$M99,$N99,$T96)</f>
        <v>-2393.6619999999998</v>
      </c>
      <c r="U99" s="54">
        <f t="array" ref="U99">_tu2($I99,$J99,$K99,$L99,$M99,$N99,$U96)</f>
        <v>-1880.962</v>
      </c>
      <c r="V99" s="34">
        <f t="array" ref="V99">_tu2($I99,$J99,$K99,$L99,$M99,$N99,$V96)</f>
        <v>-2150.9919999999997</v>
      </c>
      <c r="W99" s="54">
        <f t="array" ref="W99">_tu2($I99,$J99,$K99,$L99,$M99,$N99,$W96)</f>
        <v>-2123.6320000000001</v>
      </c>
      <c r="X99" s="70">
        <f t="array" ref="X99">cb2min($I99,$J99,$K99,$L99,$M99,$N99)</f>
        <v>-2404.1950000000002</v>
      </c>
      <c r="AH99" s="37" t="str">
        <f t="shared" si="12"/>
        <v>TTUMC40HT</v>
      </c>
      <c r="AI99" s="37" t="s">
        <v>74</v>
      </c>
      <c r="AJ99" s="37" t="s">
        <v>77</v>
      </c>
      <c r="AK99" s="37" t="s">
        <v>17</v>
      </c>
      <c r="AL99" s="37">
        <v>0</v>
      </c>
      <c r="AM99" s="37">
        <v>-12.9</v>
      </c>
      <c r="AN99" s="37">
        <v>2.71</v>
      </c>
      <c r="AO99" s="37">
        <v>-0.38</v>
      </c>
      <c r="AP99" s="37">
        <v>-0.06</v>
      </c>
      <c r="AQ99" s="37">
        <v>-3.145</v>
      </c>
      <c r="AR99" s="37">
        <v>4.1360000000000001</v>
      </c>
    </row>
    <row r="100" spans="1:44" ht="19.5" customHeight="1">
      <c r="A100" s="37" t="str">
        <f t="shared" si="16"/>
        <v>T3C183.1</v>
      </c>
      <c r="B100" s="37" t="str">
        <f t="shared" si="13"/>
        <v>T3</v>
      </c>
      <c r="C100" s="37" t="str">
        <f t="shared" si="18"/>
        <v>C18</v>
      </c>
      <c r="D100" s="37">
        <f>G100</f>
        <v>3.1</v>
      </c>
      <c r="E100" s="97"/>
      <c r="F100" s="106"/>
      <c r="G100" s="91">
        <v>3.1</v>
      </c>
      <c r="H100" s="48"/>
      <c r="I100" s="82"/>
      <c r="J100" s="48"/>
      <c r="K100" s="82"/>
      <c r="L100" s="48"/>
      <c r="M100" s="82"/>
      <c r="N100" s="9"/>
      <c r="O100" s="77" t="str">
        <f t="array" ref="O100">_ts1($I101,$J101,$K101,$L101,$M101,$N101,$O101)</f>
        <v>4,9</v>
      </c>
      <c r="P100" s="17" t="str">
        <f t="array" ref="P100">_ts1($I101,$J101,$K101,$L101,$M101,$N101,$P101)</f>
        <v>4,8</v>
      </c>
      <c r="Q100" s="16" t="str">
        <f t="array" ref="Q100">_ts1($I102,$J102,$K102,$L102,$M102,$N102,$Q102)</f>
        <v>4,7</v>
      </c>
      <c r="R100" s="17" t="str">
        <f t="array" ref="R100">_ts1($I102,$J102,$K102,$L102,$M102,$N102,$R102)</f>
        <v>4,6</v>
      </c>
      <c r="S100" s="33" t="str">
        <f t="array" ref="S100">_ts1($I103,$J103,$K103,$L103,$M103,$N103,$S103)</f>
        <v>4,5</v>
      </c>
      <c r="T100" s="71" t="str">
        <f t="array" ref="T100">_ts2($I101,$J101,$K101,$L101,$M101,$N101,$T101)</f>
        <v>4,5*,9</v>
      </c>
      <c r="U100" s="72" t="str">
        <f t="array" ref="U100">_ts2($I101,$J101,$K101,$L101,$M101,$N101,$U101)</f>
        <v>4,5*,8</v>
      </c>
      <c r="V100" s="72" t="str">
        <f t="array" ref="V100">_ts2($I102,$J102,$K102,$L102,$M102,$N102,$V102)</f>
        <v>4,5*,7</v>
      </c>
      <c r="W100" s="72" t="str">
        <f t="array" ref="W100">_ts2($I102,$J102,$K102,$L102,$M102,$N102,$W102)</f>
        <v>4,5*,6</v>
      </c>
      <c r="X100" s="36" t="str">
        <f t="array" ref="X100">_ts2($I103,$J103,$K103,$L103,$M103,$N103,$X103)</f>
        <v>4,5,8*</v>
      </c>
      <c r="AH100" s="37" t="str">
        <f t="shared" si="12"/>
        <v>TTUMC42.35HT</v>
      </c>
      <c r="AI100" s="37" t="s">
        <v>74</v>
      </c>
      <c r="AJ100" s="37" t="s">
        <v>77</v>
      </c>
      <c r="AK100" s="37" t="s">
        <v>17</v>
      </c>
      <c r="AL100" s="37">
        <v>2.35</v>
      </c>
      <c r="AM100" s="37">
        <v>-12.9</v>
      </c>
      <c r="AN100" s="37">
        <v>2.71</v>
      </c>
      <c r="AO100" s="37">
        <v>-0.38</v>
      </c>
      <c r="AP100" s="37">
        <v>-0.06</v>
      </c>
      <c r="AQ100" s="37">
        <v>-2.25</v>
      </c>
      <c r="AR100" s="37">
        <v>-2.2280000000000002</v>
      </c>
    </row>
    <row r="101" spans="1:44" ht="19.5" customHeight="1">
      <c r="A101" s="37" t="str">
        <f t="shared" si="16"/>
        <v>T3C183.1</v>
      </c>
      <c r="B101" s="37" t="str">
        <f t="shared" si="13"/>
        <v>T3</v>
      </c>
      <c r="C101" s="37" t="str">
        <f t="shared" si="18"/>
        <v>C18</v>
      </c>
      <c r="D101" s="37">
        <f>D100</f>
        <v>3.1</v>
      </c>
      <c r="E101" s="97"/>
      <c r="F101" s="106"/>
      <c r="G101" s="92"/>
      <c r="H101" s="65" t="s">
        <v>30</v>
      </c>
      <c r="I101" s="35">
        <f>_xlfn.XLOOKUP(A101&amp;$I$3,AH:AH,AQ:AQ)</f>
        <v>-94.043000000000006</v>
      </c>
      <c r="J101" s="35">
        <f>_xlfn.XLOOKUP(A101&amp;$J$3,AH:AH,AQ:AQ)</f>
        <v>-31.218</v>
      </c>
      <c r="K101" s="35">
        <f>_xlfn.XLOOKUP(A101&amp;$K$3,AH:AH,AQ:AQ)</f>
        <v>-0.49399999999999999</v>
      </c>
      <c r="L101" s="35">
        <f>_xlfn.XLOOKUP(A101&amp;$L$3,AH:AH,AQ:AQ)</f>
        <v>0.49399999999999999</v>
      </c>
      <c r="M101" s="35">
        <f>_xlfn.XLOOKUP(A101&amp;$M$3,AH:AH,AQ:AQ)</f>
        <v>-139.69499999999999</v>
      </c>
      <c r="N101" s="35">
        <f>_xlfn.XLOOKUP(A101&amp;$N$3,AH:AH,AQ:AQ)</f>
        <v>139.697</v>
      </c>
      <c r="O101" s="78">
        <f t="array" ref="O101">IF(cb1max($I101,$J101,$K101,$L101,$M101,$N101)&gt;0,cb1max($I101,$J101,$K101,$L101,$M101,$N101),"-")</f>
        <v>45.653999999999996</v>
      </c>
      <c r="P101" s="67">
        <f t="array" ref="P101">IF(cb1min($I101,$J101,$K101,$L101,$M101,$N101)&lt;0,cb1min($I101,$J101,$K101,$L101,$M101,$N101),"-")</f>
        <v>-233.738</v>
      </c>
      <c r="Q101" s="34">
        <f t="array" ref="Q101">_tu1($I101,$J101,$K101,$L101,$M101,$N101,$Q100)</f>
        <v>-93.549000000000007</v>
      </c>
      <c r="R101" s="35">
        <f t="array" ref="R101">_tu1($I101,$J101,$K101,$L101,$M101,$N101,$R100)</f>
        <v>-94.537000000000006</v>
      </c>
      <c r="S101" s="34">
        <f t="array" ref="S101">_tu1($I101,$J101,$K101,$L101,$M101,$N101,$S100)</f>
        <v>-125.26100000000001</v>
      </c>
      <c r="T101" s="74">
        <f t="array" ref="T101">IF(cb2max($I101,$J101,$K101,$L101,$M101,$N101)&gt;0,cb2max($I101,$J101,$K101,$L101,$M101,$N101),"-")</f>
        <v>17.5578</v>
      </c>
      <c r="U101" s="75">
        <f t="array" ref="U101">IF(cb2min($I101,$J101,$K101,$L101,$M101,$N101)&lt;0,cb2min($I101,$J101,$K101,$L101,$M101,$N101),"-")</f>
        <v>-261.83420000000001</v>
      </c>
      <c r="V101" s="35">
        <f t="array" ref="V101">_tu2($I101,$J101,$K101,$L101,$M101,$N101,$V100)</f>
        <v>-121.6452</v>
      </c>
      <c r="W101" s="35">
        <f t="array" ref="W101">_tu2($I101,$J101,$K101,$L101,$M101,$N101,$W100)</f>
        <v>-122.6332</v>
      </c>
      <c r="X101" s="35">
        <f t="array" ref="X101">_tu2($I101,$J101,$K101,$L101,$M101,$N101,$X100)</f>
        <v>-250.98650000000001</v>
      </c>
      <c r="AH101" s="37" t="str">
        <f t="shared" si="12"/>
        <v>TTUMC40GIOX</v>
      </c>
      <c r="AI101" s="37" t="s">
        <v>74</v>
      </c>
      <c r="AJ101" s="37" t="s">
        <v>77</v>
      </c>
      <c r="AK101" s="37" t="s">
        <v>60</v>
      </c>
      <c r="AL101" s="37">
        <v>0</v>
      </c>
      <c r="AM101" s="37">
        <v>-2.2599999999999998</v>
      </c>
      <c r="AN101" s="37">
        <v>5.89</v>
      </c>
      <c r="AO101" s="37">
        <v>0.02</v>
      </c>
      <c r="AP101" s="37">
        <v>4.0000000000000001E-3</v>
      </c>
      <c r="AQ101" s="37">
        <v>2E-3</v>
      </c>
      <c r="AR101" s="37">
        <v>8.8539999999999992</v>
      </c>
    </row>
    <row r="102" spans="1:44" ht="19.5" customHeight="1">
      <c r="A102" s="37" t="str">
        <f t="shared" si="16"/>
        <v>T3C183.1</v>
      </c>
      <c r="B102" s="37" t="str">
        <f t="shared" si="13"/>
        <v>T3</v>
      </c>
      <c r="C102" s="37" t="str">
        <f t="shared" si="18"/>
        <v>C18</v>
      </c>
      <c r="D102" s="37">
        <f>D101</f>
        <v>3.1</v>
      </c>
      <c r="E102" s="97"/>
      <c r="F102" s="106"/>
      <c r="G102" s="92"/>
      <c r="H102" s="65" t="s">
        <v>31</v>
      </c>
      <c r="I102" s="35">
        <f>_xlfn.XLOOKUP(A102&amp;$I$3,AH:AH,AR:AR)</f>
        <v>-5.2999999999999999E-2</v>
      </c>
      <c r="J102" s="35">
        <f>_xlfn.XLOOKUP(A102&amp;$J$3,AH:AH,AR:AR)</f>
        <v>9.5000000000000001E-2</v>
      </c>
      <c r="K102" s="35">
        <f>_xlfn.XLOOKUP(A102&amp;$K$3,AH:AH,AR:AR)</f>
        <v>-42.7</v>
      </c>
      <c r="L102" s="35">
        <f>_xlfn.XLOOKUP(A102&amp;$L$3,AH:AH,AR:AR)</f>
        <v>42.698</v>
      </c>
      <c r="M102" s="35">
        <f>_xlfn.XLOOKUP(A102&amp;$M$3,AH:AH,AR:AR)</f>
        <v>-0.14000000000000001</v>
      </c>
      <c r="N102" s="35">
        <f>_xlfn.XLOOKUP(A102&amp;$N$3,AH:AH,AR:AR)</f>
        <v>0.14000000000000001</v>
      </c>
      <c r="O102" s="56">
        <f t="array" ref="O102">_tu1($I102,$J102,$K102,$L102,$M102,$N102,$O100)</f>
        <v>8.7000000000000022E-2</v>
      </c>
      <c r="P102" s="35">
        <f t="array" ref="P102">_tu1($I102,$J102,$K102,$L102,$M102,$N102,$P100)</f>
        <v>-0.193</v>
      </c>
      <c r="Q102" s="69">
        <f t="array" ref="Q102">IF(cb1max($I102,$J102,$K102,$L102,$M102,$N102)&gt;0,cb1max($I102,$J102,$K102,$L102,$M102,$N102),"-")</f>
        <v>42.645000000000003</v>
      </c>
      <c r="R102" s="67">
        <f t="array" ref="R102">IF(cb1min($I102,$J102,$K102,$L102,$M102,$N102)&lt;0,cb1min($I102,$J102,$K102,$L102,$M102,$N102),"-")</f>
        <v>-42.753</v>
      </c>
      <c r="S102" s="34">
        <f t="array" ref="S102">_tu1($I102,$J102,$K102,$L102,$M102,$N102,$S100)</f>
        <v>4.2000000000000003E-2</v>
      </c>
      <c r="T102" s="35">
        <f t="array" ref="T102">_tu2($I102,$J102,$K102,$L102,$M102,$N102,$T100)</f>
        <v>0.17250000000000001</v>
      </c>
      <c r="U102" s="35">
        <f t="array" ref="U102">_tu2($I102,$J102,$K102,$L102,$M102,$N102,$U100)</f>
        <v>-0.10750000000000001</v>
      </c>
      <c r="V102" s="75">
        <f t="array" ref="V102">IF(cb2max($I102,$J102,$K102,$L102,$M102,$N102)&gt;0,cb2max($I102,$J102,$K102,$L102,$M102,$N102),"-")</f>
        <v>42.730499999999999</v>
      </c>
      <c r="W102" s="75">
        <f t="array" ref="W102">IF(cb2min($I102,$J102,$K102,$L102,$M102,$N102)&lt;0,cb2min($I102,$J102,$K102,$L102,$M102,$N102),"-")</f>
        <v>-42.667500000000004</v>
      </c>
      <c r="X102" s="35">
        <f t="array" ref="X102">_tu2($I102,$J102,$K102,$L102,$M102,$N102,$X100)</f>
        <v>-8.4000000000000019E-2</v>
      </c>
      <c r="AH102" s="37" t="str">
        <f t="shared" si="12"/>
        <v>TTUMC42.35GIOX</v>
      </c>
      <c r="AI102" s="37" t="s">
        <v>74</v>
      </c>
      <c r="AJ102" s="37" t="s">
        <v>77</v>
      </c>
      <c r="AK102" s="37" t="s">
        <v>60</v>
      </c>
      <c r="AL102" s="37">
        <v>2.35</v>
      </c>
      <c r="AM102" s="37">
        <v>-2.2599999999999998</v>
      </c>
      <c r="AN102" s="37">
        <v>5.89</v>
      </c>
      <c r="AO102" s="37">
        <v>0.02</v>
      </c>
      <c r="AP102" s="37">
        <v>4.0000000000000001E-3</v>
      </c>
      <c r="AQ102" s="37">
        <v>-3.5000000000000003E-2</v>
      </c>
      <c r="AR102" s="37">
        <v>-4.9829999999999997</v>
      </c>
    </row>
    <row r="103" spans="1:44" ht="19.5" customHeight="1">
      <c r="A103" s="37" t="str">
        <f t="shared" si="16"/>
        <v>T3C183.1</v>
      </c>
      <c r="B103" s="37" t="str">
        <f t="shared" si="13"/>
        <v>T3</v>
      </c>
      <c r="C103" s="37" t="str">
        <f t="shared" si="18"/>
        <v>C18</v>
      </c>
      <c r="D103" s="37">
        <f>D102</f>
        <v>3.1</v>
      </c>
      <c r="E103" s="97"/>
      <c r="F103" s="107"/>
      <c r="G103" s="93"/>
      <c r="H103" s="66" t="s">
        <v>11</v>
      </c>
      <c r="I103" s="54">
        <f>_xlfn.XLOOKUP(A103&amp;$I$3,AH:AH,AM:AM)</f>
        <v>-1799.75</v>
      </c>
      <c r="J103" s="54">
        <f>_xlfn.XLOOKUP(A103&amp;$J$3,AH:AH,AM:AM)</f>
        <v>-361.68</v>
      </c>
      <c r="K103" s="54">
        <f>_xlfn.XLOOKUP(A103&amp;$K$3,AH:AH,AM:AM)</f>
        <v>-13.68</v>
      </c>
      <c r="L103" s="54">
        <f>_xlfn.XLOOKUP(A103&amp;$L$3,AH:AH,AM:AM)</f>
        <v>13.68</v>
      </c>
      <c r="M103" s="54">
        <f>_xlfn.XLOOKUP(A103&amp;$M$3,AH:AH,AM:AM)</f>
        <v>-256.35000000000002</v>
      </c>
      <c r="N103" s="54">
        <f>_xlfn.XLOOKUP(A103&amp;$N$3,AH:AH,AM:AM)</f>
        <v>256.35000000000002</v>
      </c>
      <c r="O103" s="79">
        <f t="array" ref="O103">_tu1($I103,$J103,$K103,$L103,$M103,$N103,$O100)</f>
        <v>-1543.4</v>
      </c>
      <c r="P103" s="54">
        <f t="array" ref="P103">_tu1($I103,$J103,$K103,$L103,$M103,$N103,$P100)</f>
        <v>-2056.1</v>
      </c>
      <c r="Q103" s="55">
        <f t="array" ref="Q103">_tu1($I103,$J103,$K103,$L103,$M103,$N103,$Q100)</f>
        <v>-1786.07</v>
      </c>
      <c r="R103" s="54">
        <f t="array" ref="R103">_tu1($I103,$J103,$K103,$L103,$M103,$N103,$R100)</f>
        <v>-1813.43</v>
      </c>
      <c r="S103" s="80">
        <f t="array" ref="S103">cb1min($I103,$J103,$K103,$L103,$M103,$N103)</f>
        <v>-2161.4299999999998</v>
      </c>
      <c r="T103" s="54">
        <f t="array" ref="T103">_tu2($I103,$J103,$K103,$L103,$M103,$N103,$T100)</f>
        <v>-1868.9120000000003</v>
      </c>
      <c r="U103" s="54">
        <f t="array" ref="U103">_tu2($I103,$J103,$K103,$L103,$M103,$N103,$U100)</f>
        <v>-2381.6120000000001</v>
      </c>
      <c r="V103" s="54">
        <f t="array" ref="V103">_tu2($I103,$J103,$K103,$L103,$M103,$N103,$V100)</f>
        <v>-2111.5820000000003</v>
      </c>
      <c r="W103" s="54">
        <f t="array" ref="W103">_tu2($I103,$J103,$K103,$L103,$M103,$N103,$W100)</f>
        <v>-2138.942</v>
      </c>
      <c r="X103" s="70">
        <f t="array" ref="X103">cb2min($I103,$J103,$K103,$L103,$M103,$N103)</f>
        <v>-2392.145</v>
      </c>
      <c r="AH103" s="37" t="str">
        <f t="shared" si="12"/>
        <v>TTUMC40GIOY</v>
      </c>
      <c r="AI103" s="37" t="s">
        <v>74</v>
      </c>
      <c r="AJ103" s="37" t="s">
        <v>77</v>
      </c>
      <c r="AK103" s="37" t="s">
        <v>61</v>
      </c>
      <c r="AL103" s="37">
        <v>0</v>
      </c>
      <c r="AM103" s="37">
        <v>-17.61</v>
      </c>
      <c r="AN103" s="37">
        <v>0.27</v>
      </c>
      <c r="AO103" s="37">
        <v>18.68</v>
      </c>
      <c r="AP103" s="37">
        <v>-1.4999999999999999E-2</v>
      </c>
      <c r="AQ103" s="37">
        <v>28.684999999999999</v>
      </c>
      <c r="AR103" s="37">
        <v>0.29299999999999998</v>
      </c>
    </row>
    <row r="104" spans="1:44" ht="19.5" customHeight="1">
      <c r="A104" s="37" t="str">
        <f t="shared" si="16"/>
        <v>T4C260</v>
      </c>
      <c r="B104" s="37" t="str">
        <f>E104</f>
        <v>T4</v>
      </c>
      <c r="C104" s="37" t="str">
        <f>F104</f>
        <v>C26</v>
      </c>
      <c r="D104" s="37">
        <f>G104</f>
        <v>0</v>
      </c>
      <c r="E104" s="97" t="s">
        <v>69</v>
      </c>
      <c r="F104" s="105" t="s">
        <v>79</v>
      </c>
      <c r="G104" s="91">
        <v>0</v>
      </c>
      <c r="H104" s="48"/>
      <c r="I104" s="84"/>
      <c r="J104" s="48"/>
      <c r="K104" s="84"/>
      <c r="L104" s="48"/>
      <c r="M104" s="84"/>
      <c r="N104" s="9"/>
      <c r="O104" s="16" t="str">
        <f t="array" ref="O104">_ts1($I105,$J105,$K105,$L105,$M105,$N105,$O105)</f>
        <v>4,8</v>
      </c>
      <c r="P104" s="17" t="str">
        <f t="array" ref="P104">_ts1($I105,$J105,$K105,$L105,$M105,$N105,$P105)</f>
        <v>4,9</v>
      </c>
      <c r="Q104" s="16" t="str">
        <f t="array" ref="Q104">_ts1($I106,$J106,$K106,$L106,$M106,$N106,$Q106)</f>
        <v>4,6</v>
      </c>
      <c r="R104" s="17" t="str">
        <f t="array" ref="R104">_ts1($I106,$J106,$K106,$L106,$M106,$N106,$R106)</f>
        <v>4,7</v>
      </c>
      <c r="S104" s="33" t="str">
        <f t="array" ref="S104">_ts1($I107,$J107,$K107,$L107,$M107,$N107,$S107)</f>
        <v>4,5</v>
      </c>
      <c r="T104" s="71" t="str">
        <f t="array" ref="T104">_ts2($I105,$J105,$K105,$L105,$M105,$N105,$T105)</f>
        <v>-</v>
      </c>
      <c r="U104" s="72" t="str">
        <f t="array" ref="U104">_ts2($I105,$J105,$K105,$L105,$M105,$N105,$U105)</f>
        <v>4,5*,9</v>
      </c>
      <c r="V104" s="73" t="str">
        <f t="array" ref="V104">_ts2($I106,$J106,$K106,$L106,$M106,$N106,$V106)</f>
        <v>4,5*,6</v>
      </c>
      <c r="W104" s="72" t="str">
        <f t="array" ref="W104">_ts2($I106,$J106,$K106,$L106,$M106,$N106,$W106)</f>
        <v>4,5*,7</v>
      </c>
      <c r="X104" s="36" t="str">
        <f t="array" ref="X104">_ts2($I107,$J107,$K107,$L107,$M107,$N107,$X107)</f>
        <v>4,5,9*</v>
      </c>
      <c r="AH104" s="37" t="str">
        <f t="shared" si="12"/>
        <v>TTUMC42.35GIOY</v>
      </c>
      <c r="AI104" s="37" t="s">
        <v>74</v>
      </c>
      <c r="AJ104" s="37" t="s">
        <v>77</v>
      </c>
      <c r="AK104" s="37" t="s">
        <v>61</v>
      </c>
      <c r="AL104" s="37">
        <v>2.35</v>
      </c>
      <c r="AM104" s="37">
        <v>-17.61</v>
      </c>
      <c r="AN104" s="37">
        <v>0.27</v>
      </c>
      <c r="AO104" s="37">
        <v>18.68</v>
      </c>
      <c r="AP104" s="37">
        <v>-1.4999999999999999E-2</v>
      </c>
      <c r="AQ104" s="37">
        <v>-15.223000000000001</v>
      </c>
      <c r="AR104" s="37">
        <v>-0.33800000000000002</v>
      </c>
    </row>
    <row r="105" spans="1:44" ht="19.5" customHeight="1">
      <c r="A105" s="37" t="str">
        <f t="shared" si="16"/>
        <v>T4C260</v>
      </c>
      <c r="B105" s="37" t="str">
        <f t="shared" ref="B105:C120" si="19">B104</f>
        <v>T4</v>
      </c>
      <c r="C105" s="37" t="str">
        <f>C104</f>
        <v>C26</v>
      </c>
      <c r="D105" s="37">
        <f>D104</f>
        <v>0</v>
      </c>
      <c r="E105" s="97"/>
      <c r="F105" s="106"/>
      <c r="G105" s="92"/>
      <c r="H105" s="65" t="s">
        <v>30</v>
      </c>
      <c r="I105" s="35">
        <f>_xlfn.XLOOKUP(A105&amp;$I$3,AH:AH,AQ:AQ)</f>
        <v>-105.413</v>
      </c>
      <c r="J105" s="35">
        <f>_xlfn.XLOOKUP(A105&amp;$J$3,AH:AH,AQ:AQ)</f>
        <v>-73.802999999999997</v>
      </c>
      <c r="K105" s="35">
        <f>_xlfn.XLOOKUP(A105&amp;$K$3,AH:AH,AQ:AQ)</f>
        <v>-6.4000000000000001E-2</v>
      </c>
      <c r="L105" s="35">
        <f>_xlfn.XLOOKUP(A105&amp;$L$3,AH:AH,AQ:AQ)</f>
        <v>6.4000000000000001E-2</v>
      </c>
      <c r="M105" s="35">
        <f>_xlfn.XLOOKUP(A105&amp;$M$3,AH:AH,AQ:AQ)</f>
        <v>135.048</v>
      </c>
      <c r="N105" s="35">
        <f>_xlfn.XLOOKUP(A105&amp;$N$3,AH:AH,AQ:AQ)</f>
        <v>-135.05000000000001</v>
      </c>
      <c r="O105" s="69">
        <f t="array" ref="O105">IF(cb1max($I105,$J105,$K105,$L105,$M105,$N105)&gt;0,cb1max($I105,$J105,$K105,$L105,$M105,$N105),"-")</f>
        <v>29.635000000000005</v>
      </c>
      <c r="P105" s="67">
        <f t="array" ref="P105">IF(cb1min($I105,$J105,$K105,$L105,$M105,$N105)&lt;0,cb1min($I105,$J105,$K105,$L105,$M105,$N105),"-")</f>
        <v>-240.46300000000002</v>
      </c>
      <c r="Q105" s="34">
        <f t="array" ref="Q105">_tu1($I105,$J105,$K105,$L105,$M105,$N105,$Q104)</f>
        <v>-105.47699999999999</v>
      </c>
      <c r="R105" s="35">
        <f t="array" ref="R105">_tu1($I105,$J105,$K105,$L105,$M105,$N105,$R104)</f>
        <v>-105.349</v>
      </c>
      <c r="S105" s="34">
        <f t="array" ref="S105">_tu1($I105,$J105,$K105,$L105,$M105,$N105,$S104)</f>
        <v>-179.21600000000001</v>
      </c>
      <c r="T105" s="74" t="str">
        <f t="array" ref="T105">IF(cb2max($I105,$J105,$K105,$L105,$M105,$N105)&gt;0,cb2max($I105,$J105,$K105,$L105,$M105,$N105),"-")</f>
        <v>-</v>
      </c>
      <c r="U105" s="75">
        <f t="array" ref="U105">IF(cb2min($I105,$J105,$K105,$L105,$M105,$N105)&lt;0,cb2min($I105,$J105,$K105,$L105,$M105,$N105),"-")</f>
        <v>-306.88570000000004</v>
      </c>
      <c r="V105" s="34">
        <f t="array" ref="V105">_tu2($I105,$J105,$K105,$L105,$M105,$N105,$V104)</f>
        <v>-171.8997</v>
      </c>
      <c r="W105" s="35">
        <f t="array" ref="W105">_tu2($I105,$J105,$K105,$L105,$M105,$N105,$W104)</f>
        <v>-171.77170000000001</v>
      </c>
      <c r="X105" s="35">
        <f t="array" ref="X105">_tu2($I105,$J105,$K105,$L105,$M105,$N105,$X104)</f>
        <v>-300.76100000000002</v>
      </c>
      <c r="AH105" s="37" t="str">
        <f t="shared" si="12"/>
        <v>TTUMC40GIOYY</v>
      </c>
      <c r="AI105" s="37" t="s">
        <v>74</v>
      </c>
      <c r="AJ105" s="37" t="s">
        <v>77</v>
      </c>
      <c r="AK105" s="37" t="s">
        <v>62</v>
      </c>
      <c r="AL105" s="37">
        <v>0</v>
      </c>
      <c r="AM105" s="37">
        <v>17.61</v>
      </c>
      <c r="AN105" s="37">
        <v>-0.27</v>
      </c>
      <c r="AO105" s="37">
        <v>-18.68</v>
      </c>
      <c r="AP105" s="37">
        <v>1.7999999999999999E-2</v>
      </c>
      <c r="AQ105" s="37">
        <v>-28.678999999999998</v>
      </c>
      <c r="AR105" s="37">
        <v>-0.29399999999999998</v>
      </c>
    </row>
    <row r="106" spans="1:44" ht="19.5" customHeight="1">
      <c r="A106" s="37" t="str">
        <f t="shared" si="16"/>
        <v>T4C260</v>
      </c>
      <c r="B106" s="37" t="str">
        <f t="shared" si="19"/>
        <v>T4</v>
      </c>
      <c r="C106" s="37" t="str">
        <f t="shared" si="19"/>
        <v>C26</v>
      </c>
      <c r="D106" s="37">
        <f>D105</f>
        <v>0</v>
      </c>
      <c r="E106" s="97"/>
      <c r="F106" s="106"/>
      <c r="G106" s="92"/>
      <c r="H106" s="65" t="s">
        <v>31</v>
      </c>
      <c r="I106" s="35">
        <f>_xlfn.XLOOKUP(A106&amp;$I$3,AH:AH,AR:AR)</f>
        <v>-0.38900000000000001</v>
      </c>
      <c r="J106" s="35">
        <f>_xlfn.XLOOKUP(A106&amp;$J$3,AH:AH,AR:AR)</f>
        <v>0.64400000000000002</v>
      </c>
      <c r="K106" s="35">
        <f>_xlfn.XLOOKUP(A106&amp;$K$3,AH:AH,AR:AR)</f>
        <v>50.779000000000003</v>
      </c>
      <c r="L106" s="35">
        <f>_xlfn.XLOOKUP(A106&amp;$L$3,AH:AH,AR:AR)</f>
        <v>-50.779000000000003</v>
      </c>
      <c r="M106" s="35">
        <f>_xlfn.XLOOKUP(A106&amp;$M$3,AH:AH,AR:AR)</f>
        <v>-0.14899999999999999</v>
      </c>
      <c r="N106" s="35">
        <f>_xlfn.XLOOKUP(A106&amp;$N$3,AH:AH,AR:AR)</f>
        <v>0.14899999999999999</v>
      </c>
      <c r="O106" s="34">
        <f t="array" ref="O106">_tu1($I106,$J106,$K106,$L106,$M106,$N106,$O104)</f>
        <v>-0.53800000000000003</v>
      </c>
      <c r="P106" s="35">
        <f t="array" ref="P106">_tu1($I106,$J106,$K106,$L106,$M106,$N106,$P104)</f>
        <v>-0.24000000000000002</v>
      </c>
      <c r="Q106" s="69">
        <f t="array" ref="Q106">IF(cb1max($I106,$J106,$K106,$L106,$M106,$N106)&gt;0,cb1max($I106,$J106,$K106,$L106,$M106,$N106),"-")</f>
        <v>50.39</v>
      </c>
      <c r="R106" s="67">
        <f t="array" ref="R106">IF(cb1min($I106,$J106,$K106,$L106,$M106,$N106)&lt;0,cb1min($I106,$J106,$K106,$L106,$M106,$N106),"-")</f>
        <v>-51.168000000000006</v>
      </c>
      <c r="S106" s="34">
        <f t="array" ref="S106">_tu1($I106,$J106,$K106,$L106,$M106,$N106,$S104)</f>
        <v>0.255</v>
      </c>
      <c r="T106" s="35" t="str">
        <f t="array" ref="T106">_tu2($I106,$J106,$K106,$L106,$M106,$N106,$T104)</f>
        <v>-</v>
      </c>
      <c r="U106" s="35">
        <f t="array" ref="U106">_tu2($I106,$J106,$K106,$L106,$M106,$N106,$U104)</f>
        <v>0.33960000000000001</v>
      </c>
      <c r="V106" s="76">
        <f t="array" ref="V106">IF(cb2max($I106,$J106,$K106,$L106,$M106,$N106)&gt;0,cb2max($I106,$J106,$K106,$L106,$M106,$N106),"-")</f>
        <v>50.969600000000007</v>
      </c>
      <c r="W106" s="75">
        <f t="array" ref="W106">IF(cb2min($I106,$J106,$K106,$L106,$M106,$N106)&lt;0,cb2min($I106,$J106,$K106,$L106,$M106,$N106),"-")</f>
        <v>-50.5884</v>
      </c>
      <c r="X106" s="35">
        <f t="array" ref="X106">_tu2($I106,$J106,$K106,$L106,$M106,$N106,$X104)</f>
        <v>0.3891</v>
      </c>
      <c r="AH106" s="37" t="str">
        <f t="shared" si="12"/>
        <v>TTUMC42.35GIOYY</v>
      </c>
      <c r="AI106" s="37" t="s">
        <v>74</v>
      </c>
      <c r="AJ106" s="37" t="s">
        <v>77</v>
      </c>
      <c r="AK106" s="37" t="s">
        <v>62</v>
      </c>
      <c r="AL106" s="37">
        <v>2.35</v>
      </c>
      <c r="AM106" s="37">
        <v>17.61</v>
      </c>
      <c r="AN106" s="37">
        <v>-0.27</v>
      </c>
      <c r="AO106" s="37">
        <v>-18.68</v>
      </c>
      <c r="AP106" s="37">
        <v>1.7999999999999999E-2</v>
      </c>
      <c r="AQ106" s="37">
        <v>15.221</v>
      </c>
      <c r="AR106" s="37">
        <v>0.33800000000000002</v>
      </c>
    </row>
    <row r="107" spans="1:44" ht="19.5" customHeight="1">
      <c r="A107" s="37" t="str">
        <f t="shared" si="16"/>
        <v>T4C260</v>
      </c>
      <c r="B107" s="37" t="str">
        <f t="shared" si="19"/>
        <v>T4</v>
      </c>
      <c r="C107" s="37" t="str">
        <f t="shared" si="19"/>
        <v>C26</v>
      </c>
      <c r="D107" s="37">
        <f>D106</f>
        <v>0</v>
      </c>
      <c r="E107" s="97"/>
      <c r="F107" s="106"/>
      <c r="G107" s="93"/>
      <c r="H107" s="65" t="s">
        <v>11</v>
      </c>
      <c r="I107" s="54">
        <f>_xlfn.XLOOKUP(A107&amp;$I$3,AH:AH,AM:AM)</f>
        <v>-1506.01</v>
      </c>
      <c r="J107" s="54">
        <f>_xlfn.XLOOKUP(A107&amp;$J$3,AH:AH,AM:AM)</f>
        <v>-554.47</v>
      </c>
      <c r="K107" s="54">
        <f>_xlfn.XLOOKUP(A107&amp;$K$3,AH:AH,AM:AM)</f>
        <v>-6.25</v>
      </c>
      <c r="L107" s="54">
        <f>_xlfn.XLOOKUP(A107&amp;$L$3,AH:AH,AM:AM)</f>
        <v>6.26</v>
      </c>
      <c r="M107" s="54">
        <f>_xlfn.XLOOKUP(A107&amp;$M$3,AH:AH,AM:AM)</f>
        <v>157</v>
      </c>
      <c r="N107" s="54">
        <f>_xlfn.XLOOKUP(A107&amp;$N$3,AH:AH,AM:AM)</f>
        <v>-157.01</v>
      </c>
      <c r="O107" s="34">
        <f t="array" ref="O107">_tu1($I107,$J107,$K107,$L107,$M107,$N107,$O104)</f>
        <v>-1349.01</v>
      </c>
      <c r="P107" s="54">
        <f t="array" ref="P107">_tu1($I107,$J107,$K107,$L107,$M107,$N107,$P104)</f>
        <v>-1663.02</v>
      </c>
      <c r="Q107" s="34">
        <f t="array" ref="Q107">_tu1($I107,$J107,$K107,$L107,$M107,$N107,$Q104)</f>
        <v>-1512.26</v>
      </c>
      <c r="R107" s="54">
        <f t="array" ref="R107">_tu1($I107,$J107,$K107,$L107,$M107,$N107,$R104)</f>
        <v>-1499.75</v>
      </c>
      <c r="S107" s="68">
        <f t="array" ref="S107">cb1min($I107,$J107,$K107,$L107,$M107,$N107)</f>
        <v>-2060.48</v>
      </c>
      <c r="T107" s="54" t="str">
        <f t="array" ref="T107">_tu2($I107,$J107,$K107,$L107,$M107,$N107,$T104)</f>
        <v>-</v>
      </c>
      <c r="U107" s="54">
        <f t="array" ref="U107">_tu2($I107,$J107,$K107,$L107,$M107,$N107,$U104)</f>
        <v>-2162.0429999999997</v>
      </c>
      <c r="V107" s="34">
        <f t="array" ref="V107">_tu2($I107,$J107,$K107,$L107,$M107,$N107,$V104)</f>
        <v>-2011.2829999999999</v>
      </c>
      <c r="W107" s="54">
        <f t="array" ref="W107">_tu2($I107,$J107,$K107,$L107,$M107,$N107,$W104)</f>
        <v>-1998.7729999999999</v>
      </c>
      <c r="X107" s="70">
        <f t="array" ref="X107">cb2min($I107,$J107,$K107,$L107,$M107,$N107)</f>
        <v>-2201.7890000000002</v>
      </c>
      <c r="AH107" s="37" t="str">
        <f t="shared" si="12"/>
        <v>TTUMC40GIOXX</v>
      </c>
      <c r="AI107" s="37" t="s">
        <v>74</v>
      </c>
      <c r="AJ107" s="37" t="s">
        <v>77</v>
      </c>
      <c r="AK107" s="37" t="s">
        <v>63</v>
      </c>
      <c r="AL107" s="37">
        <v>0</v>
      </c>
      <c r="AM107" s="37">
        <v>2.2599999999999998</v>
      </c>
      <c r="AN107" s="37">
        <v>-5.88</v>
      </c>
      <c r="AO107" s="37">
        <v>-0.02</v>
      </c>
      <c r="AP107" s="37">
        <v>-1.0999999999999999E-2</v>
      </c>
      <c r="AQ107" s="37">
        <v>-7.0000000000000001E-3</v>
      </c>
      <c r="AR107" s="37">
        <v>-8.8439999999999994</v>
      </c>
    </row>
    <row r="108" spans="1:44" ht="19.5" customHeight="1">
      <c r="A108" s="37" t="str">
        <f t="shared" si="16"/>
        <v>T4C263.1</v>
      </c>
      <c r="B108" s="37" t="str">
        <f t="shared" si="19"/>
        <v>T4</v>
      </c>
      <c r="C108" s="37" t="str">
        <f t="shared" si="19"/>
        <v>C26</v>
      </c>
      <c r="D108" s="37">
        <f>G108</f>
        <v>3.1</v>
      </c>
      <c r="E108" s="97"/>
      <c r="F108" s="106"/>
      <c r="G108" s="91">
        <v>3.1</v>
      </c>
      <c r="H108" s="48"/>
      <c r="I108" s="84"/>
      <c r="J108" s="48"/>
      <c r="K108" s="84"/>
      <c r="L108" s="48"/>
      <c r="M108" s="84"/>
      <c r="N108" s="9"/>
      <c r="O108" s="77" t="str">
        <f t="array" ref="O108">_ts1($I109,$J109,$K109,$L109,$M109,$N109,$O109)</f>
        <v>4,9</v>
      </c>
      <c r="P108" s="17" t="str">
        <f t="array" ref="P108">_ts1($I109,$J109,$K109,$L109,$M109,$N109,$P109)</f>
        <v>4,8</v>
      </c>
      <c r="Q108" s="16" t="str">
        <f t="array" ref="Q108">_ts1($I110,$J110,$K110,$L110,$M110,$N110,$Q110)</f>
        <v>4,7</v>
      </c>
      <c r="R108" s="17" t="str">
        <f t="array" ref="R108">_ts1($I110,$J110,$K110,$L110,$M110,$N110,$R110)</f>
        <v>4,6</v>
      </c>
      <c r="S108" s="33" t="str">
        <f t="array" ref="S108">_ts1($I111,$J111,$K111,$L111,$M111,$N111,$S111)</f>
        <v>4,5</v>
      </c>
      <c r="T108" s="71" t="str">
        <f t="array" ref="T108">_ts2($I109,$J109,$K109,$L109,$M109,$N109,$T109)</f>
        <v>4,5*,9</v>
      </c>
      <c r="U108" s="72" t="str">
        <f t="array" ref="U108">_ts2($I109,$J109,$K109,$L109,$M109,$N109,$U109)</f>
        <v>-</v>
      </c>
      <c r="V108" s="72" t="str">
        <f t="array" ref="V108">_ts2($I110,$J110,$K110,$L110,$M110,$N110,$V110)</f>
        <v>4,5*,7</v>
      </c>
      <c r="W108" s="72" t="str">
        <f t="array" ref="W108">_ts2($I110,$J110,$K110,$L110,$M110,$N110,$W110)</f>
        <v>4,5*,6</v>
      </c>
      <c r="X108" s="36" t="str">
        <f t="array" ref="X108">_ts2($I111,$J111,$K111,$L111,$M111,$N111,$X111)</f>
        <v>4,5,9*</v>
      </c>
      <c r="AH108" s="37" t="str">
        <f t="shared" si="12"/>
        <v>TTUMC42.35GIOXX</v>
      </c>
      <c r="AI108" s="37" t="s">
        <v>74</v>
      </c>
      <c r="AJ108" s="37" t="s">
        <v>77</v>
      </c>
      <c r="AK108" s="37" t="s">
        <v>63</v>
      </c>
      <c r="AL108" s="37">
        <v>2.35</v>
      </c>
      <c r="AM108" s="37">
        <v>2.2599999999999998</v>
      </c>
      <c r="AN108" s="37">
        <v>-5.88</v>
      </c>
      <c r="AO108" s="37">
        <v>-0.02</v>
      </c>
      <c r="AP108" s="37">
        <v>-1.0999999999999999E-2</v>
      </c>
      <c r="AQ108" s="37">
        <v>3.6999999999999998E-2</v>
      </c>
      <c r="AR108" s="37">
        <v>4.9790000000000001</v>
      </c>
    </row>
    <row r="109" spans="1:44" ht="19.5" customHeight="1">
      <c r="A109" s="37" t="str">
        <f t="shared" si="16"/>
        <v>T4C263.1</v>
      </c>
      <c r="B109" s="37" t="str">
        <f t="shared" si="19"/>
        <v>T4</v>
      </c>
      <c r="C109" s="37" t="str">
        <f t="shared" si="19"/>
        <v>C26</v>
      </c>
      <c r="D109" s="37">
        <f>D108</f>
        <v>3.1</v>
      </c>
      <c r="E109" s="97"/>
      <c r="F109" s="106"/>
      <c r="G109" s="92"/>
      <c r="H109" s="65" t="s">
        <v>30</v>
      </c>
      <c r="I109" s="35">
        <f>_xlfn.XLOOKUP(A109&amp;$I$3,AH:AH,AQ:AQ)</f>
        <v>77.436999999999998</v>
      </c>
      <c r="J109" s="35">
        <f>_xlfn.XLOOKUP(A109&amp;$J$3,AH:AH,AQ:AQ)</f>
        <v>53.731999999999999</v>
      </c>
      <c r="K109" s="35">
        <f>_xlfn.XLOOKUP(A109&amp;$K$3,AH:AH,AQ:AQ)</f>
        <v>7.5999999999999998E-2</v>
      </c>
      <c r="L109" s="35">
        <f>_xlfn.XLOOKUP(A109&amp;$L$3,AH:AH,AQ:AQ)</f>
        <v>-7.5999999999999998E-2</v>
      </c>
      <c r="M109" s="35">
        <f>_xlfn.XLOOKUP(A109&amp;$M$3,AH:AH,AQ:AQ)</f>
        <v>-102.645</v>
      </c>
      <c r="N109" s="35">
        <f>_xlfn.XLOOKUP(A109&amp;$N$3,AH:AH,AQ:AQ)</f>
        <v>102.645</v>
      </c>
      <c r="O109" s="78">
        <f t="array" ref="O109">IF(cb1max($I109,$J109,$K109,$L109,$M109,$N109)&gt;0,cb1max($I109,$J109,$K109,$L109,$M109,$N109),"-")</f>
        <v>180.08199999999999</v>
      </c>
      <c r="P109" s="67">
        <f t="array" ref="P109">IF(cb1min($I109,$J109,$K109,$L109,$M109,$N109)&lt;0,cb1min($I109,$J109,$K109,$L109,$M109,$N109),"-")</f>
        <v>-25.207999999999998</v>
      </c>
      <c r="Q109" s="34">
        <f t="array" ref="Q109">_tu1($I109,$J109,$K109,$L109,$M109,$N109,$Q108)</f>
        <v>77.361000000000004</v>
      </c>
      <c r="R109" s="35">
        <f t="array" ref="R109">_tu1($I109,$J109,$K109,$L109,$M109,$N109,$R108)</f>
        <v>77.512999999999991</v>
      </c>
      <c r="S109" s="34">
        <f t="array" ref="S109">_tu1($I109,$J109,$K109,$L109,$M109,$N109,$S108)</f>
        <v>131.16899999999998</v>
      </c>
      <c r="T109" s="74">
        <f t="array" ref="T109">IF(cb2max($I109,$J109,$K109,$L109,$M109,$N109)&gt;0,cb2max($I109,$J109,$K109,$L109,$M109,$N109),"-")</f>
        <v>228.4408</v>
      </c>
      <c r="U109" s="75" t="str">
        <f t="array" ref="U109">IF(cb2min($I109,$J109,$K109,$L109,$M109,$N109)&lt;0,cb2min($I109,$J109,$K109,$L109,$M109,$N109),"-")</f>
        <v>-</v>
      </c>
      <c r="V109" s="35">
        <f t="array" ref="V109">_tu2($I109,$J109,$K109,$L109,$M109,$N109,$V108)</f>
        <v>125.71980000000001</v>
      </c>
      <c r="W109" s="35">
        <f t="array" ref="W109">_tu2($I109,$J109,$K109,$L109,$M109,$N109,$W108)</f>
        <v>125.87179999999999</v>
      </c>
      <c r="X109" s="35">
        <f t="array" ref="X109">_tu2($I109,$J109,$K109,$L109,$M109,$N109,$X108)</f>
        <v>223.54949999999997</v>
      </c>
      <c r="AH109" s="37" t="str">
        <f t="shared" si="12"/>
        <v>TTUMC40TT</v>
      </c>
      <c r="AI109" s="37" t="s">
        <v>74</v>
      </c>
      <c r="AJ109" s="37" t="s">
        <v>77</v>
      </c>
      <c r="AK109" s="37" t="s">
        <v>0</v>
      </c>
      <c r="AL109" s="37">
        <v>0</v>
      </c>
      <c r="AM109" s="37">
        <v>-88.85</v>
      </c>
      <c r="AN109" s="37">
        <v>13.3</v>
      </c>
      <c r="AO109" s="37">
        <v>-9.08</v>
      </c>
      <c r="AP109" s="37">
        <v>-1.4E-2</v>
      </c>
      <c r="AQ109" s="37">
        <v>-27.725000000000001</v>
      </c>
      <c r="AR109" s="37">
        <v>17.952999999999999</v>
      </c>
    </row>
    <row r="110" spans="1:44" ht="19.5" customHeight="1">
      <c r="A110" s="37" t="str">
        <f t="shared" si="16"/>
        <v>T4C263.1</v>
      </c>
      <c r="B110" s="37" t="str">
        <f t="shared" si="19"/>
        <v>T4</v>
      </c>
      <c r="C110" s="37" t="str">
        <f t="shared" si="19"/>
        <v>C26</v>
      </c>
      <c r="D110" s="37">
        <f>D109</f>
        <v>3.1</v>
      </c>
      <c r="E110" s="97"/>
      <c r="F110" s="106"/>
      <c r="G110" s="92"/>
      <c r="H110" s="65" t="s">
        <v>31</v>
      </c>
      <c r="I110" s="35">
        <f>_xlfn.XLOOKUP(A110&amp;$I$3,AH:AH,AR:AR)</f>
        <v>0.60899999999999999</v>
      </c>
      <c r="J110" s="35">
        <f>_xlfn.XLOOKUP(A110&amp;$J$3,AH:AH,AR:AR)</f>
        <v>-0.25900000000000001</v>
      </c>
      <c r="K110" s="35">
        <f>_xlfn.XLOOKUP(A110&amp;$K$3,AH:AH,AR:AR)</f>
        <v>-33.965000000000003</v>
      </c>
      <c r="L110" s="35">
        <f>_xlfn.XLOOKUP(A110&amp;$L$3,AH:AH,AR:AR)</f>
        <v>33.965000000000003</v>
      </c>
      <c r="M110" s="35">
        <f>_xlfn.XLOOKUP(A110&amp;$M$3,AH:AH,AR:AR)</f>
        <v>8.6999999999999994E-2</v>
      </c>
      <c r="N110" s="35">
        <f>_xlfn.XLOOKUP(A110&amp;$N$3,AH:AH,AR:AR)</f>
        <v>-8.6999999999999994E-2</v>
      </c>
      <c r="O110" s="56">
        <f t="array" ref="O110">_tu1($I110,$J110,$K110,$L110,$M110,$N110,$O108)</f>
        <v>0.52200000000000002</v>
      </c>
      <c r="P110" s="35">
        <f t="array" ref="P110">_tu1($I110,$J110,$K110,$L110,$M110,$N110,$P108)</f>
        <v>0.69599999999999995</v>
      </c>
      <c r="Q110" s="69">
        <f t="array" ref="Q110">IF(cb1max($I110,$J110,$K110,$L110,$M110,$N110)&gt;0,cb1max($I110,$J110,$K110,$L110,$M110,$N110),"-")</f>
        <v>34.574000000000005</v>
      </c>
      <c r="R110" s="67">
        <f t="array" ref="R110">IF(cb1min($I110,$J110,$K110,$L110,$M110,$N110)&lt;0,cb1min($I110,$J110,$K110,$L110,$M110,$N110),"-")</f>
        <v>-33.356000000000002</v>
      </c>
      <c r="S110" s="34">
        <f t="array" ref="S110">_tu1($I110,$J110,$K110,$L110,$M110,$N110,$S108)</f>
        <v>0.35</v>
      </c>
      <c r="T110" s="35">
        <f t="array" ref="T110">_tu2($I110,$J110,$K110,$L110,$M110,$N110,$T108)</f>
        <v>0.28890000000000005</v>
      </c>
      <c r="U110" s="35" t="str">
        <f t="array" ref="U110">_tu2($I110,$J110,$K110,$L110,$M110,$N110,$U108)</f>
        <v>-</v>
      </c>
      <c r="V110" s="75">
        <f t="array" ref="V110">IF(cb2max($I110,$J110,$K110,$L110,$M110,$N110)&gt;0,cb2max($I110,$J110,$K110,$L110,$M110,$N110),"-")</f>
        <v>34.340900000000005</v>
      </c>
      <c r="W110" s="75">
        <f t="array" ref="W110">IF(cb2min($I110,$J110,$K110,$L110,$M110,$N110)&lt;0,cb2min($I110,$J110,$K110,$L110,$M110,$N110),"-")</f>
        <v>-33.589100000000002</v>
      </c>
      <c r="X110" s="35">
        <f t="array" ref="X110">_tu2($I110,$J110,$K110,$L110,$M110,$N110,$X108)</f>
        <v>0.2717</v>
      </c>
      <c r="AH110" s="37" t="str">
        <f t="shared" si="12"/>
        <v>TTUMC42.35TT</v>
      </c>
      <c r="AI110" s="37" t="s">
        <v>74</v>
      </c>
      <c r="AJ110" s="37" t="s">
        <v>77</v>
      </c>
      <c r="AK110" s="37" t="s">
        <v>0</v>
      </c>
      <c r="AL110" s="37">
        <v>2.35</v>
      </c>
      <c r="AM110" s="37">
        <v>-85.2</v>
      </c>
      <c r="AN110" s="37">
        <v>13.3</v>
      </c>
      <c r="AO110" s="37">
        <v>-9.08</v>
      </c>
      <c r="AP110" s="37">
        <v>-1.4E-2</v>
      </c>
      <c r="AQ110" s="37">
        <v>-6.3920000000000003</v>
      </c>
      <c r="AR110" s="37">
        <v>-13.295999999999999</v>
      </c>
    </row>
    <row r="111" spans="1:44" ht="19.5" customHeight="1">
      <c r="A111" s="37" t="str">
        <f t="shared" si="16"/>
        <v>T4C263.1</v>
      </c>
      <c r="B111" s="37" t="str">
        <f t="shared" si="19"/>
        <v>T4</v>
      </c>
      <c r="C111" s="37" t="str">
        <f t="shared" si="19"/>
        <v>C26</v>
      </c>
      <c r="D111" s="37">
        <f>D110</f>
        <v>3.1</v>
      </c>
      <c r="E111" s="97"/>
      <c r="F111" s="107"/>
      <c r="G111" s="93"/>
      <c r="H111" s="66" t="s">
        <v>11</v>
      </c>
      <c r="I111" s="54">
        <f>_xlfn.XLOOKUP(A111&amp;$I$3,AH:AH,AM:AM)</f>
        <v>-1496.15</v>
      </c>
      <c r="J111" s="54">
        <f>_xlfn.XLOOKUP(A111&amp;$J$3,AH:AH,AM:AM)</f>
        <v>-554.47</v>
      </c>
      <c r="K111" s="54">
        <f>_xlfn.XLOOKUP(A111&amp;$K$3,AH:AH,AM:AM)</f>
        <v>-6.25</v>
      </c>
      <c r="L111" s="54">
        <f>_xlfn.XLOOKUP(A111&amp;$L$3,AH:AH,AM:AM)</f>
        <v>6.26</v>
      </c>
      <c r="M111" s="54">
        <f>_xlfn.XLOOKUP(A111&amp;$M$3,AH:AH,AM:AM)</f>
        <v>157</v>
      </c>
      <c r="N111" s="54">
        <f>_xlfn.XLOOKUP(A111&amp;$N$3,AH:AH,AM:AM)</f>
        <v>-157.01</v>
      </c>
      <c r="O111" s="79">
        <f t="array" ref="O111">_tu1($I111,$J111,$K111,$L111,$M111,$N111,$O108)</f>
        <v>-1653.16</v>
      </c>
      <c r="P111" s="54">
        <f t="array" ref="P111">_tu1($I111,$J111,$K111,$L111,$M111,$N111,$P108)</f>
        <v>-1339.15</v>
      </c>
      <c r="Q111" s="55">
        <f t="array" ref="Q111">_tu1($I111,$J111,$K111,$L111,$M111,$N111,$Q108)</f>
        <v>-1489.89</v>
      </c>
      <c r="R111" s="54">
        <f t="array" ref="R111">_tu1($I111,$J111,$K111,$L111,$M111,$N111,$R108)</f>
        <v>-1502.4</v>
      </c>
      <c r="S111" s="80">
        <f t="array" ref="S111">cb1min($I111,$J111,$K111,$L111,$M111,$N111)</f>
        <v>-2050.62</v>
      </c>
      <c r="T111" s="54">
        <f t="array" ref="T111">_tu2($I111,$J111,$K111,$L111,$M111,$N111,$T108)</f>
        <v>-2152.183</v>
      </c>
      <c r="U111" s="54" t="str">
        <f t="array" ref="U111">_tu2($I111,$J111,$K111,$L111,$M111,$N111,$U108)</f>
        <v>-</v>
      </c>
      <c r="V111" s="54">
        <f t="array" ref="V111">_tu2($I111,$J111,$K111,$L111,$M111,$N111,$V108)</f>
        <v>-1988.9130000000002</v>
      </c>
      <c r="W111" s="54">
        <f t="array" ref="W111">_tu2($I111,$J111,$K111,$L111,$M111,$N111,$W108)</f>
        <v>-2001.4230000000002</v>
      </c>
      <c r="X111" s="70">
        <f t="array" ref="X111">cb2min($I111,$J111,$K111,$L111,$M111,$N111)</f>
        <v>-2191.9290000000001</v>
      </c>
      <c r="AH111" s="37" t="str">
        <f t="shared" si="12"/>
        <v>T7C40HT</v>
      </c>
      <c r="AI111" s="37" t="s">
        <v>65</v>
      </c>
      <c r="AJ111" s="37" t="s">
        <v>77</v>
      </c>
      <c r="AK111" s="37" t="s">
        <v>17</v>
      </c>
      <c r="AL111" s="37">
        <v>0</v>
      </c>
      <c r="AM111" s="37">
        <v>-127.26</v>
      </c>
      <c r="AN111" s="37">
        <v>0.1</v>
      </c>
      <c r="AO111" s="37">
        <v>-15.35</v>
      </c>
      <c r="AP111" s="37">
        <v>6.0999999999999999E-2</v>
      </c>
      <c r="AQ111" s="37">
        <v>-28.478999999999999</v>
      </c>
      <c r="AR111" s="37">
        <v>-0.22800000000000001</v>
      </c>
    </row>
    <row r="112" spans="1:44" ht="19.5" customHeight="1">
      <c r="A112" s="37" t="str">
        <f t="shared" si="16"/>
        <v>T4C30</v>
      </c>
      <c r="B112" s="37" t="str">
        <f t="shared" si="19"/>
        <v>T4</v>
      </c>
      <c r="C112" s="37" t="str">
        <f>F112</f>
        <v>C3</v>
      </c>
      <c r="D112" s="37">
        <f>G112</f>
        <v>0</v>
      </c>
      <c r="E112" s="97"/>
      <c r="F112" s="102" t="s">
        <v>76</v>
      </c>
      <c r="G112" s="91">
        <v>0</v>
      </c>
      <c r="H112" s="48"/>
      <c r="I112" s="84"/>
      <c r="J112" s="48"/>
      <c r="K112" s="84"/>
      <c r="L112" s="48"/>
      <c r="M112" s="84"/>
      <c r="N112" s="9"/>
      <c r="O112" s="16" t="str">
        <f t="array" ref="O112">_ts1($I113,$J113,$K113,$L113,$M113,$N113,$O113)</f>
        <v>4,8</v>
      </c>
      <c r="P112" s="17" t="str">
        <f t="array" ref="P112">_ts1($I113,$J113,$K113,$L113,$M113,$N113,$P113)</f>
        <v>4,9</v>
      </c>
      <c r="Q112" s="16" t="str">
        <f t="array" ref="Q112">_ts1($I114,$J114,$K114,$L114,$M114,$N114,$Q114)</f>
        <v>4,6</v>
      </c>
      <c r="R112" s="17" t="str">
        <f t="array" ref="R112">_ts1($I114,$J114,$K114,$L114,$M114,$N114,$R114)</f>
        <v>4,7</v>
      </c>
      <c r="S112" s="33" t="str">
        <f t="array" ref="S112">_ts1($I115,$J115,$K115,$L115,$M115,$N115,$S115)</f>
        <v>4,5</v>
      </c>
      <c r="T112" s="71" t="str">
        <f t="array" ref="T112">_ts2($I113,$J113,$K113,$L113,$M113,$N113,$T113)</f>
        <v>4,5*,8</v>
      </c>
      <c r="U112" s="72" t="str">
        <f t="array" ref="U112">_ts2($I113,$J113,$K113,$L113,$M113,$N113,$U113)</f>
        <v>4,5*,9</v>
      </c>
      <c r="V112" s="73" t="str">
        <f t="array" ref="V112">_ts2($I114,$J114,$K114,$L114,$M114,$N114,$V114)</f>
        <v>4,5*,6</v>
      </c>
      <c r="W112" s="72" t="str">
        <f t="array" ref="W112">_ts2($I114,$J114,$K114,$L114,$M114,$N114,$W114)</f>
        <v>4,5*,7</v>
      </c>
      <c r="X112" s="36" t="str">
        <f t="array" ref="X112">_ts2($I115,$J115,$K115,$L115,$M115,$N115,$X115)</f>
        <v>4,5,9*</v>
      </c>
      <c r="AH112" s="37" t="str">
        <f t="shared" si="12"/>
        <v>T7C43.1HT</v>
      </c>
      <c r="AI112" s="37" t="s">
        <v>65</v>
      </c>
      <c r="AJ112" s="37" t="s">
        <v>77</v>
      </c>
      <c r="AK112" s="37" t="s">
        <v>17</v>
      </c>
      <c r="AL112" s="37">
        <v>3.1</v>
      </c>
      <c r="AM112" s="37">
        <v>-127.26</v>
      </c>
      <c r="AN112" s="37">
        <v>0.1</v>
      </c>
      <c r="AO112" s="37">
        <v>-15.35</v>
      </c>
      <c r="AP112" s="37">
        <v>6.0999999999999999E-2</v>
      </c>
      <c r="AQ112" s="37">
        <v>19.113</v>
      </c>
      <c r="AR112" s="37">
        <v>-0.55300000000000005</v>
      </c>
    </row>
    <row r="113" spans="1:44" ht="19.5" customHeight="1">
      <c r="A113" s="37" t="str">
        <f t="shared" si="16"/>
        <v>T4C30</v>
      </c>
      <c r="B113" s="37" t="str">
        <f t="shared" si="19"/>
        <v>T4</v>
      </c>
      <c r="C113" s="37" t="str">
        <f>C112</f>
        <v>C3</v>
      </c>
      <c r="D113" s="37">
        <f>D112</f>
        <v>0</v>
      </c>
      <c r="E113" s="97"/>
      <c r="F113" s="103"/>
      <c r="G113" s="92"/>
      <c r="H113" s="65" t="s">
        <v>30</v>
      </c>
      <c r="I113" s="35">
        <f>_xlfn.XLOOKUP(A113&amp;$I$3,AH:AH,AQ:AQ)</f>
        <v>104.738</v>
      </c>
      <c r="J113" s="35">
        <f>_xlfn.XLOOKUP(A113&amp;$J$3,AH:AH,AQ:AQ)</f>
        <v>73.67</v>
      </c>
      <c r="K113" s="35">
        <f>_xlfn.XLOOKUP(A113&amp;$K$3,AH:AH,AQ:AQ)</f>
        <v>0.749</v>
      </c>
      <c r="L113" s="35">
        <f>_xlfn.XLOOKUP(A113&amp;$L$3,AH:AH,AQ:AQ)</f>
        <v>-0.749</v>
      </c>
      <c r="M113" s="35">
        <f>_xlfn.XLOOKUP(A113&amp;$M$3,AH:AH,AQ:AQ)</f>
        <v>212.17400000000001</v>
      </c>
      <c r="N113" s="35">
        <f>_xlfn.XLOOKUP(A113&amp;$N$3,AH:AH,AQ:AQ)</f>
        <v>-212.17400000000001</v>
      </c>
      <c r="O113" s="69">
        <f t="array" ref="O113">IF(cb1max($I113,$J113,$K113,$L113,$M113,$N113)&gt;0,cb1max($I113,$J113,$K113,$L113,$M113,$N113),"-")</f>
        <v>316.91200000000003</v>
      </c>
      <c r="P113" s="67">
        <f t="array" ref="P113">IF(cb1min($I113,$J113,$K113,$L113,$M113,$N113)&lt;0,cb1min($I113,$J113,$K113,$L113,$M113,$N113),"-")</f>
        <v>-107.43600000000001</v>
      </c>
      <c r="Q113" s="34">
        <f t="array" ref="Q113">_tu1($I113,$J113,$K113,$L113,$M113,$N113,$Q112)</f>
        <v>105.48699999999999</v>
      </c>
      <c r="R113" s="35">
        <f t="array" ref="R113">_tu1($I113,$J113,$K113,$L113,$M113,$N113,$R112)</f>
        <v>103.989</v>
      </c>
      <c r="S113" s="34">
        <f t="array" ref="S113">_tu1($I113,$J113,$K113,$L113,$M113,$N113,$S112)</f>
        <v>178.40800000000002</v>
      </c>
      <c r="T113" s="74">
        <f t="array" ref="T113">IF(cb2max($I113,$J113,$K113,$L113,$M113,$N113)&gt;0,cb2max($I113,$J113,$K113,$L113,$M113,$N113),"-")</f>
        <v>383.21500000000003</v>
      </c>
      <c r="U113" s="75">
        <f t="array" ref="U113">IF(cb2min($I113,$J113,$K113,$L113,$M113,$N113)&lt;0,cb2min($I113,$J113,$K113,$L113,$M113,$N113),"-")</f>
        <v>-41.13300000000001</v>
      </c>
      <c r="V113" s="34">
        <f t="array" ref="V113">_tu2($I113,$J113,$K113,$L113,$M113,$N113,$V112)</f>
        <v>171.79</v>
      </c>
      <c r="W113" s="35">
        <f t="array" ref="W113">_tu2($I113,$J113,$K113,$L113,$M113,$N113,$W112)</f>
        <v>170.292</v>
      </c>
      <c r="X113" s="35">
        <f t="array" ref="X113">_tu2($I113,$J113,$K113,$L113,$M113,$N113,$X112)</f>
        <v>-12.548599999999993</v>
      </c>
      <c r="AH113" s="37" t="str">
        <f t="shared" si="12"/>
        <v>T7C40GIOX</v>
      </c>
      <c r="AI113" s="37" t="s">
        <v>65</v>
      </c>
      <c r="AJ113" s="37" t="s">
        <v>77</v>
      </c>
      <c r="AK113" s="37" t="s">
        <v>60</v>
      </c>
      <c r="AL113" s="37">
        <v>0</v>
      </c>
      <c r="AM113" s="37">
        <v>-3.5</v>
      </c>
      <c r="AN113" s="37">
        <v>10.97</v>
      </c>
      <c r="AO113" s="37">
        <v>0.59</v>
      </c>
      <c r="AP113" s="37">
        <v>-2.5000000000000001E-2</v>
      </c>
      <c r="AQ113" s="37">
        <v>1.012</v>
      </c>
      <c r="AR113" s="37">
        <v>20.009</v>
      </c>
    </row>
    <row r="114" spans="1:44" ht="19.5" customHeight="1">
      <c r="A114" s="37" t="str">
        <f t="shared" si="16"/>
        <v>T4C30</v>
      </c>
      <c r="B114" s="37" t="str">
        <f t="shared" si="19"/>
        <v>T4</v>
      </c>
      <c r="C114" s="37" t="str">
        <f t="shared" si="19"/>
        <v>C3</v>
      </c>
      <c r="D114" s="37">
        <f>D113</f>
        <v>0</v>
      </c>
      <c r="E114" s="97"/>
      <c r="F114" s="103"/>
      <c r="G114" s="92"/>
      <c r="H114" s="65" t="s">
        <v>31</v>
      </c>
      <c r="I114" s="35">
        <f>_xlfn.XLOOKUP(A114&amp;$I$3,AH:AH,AR:AR)</f>
        <v>4.6079999999999997</v>
      </c>
      <c r="J114" s="35">
        <f>_xlfn.XLOOKUP(A114&amp;$J$3,AH:AH,AR:AR)</f>
        <v>0.65600000000000003</v>
      </c>
      <c r="K114" s="35">
        <f>_xlfn.XLOOKUP(A114&amp;$K$3,AH:AH,AR:AR)</f>
        <v>59.832000000000001</v>
      </c>
      <c r="L114" s="35">
        <f>_xlfn.XLOOKUP(A114&amp;$L$3,AH:AH,AR:AR)</f>
        <v>-59.832000000000001</v>
      </c>
      <c r="M114" s="35">
        <f>_xlfn.XLOOKUP(A114&amp;$M$3,AH:AH,AR:AR)</f>
        <v>-1.6970000000000001</v>
      </c>
      <c r="N114" s="35">
        <f>_xlfn.XLOOKUP(A114&amp;$N$3,AH:AH,AR:AR)</f>
        <v>1.6970000000000001</v>
      </c>
      <c r="O114" s="34">
        <f t="array" ref="O114">_tu1($I114,$J114,$K114,$L114,$M114,$N114,$O112)</f>
        <v>2.9109999999999996</v>
      </c>
      <c r="P114" s="35">
        <f t="array" ref="P114">_tu1($I114,$J114,$K114,$L114,$M114,$N114,$P112)</f>
        <v>6.3049999999999997</v>
      </c>
      <c r="Q114" s="69">
        <f t="array" ref="Q114">IF(cb1max($I114,$J114,$K114,$L114,$M114,$N114)&gt;0,cb1max($I114,$J114,$K114,$L114,$M114,$N114),"-")</f>
        <v>64.44</v>
      </c>
      <c r="R114" s="67">
        <f t="array" ref="R114">IF(cb1min($I114,$J114,$K114,$L114,$M114,$N114)&lt;0,cb1min($I114,$J114,$K114,$L114,$M114,$N114),"-")</f>
        <v>-55.224000000000004</v>
      </c>
      <c r="S114" s="34">
        <f t="array" ref="S114">_tu1($I114,$J114,$K114,$L114,$M114,$N114,$S112)</f>
        <v>5.2639999999999993</v>
      </c>
      <c r="T114" s="35">
        <f t="array" ref="T114">_tu2($I114,$J114,$K114,$L114,$M114,$N114,$T112)</f>
        <v>3.5013999999999994</v>
      </c>
      <c r="U114" s="35">
        <f t="array" ref="U114">_tu2($I114,$J114,$K114,$L114,$M114,$N114,$U112)</f>
        <v>6.8953999999999995</v>
      </c>
      <c r="V114" s="76">
        <f t="array" ref="V114">IF(cb2max($I114,$J114,$K114,$L114,$M114,$N114)&gt;0,cb2max($I114,$J114,$K114,$L114,$M114,$N114),"-")</f>
        <v>65.0304</v>
      </c>
      <c r="W114" s="75">
        <f t="array" ref="W114">IF(cb2min($I114,$J114,$K114,$L114,$M114,$N114)&lt;0,cb2min($I114,$J114,$K114,$L114,$M114,$N114),"-")</f>
        <v>-54.633600000000001</v>
      </c>
      <c r="X114" s="35">
        <f t="array" ref="X114">_tu2($I114,$J114,$K114,$L114,$M114,$N114,$X112)</f>
        <v>6.7912999999999997</v>
      </c>
      <c r="AH114" s="37" t="str">
        <f t="shared" si="12"/>
        <v>T7C43.1GIOX</v>
      </c>
      <c r="AI114" s="37" t="s">
        <v>65</v>
      </c>
      <c r="AJ114" s="37" t="s">
        <v>77</v>
      </c>
      <c r="AK114" s="37" t="s">
        <v>60</v>
      </c>
      <c r="AL114" s="37">
        <v>3.1</v>
      </c>
      <c r="AM114" s="37">
        <v>-3.5</v>
      </c>
      <c r="AN114" s="37">
        <v>10.97</v>
      </c>
      <c r="AO114" s="37">
        <v>0.59</v>
      </c>
      <c r="AP114" s="37">
        <v>-2.5000000000000001E-2</v>
      </c>
      <c r="AQ114" s="37">
        <v>-0.82599999999999996</v>
      </c>
      <c r="AR114" s="37">
        <v>-13.986000000000001</v>
      </c>
    </row>
    <row r="115" spans="1:44" ht="19.5" customHeight="1">
      <c r="A115" s="37" t="str">
        <f t="shared" si="16"/>
        <v>T4C30</v>
      </c>
      <c r="B115" s="37" t="str">
        <f t="shared" si="19"/>
        <v>T4</v>
      </c>
      <c r="C115" s="37" t="str">
        <f t="shared" si="19"/>
        <v>C3</v>
      </c>
      <c r="D115" s="37">
        <f>D114</f>
        <v>0</v>
      </c>
      <c r="E115" s="97"/>
      <c r="F115" s="103"/>
      <c r="G115" s="93"/>
      <c r="H115" s="65" t="s">
        <v>11</v>
      </c>
      <c r="I115" s="54">
        <f>_xlfn.XLOOKUP(A115&amp;$I$3,AH:AH,AM:AM)</f>
        <v>-2045.18</v>
      </c>
      <c r="J115" s="54">
        <f>_xlfn.XLOOKUP(A115&amp;$J$3,AH:AH,AM:AM)</f>
        <v>-729.8</v>
      </c>
      <c r="K115" s="54">
        <f>_xlfn.XLOOKUP(A115&amp;$K$3,AH:AH,AM:AM)</f>
        <v>-10.62</v>
      </c>
      <c r="L115" s="54">
        <f>_xlfn.XLOOKUP(A115&amp;$L$3,AH:AH,AM:AM)</f>
        <v>10.62</v>
      </c>
      <c r="M115" s="54">
        <f>_xlfn.XLOOKUP(A115&amp;$M$3,AH:AH,AM:AM)</f>
        <v>59.88</v>
      </c>
      <c r="N115" s="54">
        <f>_xlfn.XLOOKUP(A115&amp;$N$3,AH:AH,AM:AM)</f>
        <v>-59.88</v>
      </c>
      <c r="O115" s="34">
        <f t="array" ref="O115">_tu1($I115,$J115,$K115,$L115,$M115,$N115,$O112)</f>
        <v>-1985.3</v>
      </c>
      <c r="P115" s="54">
        <f t="array" ref="P115">_tu1($I115,$J115,$K115,$L115,$M115,$N115,$P112)</f>
        <v>-2105.06</v>
      </c>
      <c r="Q115" s="34">
        <f t="array" ref="Q115">_tu1($I115,$J115,$K115,$L115,$M115,$N115,$Q112)</f>
        <v>-2055.8000000000002</v>
      </c>
      <c r="R115" s="54">
        <f t="array" ref="R115">_tu1($I115,$J115,$K115,$L115,$M115,$N115,$R112)</f>
        <v>-2034.5600000000002</v>
      </c>
      <c r="S115" s="68">
        <f t="array" ref="S115">cb1min($I115,$J115,$K115,$L115,$M115,$N115)</f>
        <v>-2774.98</v>
      </c>
      <c r="T115" s="54">
        <f t="array" ref="T115">_tu2($I115,$J115,$K115,$L115,$M115,$N115,$T112)</f>
        <v>-2642.12</v>
      </c>
      <c r="U115" s="54">
        <f t="array" ref="U115">_tu2($I115,$J115,$K115,$L115,$M115,$N115,$U112)</f>
        <v>-2761.88</v>
      </c>
      <c r="V115" s="34">
        <f t="array" ref="V115">_tu2($I115,$J115,$K115,$L115,$M115,$N115,$V112)</f>
        <v>-2712.62</v>
      </c>
      <c r="W115" s="54">
        <f t="array" ref="W115">_tu2($I115,$J115,$K115,$L115,$M115,$N115,$W112)</f>
        <v>-2691.38</v>
      </c>
      <c r="X115" s="70">
        <f t="array" ref="X115">cb2min($I115,$J115,$K115,$L115,$M115,$N115)</f>
        <v>-2828.8719999999998</v>
      </c>
      <c r="AH115" s="37" t="str">
        <f t="shared" si="12"/>
        <v>T7C40GIOY</v>
      </c>
      <c r="AI115" s="37" t="s">
        <v>65</v>
      </c>
      <c r="AJ115" s="37" t="s">
        <v>77</v>
      </c>
      <c r="AK115" s="37" t="s">
        <v>61</v>
      </c>
      <c r="AL115" s="37">
        <v>0</v>
      </c>
      <c r="AM115" s="37">
        <v>-19.899999999999999</v>
      </c>
      <c r="AN115" s="37">
        <v>0.22</v>
      </c>
      <c r="AO115" s="37">
        <v>31.26</v>
      </c>
      <c r="AP115" s="37">
        <v>-1.9E-2</v>
      </c>
      <c r="AQ115" s="37">
        <v>48.357999999999997</v>
      </c>
      <c r="AR115" s="37">
        <v>0.41599999999999998</v>
      </c>
    </row>
    <row r="116" spans="1:44" ht="19.5" customHeight="1">
      <c r="A116" s="37" t="str">
        <f t="shared" si="16"/>
        <v>T4C33.1</v>
      </c>
      <c r="B116" s="37" t="str">
        <f t="shared" si="19"/>
        <v>T4</v>
      </c>
      <c r="C116" s="37" t="str">
        <f t="shared" si="19"/>
        <v>C3</v>
      </c>
      <c r="D116" s="37">
        <f>G116</f>
        <v>3.1</v>
      </c>
      <c r="E116" s="97"/>
      <c r="F116" s="103"/>
      <c r="G116" s="91">
        <v>3.1</v>
      </c>
      <c r="H116" s="48"/>
      <c r="I116" s="84"/>
      <c r="J116" s="48"/>
      <c r="K116" s="84"/>
      <c r="L116" s="48"/>
      <c r="M116" s="84"/>
      <c r="N116" s="9"/>
      <c r="O116" s="77" t="str">
        <f t="array" ref="O116">_ts1($I117,$J117,$K117,$L117,$M117,$N117,$O117)</f>
        <v>4,9</v>
      </c>
      <c r="P116" s="17" t="str">
        <f t="array" ref="P116">_ts1($I117,$J117,$K117,$L117,$M117,$N117,$P117)</f>
        <v>4,8</v>
      </c>
      <c r="Q116" s="16" t="str">
        <f t="array" ref="Q116">_ts1($I118,$J118,$K118,$L118,$M118,$N118,$Q118)</f>
        <v>4,7</v>
      </c>
      <c r="R116" s="17" t="str">
        <f t="array" ref="R116">_ts1($I118,$J118,$K118,$L118,$M118,$N118,$R118)</f>
        <v>4,6</v>
      </c>
      <c r="S116" s="33" t="str">
        <f t="array" ref="S116">_ts1($I119,$J119,$K119,$L119,$M119,$N119,$S119)</f>
        <v>4,5</v>
      </c>
      <c r="T116" s="71" t="str">
        <f t="array" ref="T116">_ts2($I117,$J117,$K117,$L117,$M117,$N117,$T117)</f>
        <v>4,5*,9</v>
      </c>
      <c r="U116" s="72" t="str">
        <f t="array" ref="U116">_ts2($I117,$J117,$K117,$L117,$M117,$N117,$U117)</f>
        <v>4,5*,8</v>
      </c>
      <c r="V116" s="72" t="str">
        <f t="array" ref="V116">_ts2($I118,$J118,$K118,$L118,$M118,$N118,$V118)</f>
        <v>4,5*,7</v>
      </c>
      <c r="W116" s="72" t="str">
        <f t="array" ref="W116">_ts2($I118,$J118,$K118,$L118,$M118,$N118,$W118)</f>
        <v>4,5*,6</v>
      </c>
      <c r="X116" s="36" t="str">
        <f t="array" ref="X116">_ts2($I119,$J119,$K119,$L119,$M119,$N119,$X119)</f>
        <v>4,5,9*</v>
      </c>
      <c r="AH116" s="37" t="str">
        <f t="shared" si="12"/>
        <v>T7C43.1GIOY</v>
      </c>
      <c r="AI116" s="37" t="s">
        <v>65</v>
      </c>
      <c r="AJ116" s="37" t="s">
        <v>77</v>
      </c>
      <c r="AK116" s="37" t="s">
        <v>61</v>
      </c>
      <c r="AL116" s="37">
        <v>3.1</v>
      </c>
      <c r="AM116" s="37">
        <v>-19.899999999999999</v>
      </c>
      <c r="AN116" s="37">
        <v>0.22</v>
      </c>
      <c r="AO116" s="37">
        <v>31.26</v>
      </c>
      <c r="AP116" s="37">
        <v>-1.9E-2</v>
      </c>
      <c r="AQ116" s="37">
        <v>-48.558999999999997</v>
      </c>
      <c r="AR116" s="37">
        <v>-0.25600000000000001</v>
      </c>
    </row>
    <row r="117" spans="1:44" ht="19.5" customHeight="1">
      <c r="A117" s="37" t="str">
        <f t="shared" si="16"/>
        <v>T4C33.1</v>
      </c>
      <c r="B117" s="37" t="str">
        <f t="shared" si="19"/>
        <v>T4</v>
      </c>
      <c r="C117" s="37" t="str">
        <f t="shared" si="19"/>
        <v>C3</v>
      </c>
      <c r="D117" s="37">
        <f>D116</f>
        <v>3.1</v>
      </c>
      <c r="E117" s="97"/>
      <c r="F117" s="103"/>
      <c r="G117" s="92"/>
      <c r="H117" s="65" t="s">
        <v>30</v>
      </c>
      <c r="I117" s="35">
        <f>_xlfn.XLOOKUP(A117&amp;$I$3,AH:AH,AQ:AQ)</f>
        <v>-76.930999999999997</v>
      </c>
      <c r="J117" s="35">
        <f>_xlfn.XLOOKUP(A117&amp;$J$3,AH:AH,AQ:AQ)</f>
        <v>-54.789000000000001</v>
      </c>
      <c r="K117" s="35">
        <f>_xlfn.XLOOKUP(A117&amp;$K$3,AH:AH,AQ:AQ)</f>
        <v>-0.379</v>
      </c>
      <c r="L117" s="35">
        <f>_xlfn.XLOOKUP(A117&amp;$L$3,AH:AH,AQ:AQ)</f>
        <v>0.379</v>
      </c>
      <c r="M117" s="35">
        <f>_xlfn.XLOOKUP(A117&amp;$M$3,AH:AH,AQ:AQ)</f>
        <v>-161.274</v>
      </c>
      <c r="N117" s="35">
        <f>_xlfn.XLOOKUP(A117&amp;$N$3,AH:AH,AQ:AQ)</f>
        <v>161.274</v>
      </c>
      <c r="O117" s="78">
        <f t="array" ref="O117">IF(cb1max($I117,$J117,$K117,$L117,$M117,$N117)&gt;0,cb1max($I117,$J117,$K117,$L117,$M117,$N117),"-")</f>
        <v>84.343000000000004</v>
      </c>
      <c r="P117" s="67">
        <f t="array" ref="P117">IF(cb1min($I117,$J117,$K117,$L117,$M117,$N117)&lt;0,cb1min($I117,$J117,$K117,$L117,$M117,$N117),"-")</f>
        <v>-238.20499999999998</v>
      </c>
      <c r="Q117" s="34">
        <f t="array" ref="Q117">_tu1($I117,$J117,$K117,$L117,$M117,$N117,$Q116)</f>
        <v>-76.551999999999992</v>
      </c>
      <c r="R117" s="35">
        <f t="array" ref="R117">_tu1($I117,$J117,$K117,$L117,$M117,$N117,$R116)</f>
        <v>-77.31</v>
      </c>
      <c r="S117" s="34">
        <f t="array" ref="S117">_tu1($I117,$J117,$K117,$L117,$M117,$N117,$S116)</f>
        <v>-131.72</v>
      </c>
      <c r="T117" s="74">
        <f t="array" ref="T117">IF(cb2max($I117,$J117,$K117,$L117,$M117,$N117)&gt;0,cb2max($I117,$J117,$K117,$L117,$M117,$N117),"-")</f>
        <v>35.032899999999998</v>
      </c>
      <c r="U117" s="75">
        <f t="array" ref="U117">IF(cb2min($I117,$J117,$K117,$L117,$M117,$N117)&lt;0,cb2min($I117,$J117,$K117,$L117,$M117,$N117),"-")</f>
        <v>-287.51510000000002</v>
      </c>
      <c r="V117" s="35">
        <f t="array" ref="V117">_tu2($I117,$J117,$K117,$L117,$M117,$N117,$V116)</f>
        <v>-125.8621</v>
      </c>
      <c r="W117" s="35">
        <f t="array" ref="W117">_tu2($I117,$J117,$K117,$L117,$M117,$N117,$W116)</f>
        <v>-126.62010000000001</v>
      </c>
      <c r="X117" s="35">
        <f t="array" ref="X117">_tu2($I117,$J117,$K117,$L117,$M117,$N117,$X116)</f>
        <v>13.426600000000008</v>
      </c>
      <c r="AH117" s="37" t="str">
        <f t="shared" si="12"/>
        <v>T7C40GIOYY</v>
      </c>
      <c r="AI117" s="37" t="s">
        <v>65</v>
      </c>
      <c r="AJ117" s="37" t="s">
        <v>77</v>
      </c>
      <c r="AK117" s="37" t="s">
        <v>62</v>
      </c>
      <c r="AL117" s="37">
        <v>0</v>
      </c>
      <c r="AM117" s="37">
        <v>19.91</v>
      </c>
      <c r="AN117" s="37">
        <v>-0.22</v>
      </c>
      <c r="AO117" s="37">
        <v>-31.26</v>
      </c>
      <c r="AP117" s="37">
        <v>1.9E-2</v>
      </c>
      <c r="AQ117" s="37">
        <v>-48.353999999999999</v>
      </c>
      <c r="AR117" s="37">
        <v>-0.41299999999999998</v>
      </c>
    </row>
    <row r="118" spans="1:44" ht="19.5" customHeight="1">
      <c r="A118" s="37" t="str">
        <f t="shared" si="16"/>
        <v>T4C33.1</v>
      </c>
      <c r="B118" s="37" t="str">
        <f t="shared" si="19"/>
        <v>T4</v>
      </c>
      <c r="C118" s="37" t="str">
        <f t="shared" si="19"/>
        <v>C3</v>
      </c>
      <c r="D118" s="37">
        <f>D117</f>
        <v>3.1</v>
      </c>
      <c r="E118" s="97"/>
      <c r="F118" s="103"/>
      <c r="G118" s="92"/>
      <c r="H118" s="65" t="s">
        <v>31</v>
      </c>
      <c r="I118" s="35">
        <f>_xlfn.XLOOKUP(A118&amp;$I$3,AH:AH,AR:AR)</f>
        <v>-2.7450000000000001</v>
      </c>
      <c r="J118" s="35">
        <f>_xlfn.XLOOKUP(A118&amp;$J$3,AH:AH,AR:AR)</f>
        <v>-0.253</v>
      </c>
      <c r="K118" s="35">
        <f>_xlfn.XLOOKUP(A118&amp;$K$3,AH:AH,AR:AR)</f>
        <v>-40.103999999999999</v>
      </c>
      <c r="L118" s="35">
        <f>_xlfn.XLOOKUP(A118&amp;$L$3,AH:AH,AR:AR)</f>
        <v>40.103999999999999</v>
      </c>
      <c r="M118" s="35">
        <f>_xlfn.XLOOKUP(A118&amp;$M$3,AH:AH,AR:AR)</f>
        <v>1.0149999999999999</v>
      </c>
      <c r="N118" s="35">
        <f>_xlfn.XLOOKUP(A118&amp;$N$3,AH:AH,AR:AR)</f>
        <v>-1.0149999999999999</v>
      </c>
      <c r="O118" s="56">
        <f t="array" ref="O118">_tu1($I118,$J118,$K118,$L118,$M118,$N118,$O116)</f>
        <v>-3.76</v>
      </c>
      <c r="P118" s="35">
        <f t="array" ref="P118">_tu1($I118,$J118,$K118,$L118,$M118,$N118,$P116)</f>
        <v>-1.7300000000000002</v>
      </c>
      <c r="Q118" s="69">
        <f t="array" ref="Q118">IF(cb1max($I118,$J118,$K118,$L118,$M118,$N118)&gt;0,cb1max($I118,$J118,$K118,$L118,$M118,$N118),"-")</f>
        <v>37.359000000000002</v>
      </c>
      <c r="R118" s="67">
        <f t="array" ref="R118">IF(cb1min($I118,$J118,$K118,$L118,$M118,$N118)&lt;0,cb1min($I118,$J118,$K118,$L118,$M118,$N118),"-")</f>
        <v>-42.848999999999997</v>
      </c>
      <c r="S118" s="34">
        <f t="array" ref="S118">_tu1($I118,$J118,$K118,$L118,$M118,$N118,$S116)</f>
        <v>-2.9980000000000002</v>
      </c>
      <c r="T118" s="35">
        <f t="array" ref="T118">_tu2($I118,$J118,$K118,$L118,$M118,$N118,$T116)</f>
        <v>-3.9877000000000002</v>
      </c>
      <c r="U118" s="35">
        <f t="array" ref="U118">_tu2($I118,$J118,$K118,$L118,$M118,$N118,$U116)</f>
        <v>-1.9577000000000002</v>
      </c>
      <c r="V118" s="75">
        <f t="array" ref="V118">IF(cb2max($I118,$J118,$K118,$L118,$M118,$N118)&gt;0,cb2max($I118,$J118,$K118,$L118,$M118,$N118),"-")</f>
        <v>37.131299999999996</v>
      </c>
      <c r="W118" s="75">
        <f t="array" ref="W118">IF(cb2min($I118,$J118,$K118,$L118,$M118,$N118)&lt;0,cb2min($I118,$J118,$K118,$L118,$M118,$N118),"-")</f>
        <v>-43.076700000000002</v>
      </c>
      <c r="X118" s="35">
        <f t="array" ref="X118">_tu2($I118,$J118,$K118,$L118,$M118,$N118,$X116)</f>
        <v>-3.9115000000000002</v>
      </c>
      <c r="AH118" s="37" t="str">
        <f t="shared" si="12"/>
        <v>T7C43.1GIOYY</v>
      </c>
      <c r="AI118" s="37" t="s">
        <v>65</v>
      </c>
      <c r="AJ118" s="37" t="s">
        <v>77</v>
      </c>
      <c r="AK118" s="37" t="s">
        <v>62</v>
      </c>
      <c r="AL118" s="37">
        <v>3.1</v>
      </c>
      <c r="AM118" s="37">
        <v>19.91</v>
      </c>
      <c r="AN118" s="37">
        <v>-0.22</v>
      </c>
      <c r="AO118" s="37">
        <v>-31.26</v>
      </c>
      <c r="AP118" s="37">
        <v>1.9E-2</v>
      </c>
      <c r="AQ118" s="37">
        <v>48.558</v>
      </c>
      <c r="AR118" s="37">
        <v>0.254</v>
      </c>
    </row>
    <row r="119" spans="1:44" ht="19.5" customHeight="1">
      <c r="A119" s="37" t="str">
        <f t="shared" si="16"/>
        <v>T4C33.1</v>
      </c>
      <c r="B119" s="37" t="str">
        <f t="shared" si="19"/>
        <v>T4</v>
      </c>
      <c r="C119" s="37" t="str">
        <f t="shared" si="19"/>
        <v>C3</v>
      </c>
      <c r="D119" s="37">
        <f>D118</f>
        <v>3.1</v>
      </c>
      <c r="E119" s="97"/>
      <c r="F119" s="104"/>
      <c r="G119" s="93"/>
      <c r="H119" s="66" t="s">
        <v>11</v>
      </c>
      <c r="I119" s="54">
        <f>_xlfn.XLOOKUP(A119&amp;$I$3,AH:AH,AM:AM)</f>
        <v>-2033.13</v>
      </c>
      <c r="J119" s="54">
        <f>_xlfn.XLOOKUP(A119&amp;$J$3,AH:AH,AM:AM)</f>
        <v>-729.8</v>
      </c>
      <c r="K119" s="54">
        <f>_xlfn.XLOOKUP(A119&amp;$K$3,AH:AH,AM:AM)</f>
        <v>-10.62</v>
      </c>
      <c r="L119" s="54">
        <f>_xlfn.XLOOKUP(A119&amp;$L$3,AH:AH,AM:AM)</f>
        <v>10.62</v>
      </c>
      <c r="M119" s="54">
        <f>_xlfn.XLOOKUP(A119&amp;$M$3,AH:AH,AM:AM)</f>
        <v>59.88</v>
      </c>
      <c r="N119" s="54">
        <f>_xlfn.XLOOKUP(A119&amp;$N$3,AH:AH,AM:AM)</f>
        <v>-59.88</v>
      </c>
      <c r="O119" s="79">
        <f t="array" ref="O119">_tu1($I119,$J119,$K119,$L119,$M119,$N119,$O116)</f>
        <v>-2093.0100000000002</v>
      </c>
      <c r="P119" s="54">
        <f t="array" ref="P119">_tu1($I119,$J119,$K119,$L119,$M119,$N119,$P116)</f>
        <v>-1973.25</v>
      </c>
      <c r="Q119" s="55">
        <f t="array" ref="Q119">_tu1($I119,$J119,$K119,$L119,$M119,$N119,$Q116)</f>
        <v>-2022.5100000000002</v>
      </c>
      <c r="R119" s="54">
        <f t="array" ref="R119">_tu1($I119,$J119,$K119,$L119,$M119,$N119,$R116)</f>
        <v>-2043.75</v>
      </c>
      <c r="S119" s="80">
        <f t="array" ref="S119">cb1min($I119,$J119,$K119,$L119,$M119,$N119)</f>
        <v>-2762.9300000000003</v>
      </c>
      <c r="T119" s="54">
        <f t="array" ref="T119">_tu2($I119,$J119,$K119,$L119,$M119,$N119,$T116)</f>
        <v>-2749.83</v>
      </c>
      <c r="U119" s="54">
        <f t="array" ref="U119">_tu2($I119,$J119,$K119,$L119,$M119,$N119,$U116)</f>
        <v>-2630.0699999999997</v>
      </c>
      <c r="V119" s="54">
        <f t="array" ref="V119">_tu2($I119,$J119,$K119,$L119,$M119,$N119,$V116)</f>
        <v>-2679.33</v>
      </c>
      <c r="W119" s="54">
        <f t="array" ref="W119">_tu2($I119,$J119,$K119,$L119,$M119,$N119,$W116)</f>
        <v>-2700.5699999999997</v>
      </c>
      <c r="X119" s="70">
        <f t="array" ref="X119">cb2min($I119,$J119,$K119,$L119,$M119,$N119)</f>
        <v>-2816.8220000000001</v>
      </c>
      <c r="AH119" s="37" t="str">
        <f t="shared" si="12"/>
        <v>T7C40GIOXX</v>
      </c>
      <c r="AI119" s="37" t="s">
        <v>65</v>
      </c>
      <c r="AJ119" s="37" t="s">
        <v>77</v>
      </c>
      <c r="AK119" s="37" t="s">
        <v>63</v>
      </c>
      <c r="AL119" s="37">
        <v>0</v>
      </c>
      <c r="AM119" s="37">
        <v>3.51</v>
      </c>
      <c r="AN119" s="37">
        <v>-10.99</v>
      </c>
      <c r="AO119" s="37">
        <v>-0.59</v>
      </c>
      <c r="AP119" s="37">
        <v>2.5000000000000001E-2</v>
      </c>
      <c r="AQ119" s="37">
        <v>-1.014</v>
      </c>
      <c r="AR119" s="37">
        <v>-20.045999999999999</v>
      </c>
    </row>
    <row r="120" spans="1:44" ht="19.5" customHeight="1">
      <c r="A120" s="37" t="str">
        <f t="shared" ref="A120:A183" si="20">B120&amp;C120&amp;D120</f>
        <v>T4C40</v>
      </c>
      <c r="B120" s="37" t="str">
        <f t="shared" si="19"/>
        <v>T4</v>
      </c>
      <c r="C120" s="37" t="str">
        <f>F120</f>
        <v>C4</v>
      </c>
      <c r="D120" s="37">
        <f>G120</f>
        <v>0</v>
      </c>
      <c r="E120" s="97"/>
      <c r="F120" s="102" t="s">
        <v>77</v>
      </c>
      <c r="G120" s="91">
        <v>0</v>
      </c>
      <c r="H120" s="48"/>
      <c r="I120" s="84"/>
      <c r="J120" s="48"/>
      <c r="K120" s="84"/>
      <c r="L120" s="48"/>
      <c r="M120" s="84"/>
      <c r="N120" s="9"/>
      <c r="O120" s="16" t="str">
        <f t="array" ref="O120">_ts1($I121,$J121,$K121,$L121,$M121,$N121,$O121)</f>
        <v>4,8</v>
      </c>
      <c r="P120" s="17" t="str">
        <f t="array" ref="P120">_ts1($I121,$J121,$K121,$L121,$M121,$N121,$P121)</f>
        <v>4,9</v>
      </c>
      <c r="Q120" s="16" t="str">
        <f t="array" ref="Q120">_ts1($I122,$J122,$K122,$L122,$M122,$N122,$Q122)</f>
        <v>4,6</v>
      </c>
      <c r="R120" s="17" t="str">
        <f t="array" ref="R120">_ts1($I122,$J122,$K122,$L122,$M122,$N122,$R122)</f>
        <v>4,7</v>
      </c>
      <c r="S120" s="33" t="str">
        <f t="array" ref="S120">_ts1($I123,$J123,$K123,$L123,$M123,$N123,$S123)</f>
        <v>4,5</v>
      </c>
      <c r="T120" s="71" t="str">
        <f t="array" ref="T120">_ts2($I121,$J121,$K121,$L121,$M121,$N121,$T121)</f>
        <v>4,5*,8</v>
      </c>
      <c r="U120" s="72" t="str">
        <f t="array" ref="U120">_ts2($I121,$J121,$K121,$L121,$M121,$N121,$U121)</f>
        <v>4,5*,9</v>
      </c>
      <c r="V120" s="73" t="str">
        <f t="array" ref="V120">_ts2($I122,$J122,$K122,$L122,$M122,$N122,$V122)</f>
        <v>4,5*,6</v>
      </c>
      <c r="W120" s="72" t="str">
        <f t="array" ref="W120">_ts2($I122,$J122,$K122,$L122,$M122,$N122,$W122)</f>
        <v>4,5*,7</v>
      </c>
      <c r="X120" s="36" t="str">
        <f t="array" ref="X120">_ts2($I123,$J123,$K123,$L123,$M123,$N123,$X123)</f>
        <v>4,5,8*</v>
      </c>
      <c r="AH120" s="37" t="str">
        <f t="shared" si="12"/>
        <v>T7C43.1GIOXX</v>
      </c>
      <c r="AI120" s="37" t="s">
        <v>65</v>
      </c>
      <c r="AJ120" s="37" t="s">
        <v>77</v>
      </c>
      <c r="AK120" s="37" t="s">
        <v>63</v>
      </c>
      <c r="AL120" s="37">
        <v>3.1</v>
      </c>
      <c r="AM120" s="37">
        <v>3.51</v>
      </c>
      <c r="AN120" s="37">
        <v>-10.99</v>
      </c>
      <c r="AO120" s="37">
        <v>-0.59</v>
      </c>
      <c r="AP120" s="37">
        <v>2.5000000000000001E-2</v>
      </c>
      <c r="AQ120" s="37">
        <v>0.82499999999999996</v>
      </c>
      <c r="AR120" s="37">
        <v>14.01</v>
      </c>
    </row>
    <row r="121" spans="1:44" ht="19.5" customHeight="1">
      <c r="A121" s="37" t="str">
        <f t="shared" si="20"/>
        <v>T4C40</v>
      </c>
      <c r="B121" s="37" t="str">
        <f t="shared" ref="B121:C135" si="21">B120</f>
        <v>T4</v>
      </c>
      <c r="C121" s="37" t="str">
        <f>C120</f>
        <v>C4</v>
      </c>
      <c r="D121" s="37">
        <f>D120</f>
        <v>0</v>
      </c>
      <c r="E121" s="97"/>
      <c r="F121" s="103"/>
      <c r="G121" s="92"/>
      <c r="H121" s="65" t="s">
        <v>30</v>
      </c>
      <c r="I121" s="35">
        <f>_xlfn.XLOOKUP(A121&amp;$I$3,AH:AH,AQ:AQ)</f>
        <v>-97.840999999999994</v>
      </c>
      <c r="J121" s="35">
        <f>_xlfn.XLOOKUP(A121&amp;$J$3,AH:AH,AQ:AQ)</f>
        <v>-27.376999999999999</v>
      </c>
      <c r="K121" s="35">
        <f>_xlfn.XLOOKUP(A121&amp;$K$3,AH:AH,AQ:AQ)</f>
        <v>-2.7E-2</v>
      </c>
      <c r="L121" s="35">
        <f>_xlfn.XLOOKUP(A121&amp;$L$3,AH:AH,AQ:AQ)</f>
        <v>2.5999999999999999E-2</v>
      </c>
      <c r="M121" s="35">
        <f>_xlfn.XLOOKUP(A121&amp;$M$3,AH:AH,AQ:AQ)</f>
        <v>215.316</v>
      </c>
      <c r="N121" s="35">
        <f>_xlfn.XLOOKUP(A121&amp;$N$3,AH:AH,AQ:AQ)</f>
        <v>-215.316</v>
      </c>
      <c r="O121" s="69">
        <f t="array" ref="O121">IF(cb1max($I121,$J121,$K121,$L121,$M121,$N121)&gt;0,cb1max($I121,$J121,$K121,$L121,$M121,$N121),"-")</f>
        <v>117.47500000000001</v>
      </c>
      <c r="P121" s="67">
        <f t="array" ref="P121">IF(cb1min($I121,$J121,$K121,$L121,$M121,$N121)&lt;0,cb1min($I121,$J121,$K121,$L121,$M121,$N121),"-")</f>
        <v>-313.15699999999998</v>
      </c>
      <c r="Q121" s="34">
        <f t="array" ref="Q121">_tu1($I121,$J121,$K121,$L121,$M121,$N121,$Q120)</f>
        <v>-97.867999999999995</v>
      </c>
      <c r="R121" s="35">
        <f t="array" ref="R121">_tu1($I121,$J121,$K121,$L121,$M121,$N121,$R120)</f>
        <v>-97.814999999999998</v>
      </c>
      <c r="S121" s="34">
        <f t="array" ref="S121">_tu1($I121,$J121,$K121,$L121,$M121,$N121,$S120)</f>
        <v>-125.21799999999999</v>
      </c>
      <c r="T121" s="74">
        <f t="array" ref="T121">IF(cb2max($I121,$J121,$K121,$L121,$M121,$N121)&gt;0,cb2max($I121,$J121,$K121,$L121,$M121,$N121),"-")</f>
        <v>92.835700000000003</v>
      </c>
      <c r="U121" s="75">
        <f t="array" ref="U121">IF(cb2min($I121,$J121,$K121,$L121,$M121,$N121)&lt;0,cb2min($I121,$J121,$K121,$L121,$M121,$N121),"-")</f>
        <v>-337.79629999999997</v>
      </c>
      <c r="V121" s="34">
        <f t="array" ref="V121">_tu2($I121,$J121,$K121,$L121,$M121,$N121,$V120)</f>
        <v>-122.5073</v>
      </c>
      <c r="W121" s="35">
        <f t="array" ref="W121">_tu2($I121,$J121,$K121,$L121,$M121,$N121,$W120)</f>
        <v>-122.4543</v>
      </c>
      <c r="X121" s="35">
        <f t="array" ref="X121">_tu2($I121,$J121,$K121,$L121,$M121,$N121,$X120)</f>
        <v>68.566400000000016</v>
      </c>
      <c r="AH121" s="37" t="str">
        <f t="shared" si="12"/>
        <v>T7C40TT</v>
      </c>
      <c r="AI121" s="37" t="s">
        <v>65</v>
      </c>
      <c r="AJ121" s="37" t="s">
        <v>77</v>
      </c>
      <c r="AK121" s="37" t="s">
        <v>0</v>
      </c>
      <c r="AL121" s="37">
        <v>0</v>
      </c>
      <c r="AM121" s="37">
        <v>-707.48</v>
      </c>
      <c r="AN121" s="37">
        <v>2.6</v>
      </c>
      <c r="AO121" s="37">
        <v>-109.18</v>
      </c>
      <c r="AP121" s="37">
        <v>-1.2E-2</v>
      </c>
      <c r="AQ121" s="37">
        <v>-155.29</v>
      </c>
      <c r="AR121" s="37">
        <v>3.4319999999999999</v>
      </c>
    </row>
    <row r="122" spans="1:44" ht="19.5" customHeight="1">
      <c r="A122" s="37" t="str">
        <f t="shared" si="20"/>
        <v>T4C40</v>
      </c>
      <c r="B122" s="37" t="str">
        <f t="shared" si="21"/>
        <v>T4</v>
      </c>
      <c r="C122" s="37" t="str">
        <f t="shared" si="21"/>
        <v>C4</v>
      </c>
      <c r="D122" s="37">
        <f>D121</f>
        <v>0</v>
      </c>
      <c r="E122" s="97"/>
      <c r="F122" s="103"/>
      <c r="G122" s="92"/>
      <c r="H122" s="65" t="s">
        <v>31</v>
      </c>
      <c r="I122" s="35">
        <f>_xlfn.XLOOKUP(A122&amp;$I$3,AH:AH,AR:AR)</f>
        <v>4.2460000000000004</v>
      </c>
      <c r="J122" s="35">
        <f>_xlfn.XLOOKUP(A122&amp;$J$3,AH:AH,AR:AR)</f>
        <v>0.27500000000000002</v>
      </c>
      <c r="K122" s="35">
        <f>_xlfn.XLOOKUP(A122&amp;$K$3,AH:AH,AR:AR)</f>
        <v>59.863</v>
      </c>
      <c r="L122" s="35">
        <f>_xlfn.XLOOKUP(A122&amp;$L$3,AH:AH,AR:AR)</f>
        <v>-59.863</v>
      </c>
      <c r="M122" s="35">
        <f>_xlfn.XLOOKUP(A122&amp;$M$3,AH:AH,AR:AR)</f>
        <v>1.5429999999999999</v>
      </c>
      <c r="N122" s="35">
        <f>_xlfn.XLOOKUP(A122&amp;$N$3,AH:AH,AR:AR)</f>
        <v>-1.5429999999999999</v>
      </c>
      <c r="O122" s="34">
        <f t="array" ref="O122">_tu1($I122,$J122,$K122,$L122,$M122,$N122,$O120)</f>
        <v>5.7890000000000006</v>
      </c>
      <c r="P122" s="35">
        <f t="array" ref="P122">_tu1($I122,$J122,$K122,$L122,$M122,$N122,$P120)</f>
        <v>2.7030000000000003</v>
      </c>
      <c r="Q122" s="69">
        <f t="array" ref="Q122">IF(cb1max($I122,$J122,$K122,$L122,$M122,$N122)&gt;0,cb1max($I122,$J122,$K122,$L122,$M122,$N122),"-")</f>
        <v>64.108999999999995</v>
      </c>
      <c r="R122" s="67">
        <f t="array" ref="R122">IF(cb1min($I122,$J122,$K122,$L122,$M122,$N122)&lt;0,cb1min($I122,$J122,$K122,$L122,$M122,$N122),"-")</f>
        <v>-55.616999999999997</v>
      </c>
      <c r="S122" s="34">
        <f t="array" ref="S122">_tu1($I122,$J122,$K122,$L122,$M122,$N122,$S120)</f>
        <v>4.5210000000000008</v>
      </c>
      <c r="T122" s="35">
        <f t="array" ref="T122">_tu2($I122,$J122,$K122,$L122,$M122,$N122,$T120)</f>
        <v>6.0365000000000002</v>
      </c>
      <c r="U122" s="35">
        <f t="array" ref="U122">_tu2($I122,$J122,$K122,$L122,$M122,$N122,$U120)</f>
        <v>2.9504999999999999</v>
      </c>
      <c r="V122" s="76">
        <f t="array" ref="V122">IF(cb2max($I122,$J122,$K122,$L122,$M122,$N122)&gt;0,cb2max($I122,$J122,$K122,$L122,$M122,$N122),"-")</f>
        <v>64.356499999999997</v>
      </c>
      <c r="W122" s="75">
        <f t="array" ref="W122">IF(cb2min($I122,$J122,$K122,$L122,$M122,$N122)&lt;0,cb2min($I122,$J122,$K122,$L122,$M122,$N122),"-")</f>
        <v>-55.369500000000002</v>
      </c>
      <c r="X122" s="35">
        <f t="array" ref="X122">_tu2($I122,$J122,$K122,$L122,$M122,$N122,$X120)</f>
        <v>5.9097000000000008</v>
      </c>
      <c r="AH122" s="37" t="str">
        <f t="shared" si="12"/>
        <v>T7C43.1TT</v>
      </c>
      <c r="AI122" s="37" t="s">
        <v>65</v>
      </c>
      <c r="AJ122" s="37" t="s">
        <v>77</v>
      </c>
      <c r="AK122" s="37" t="s">
        <v>0</v>
      </c>
      <c r="AL122" s="37">
        <v>3.1</v>
      </c>
      <c r="AM122" s="37">
        <v>-695.42</v>
      </c>
      <c r="AN122" s="37">
        <v>2.6</v>
      </c>
      <c r="AO122" s="37">
        <v>-109.18</v>
      </c>
      <c r="AP122" s="37">
        <v>-1.2E-2</v>
      </c>
      <c r="AQ122" s="37">
        <v>183.166</v>
      </c>
      <c r="AR122" s="37">
        <v>-4.6189999999999998</v>
      </c>
    </row>
    <row r="123" spans="1:44" ht="19.5" customHeight="1">
      <c r="A123" s="37" t="str">
        <f t="shared" si="20"/>
        <v>T4C40</v>
      </c>
      <c r="B123" s="37" t="str">
        <f t="shared" si="21"/>
        <v>T4</v>
      </c>
      <c r="C123" s="37" t="str">
        <f t="shared" si="21"/>
        <v>C4</v>
      </c>
      <c r="D123" s="37">
        <f>D122</f>
        <v>0</v>
      </c>
      <c r="E123" s="97"/>
      <c r="F123" s="103"/>
      <c r="G123" s="93"/>
      <c r="H123" s="65" t="s">
        <v>11</v>
      </c>
      <c r="I123" s="54">
        <f>_xlfn.XLOOKUP(A123&amp;$I$3,AH:AH,AM:AM)</f>
        <v>-1996.91</v>
      </c>
      <c r="J123" s="54">
        <f>_xlfn.XLOOKUP(A123&amp;$J$3,AH:AH,AM:AM)</f>
        <v>-524.41999999999996</v>
      </c>
      <c r="K123" s="54">
        <f>_xlfn.XLOOKUP(A123&amp;$K$3,AH:AH,AM:AM)</f>
        <v>-11.6</v>
      </c>
      <c r="L123" s="54">
        <f>_xlfn.XLOOKUP(A123&amp;$L$3,AH:AH,AM:AM)</f>
        <v>11.6</v>
      </c>
      <c r="M123" s="54">
        <f>_xlfn.XLOOKUP(A123&amp;$M$3,AH:AH,AM:AM)</f>
        <v>-50.79</v>
      </c>
      <c r="N123" s="54">
        <f>_xlfn.XLOOKUP(A123&amp;$N$3,AH:AH,AM:AM)</f>
        <v>50.8</v>
      </c>
      <c r="O123" s="34">
        <f t="array" ref="O123">_tu1($I123,$J123,$K123,$L123,$M123,$N123,$O120)</f>
        <v>-2047.7</v>
      </c>
      <c r="P123" s="54">
        <f t="array" ref="P123">_tu1($I123,$J123,$K123,$L123,$M123,$N123,$P120)</f>
        <v>-1946.1100000000001</v>
      </c>
      <c r="Q123" s="34">
        <f t="array" ref="Q123">_tu1($I123,$J123,$K123,$L123,$M123,$N123,$Q120)</f>
        <v>-2008.51</v>
      </c>
      <c r="R123" s="54">
        <f t="array" ref="R123">_tu1($I123,$J123,$K123,$L123,$M123,$N123,$R120)</f>
        <v>-1985.3100000000002</v>
      </c>
      <c r="S123" s="68">
        <f t="array" ref="S123">cb1min($I123,$J123,$K123,$L123,$M123,$N123)</f>
        <v>-2521.33</v>
      </c>
      <c r="T123" s="54">
        <f t="array" ref="T123">_tu2($I123,$J123,$K123,$L123,$M123,$N123,$T120)</f>
        <v>-2519.6779999999999</v>
      </c>
      <c r="U123" s="54">
        <f t="array" ref="U123">_tu2($I123,$J123,$K123,$L123,$M123,$N123,$U120)</f>
        <v>-2418.0879999999997</v>
      </c>
      <c r="V123" s="34">
        <f t="array" ref="V123">_tu2($I123,$J123,$K123,$L123,$M123,$N123,$V120)</f>
        <v>-2480.4879999999998</v>
      </c>
      <c r="W123" s="54">
        <f t="array" ref="W123">_tu2($I123,$J123,$K123,$L123,$M123,$N123,$W120)</f>
        <v>-2457.288</v>
      </c>
      <c r="X123" s="70">
        <f t="array" ref="X123">cb2min($I123,$J123,$K123,$L123,$M123,$N123)</f>
        <v>-2567.0409999999997</v>
      </c>
      <c r="AH123" s="37" t="str">
        <f t="shared" si="12"/>
        <v>T6C40HT</v>
      </c>
      <c r="AI123" s="37" t="s">
        <v>67</v>
      </c>
      <c r="AJ123" s="37" t="s">
        <v>77</v>
      </c>
      <c r="AK123" s="37" t="s">
        <v>17</v>
      </c>
      <c r="AL123" s="37">
        <v>0</v>
      </c>
      <c r="AM123" s="37">
        <v>-258.58999999999997</v>
      </c>
      <c r="AN123" s="37">
        <v>-0.39</v>
      </c>
      <c r="AO123" s="37">
        <v>-15.18</v>
      </c>
      <c r="AP123" s="37">
        <v>7.0000000000000007E-2</v>
      </c>
      <c r="AQ123" s="37">
        <v>-28.614000000000001</v>
      </c>
      <c r="AR123" s="37">
        <v>-0.66</v>
      </c>
    </row>
    <row r="124" spans="1:44" ht="19.5" customHeight="1">
      <c r="A124" s="37" t="str">
        <f t="shared" si="20"/>
        <v>T4C43.1</v>
      </c>
      <c r="B124" s="37" t="str">
        <f t="shared" si="21"/>
        <v>T4</v>
      </c>
      <c r="C124" s="37" t="str">
        <f t="shared" si="21"/>
        <v>C4</v>
      </c>
      <c r="D124" s="37">
        <f>G124</f>
        <v>3.1</v>
      </c>
      <c r="E124" s="97"/>
      <c r="F124" s="103"/>
      <c r="G124" s="91">
        <v>3.1</v>
      </c>
      <c r="H124" s="48"/>
      <c r="I124" s="84"/>
      <c r="J124" s="48"/>
      <c r="K124" s="84"/>
      <c r="L124" s="48"/>
      <c r="M124" s="84"/>
      <c r="N124" s="9"/>
      <c r="O124" s="77" t="str">
        <f t="array" ref="O124">_ts1($I125,$J125,$K125,$L125,$M125,$N125,$O125)</f>
        <v>4,9</v>
      </c>
      <c r="P124" s="17" t="str">
        <f t="array" ref="P124">_ts1($I125,$J125,$K125,$L125,$M125,$N125,$P125)</f>
        <v>4,8</v>
      </c>
      <c r="Q124" s="16" t="str">
        <f t="array" ref="Q124">_ts1($I126,$J126,$K126,$L126,$M126,$N126,$Q126)</f>
        <v>4,7</v>
      </c>
      <c r="R124" s="17" t="str">
        <f t="array" ref="R124">_ts1($I126,$J126,$K126,$L126,$M126,$N126,$R126)</f>
        <v>4,6</v>
      </c>
      <c r="S124" s="33" t="str">
        <f t="array" ref="S124">_ts1($I127,$J127,$K127,$L127,$M127,$N127,$S127)</f>
        <v>4,5</v>
      </c>
      <c r="T124" s="71" t="str">
        <f t="array" ref="T124">_ts2($I125,$J125,$K125,$L125,$M125,$N125,$T125)</f>
        <v>4,5*,9</v>
      </c>
      <c r="U124" s="72" t="str">
        <f t="array" ref="U124">_ts2($I125,$J125,$K125,$L125,$M125,$N125,$U125)</f>
        <v>4,5*,8</v>
      </c>
      <c r="V124" s="72" t="str">
        <f t="array" ref="V124">_ts2($I126,$J126,$K126,$L126,$M126,$N126,$V126)</f>
        <v>4,5*,7</v>
      </c>
      <c r="W124" s="72" t="str">
        <f t="array" ref="W124">_ts2($I126,$J126,$K126,$L126,$M126,$N126,$W126)</f>
        <v>4,5*,6</v>
      </c>
      <c r="X124" s="36" t="str">
        <f t="array" ref="X124">_ts2($I127,$J127,$K127,$L127,$M127,$N127,$X127)</f>
        <v>4,5,8*</v>
      </c>
      <c r="AH124" s="37" t="str">
        <f t="shared" si="12"/>
        <v>T6C43.1HT</v>
      </c>
      <c r="AI124" s="37" t="s">
        <v>67</v>
      </c>
      <c r="AJ124" s="37" t="s">
        <v>77</v>
      </c>
      <c r="AK124" s="37" t="s">
        <v>17</v>
      </c>
      <c r="AL124" s="37">
        <v>3.1</v>
      </c>
      <c r="AM124" s="37">
        <v>-258.58999999999997</v>
      </c>
      <c r="AN124" s="37">
        <v>-0.39</v>
      </c>
      <c r="AO124" s="37">
        <v>-15.18</v>
      </c>
      <c r="AP124" s="37">
        <v>7.0000000000000007E-2</v>
      </c>
      <c r="AQ124" s="37">
        <v>18.457999999999998</v>
      </c>
      <c r="AR124" s="37">
        <v>0.55400000000000005</v>
      </c>
    </row>
    <row r="125" spans="1:44" ht="19.5" customHeight="1">
      <c r="A125" s="37" t="str">
        <f t="shared" si="20"/>
        <v>T4C43.1</v>
      </c>
      <c r="B125" s="37" t="str">
        <f t="shared" si="21"/>
        <v>T4</v>
      </c>
      <c r="C125" s="37" t="str">
        <f t="shared" si="21"/>
        <v>C4</v>
      </c>
      <c r="D125" s="37">
        <f>D124</f>
        <v>3.1</v>
      </c>
      <c r="E125" s="97"/>
      <c r="F125" s="103"/>
      <c r="G125" s="92"/>
      <c r="H125" s="65" t="s">
        <v>30</v>
      </c>
      <c r="I125" s="35">
        <f>_xlfn.XLOOKUP(A125&amp;$I$3,AH:AH,AQ:AQ)</f>
        <v>71.016999999999996</v>
      </c>
      <c r="J125" s="35">
        <f>_xlfn.XLOOKUP(A125&amp;$J$3,AH:AH,AQ:AQ)</f>
        <v>18.995000000000001</v>
      </c>
      <c r="K125" s="35">
        <f>_xlfn.XLOOKUP(A125&amp;$K$3,AH:AH,AQ:AQ)</f>
        <v>9.2999999999999999E-2</v>
      </c>
      <c r="L125" s="35">
        <f>_xlfn.XLOOKUP(A125&amp;$L$3,AH:AH,AQ:AQ)</f>
        <v>-9.2999999999999999E-2</v>
      </c>
      <c r="M125" s="35">
        <f>_xlfn.XLOOKUP(A125&amp;$M$3,AH:AH,AQ:AQ)</f>
        <v>-163.16300000000001</v>
      </c>
      <c r="N125" s="35">
        <f>_xlfn.XLOOKUP(A125&amp;$N$3,AH:AH,AQ:AQ)</f>
        <v>163.16300000000001</v>
      </c>
      <c r="O125" s="78">
        <f t="array" ref="O125">IF(cb1max($I125,$J125,$K125,$L125,$M125,$N125)&gt;0,cb1max($I125,$J125,$K125,$L125,$M125,$N125),"-")</f>
        <v>234.18</v>
      </c>
      <c r="P125" s="67">
        <f t="array" ref="P125">IF(cb1min($I125,$J125,$K125,$L125,$M125,$N125)&lt;0,cb1min($I125,$J125,$K125,$L125,$M125,$N125),"-")</f>
        <v>-92.146000000000015</v>
      </c>
      <c r="Q125" s="34">
        <f t="array" ref="Q125">_tu1($I125,$J125,$K125,$L125,$M125,$N125,$Q124)</f>
        <v>70.923999999999992</v>
      </c>
      <c r="R125" s="35">
        <f t="array" ref="R125">_tu1($I125,$J125,$K125,$L125,$M125,$N125,$R124)</f>
        <v>71.11</v>
      </c>
      <c r="S125" s="34">
        <f t="array" ref="S125">_tu1($I125,$J125,$K125,$L125,$M125,$N125,$S124)</f>
        <v>90.012</v>
      </c>
      <c r="T125" s="74">
        <f t="array" ref="T125">IF(cb2max($I125,$J125,$K125,$L125,$M125,$N125)&gt;0,cb2max($I125,$J125,$K125,$L125,$M125,$N125),"-")</f>
        <v>251.27550000000002</v>
      </c>
      <c r="U125" s="75">
        <f t="array" ref="U125">IF(cb2min($I125,$J125,$K125,$L125,$M125,$N125)&lt;0,cb2min($I125,$J125,$K125,$L125,$M125,$N125),"-")</f>
        <v>-75.050500000000014</v>
      </c>
      <c r="V125" s="35">
        <f t="array" ref="V125">_tu2($I125,$J125,$K125,$L125,$M125,$N125,$V124)</f>
        <v>88.019499999999994</v>
      </c>
      <c r="W125" s="35">
        <f t="array" ref="W125">_tu2($I125,$J125,$K125,$L125,$M125,$N125,$W124)</f>
        <v>88.205500000000001</v>
      </c>
      <c r="X125" s="35">
        <f t="array" ref="X125">_tu2($I125,$J125,$K125,$L125,$M125,$N125,$X124)</f>
        <v>-56.834700000000026</v>
      </c>
      <c r="AH125" s="37" t="str">
        <f t="shared" si="12"/>
        <v>T6C40GIOX</v>
      </c>
      <c r="AI125" s="37" t="s">
        <v>67</v>
      </c>
      <c r="AJ125" s="37" t="s">
        <v>77</v>
      </c>
      <c r="AK125" s="37" t="s">
        <v>60</v>
      </c>
      <c r="AL125" s="37">
        <v>0</v>
      </c>
      <c r="AM125" s="37">
        <v>-4.67</v>
      </c>
      <c r="AN125" s="37">
        <v>18.61</v>
      </c>
      <c r="AO125" s="37">
        <v>0.35</v>
      </c>
      <c r="AP125" s="37">
        <v>-2.4E-2</v>
      </c>
      <c r="AQ125" s="37">
        <v>0.68400000000000005</v>
      </c>
      <c r="AR125" s="37">
        <v>34.261000000000003</v>
      </c>
    </row>
    <row r="126" spans="1:44" ht="19.5" customHeight="1">
      <c r="A126" s="37" t="str">
        <f t="shared" si="20"/>
        <v>T4C43.1</v>
      </c>
      <c r="B126" s="37" t="str">
        <f t="shared" si="21"/>
        <v>T4</v>
      </c>
      <c r="C126" s="37" t="str">
        <f t="shared" si="21"/>
        <v>C4</v>
      </c>
      <c r="D126" s="37">
        <f>D125</f>
        <v>3.1</v>
      </c>
      <c r="E126" s="97"/>
      <c r="F126" s="103"/>
      <c r="G126" s="92"/>
      <c r="H126" s="65" t="s">
        <v>31</v>
      </c>
      <c r="I126" s="35">
        <f>_xlfn.XLOOKUP(A126&amp;$I$3,AH:AH,AR:AR)</f>
        <v>-2.468</v>
      </c>
      <c r="J126" s="35">
        <f>_xlfn.XLOOKUP(A126&amp;$J$3,AH:AH,AR:AR)</f>
        <v>-5.6000000000000001E-2</v>
      </c>
      <c r="K126" s="35">
        <f>_xlfn.XLOOKUP(A126&amp;$K$3,AH:AH,AR:AR)</f>
        <v>-40.125</v>
      </c>
      <c r="L126" s="35">
        <f>_xlfn.XLOOKUP(A126&amp;$L$3,AH:AH,AR:AR)</f>
        <v>40.125</v>
      </c>
      <c r="M126" s="35">
        <f>_xlfn.XLOOKUP(A126&amp;$M$3,AH:AH,AR:AR)</f>
        <v>-0.91100000000000003</v>
      </c>
      <c r="N126" s="35">
        <f>_xlfn.XLOOKUP(A126&amp;$N$3,AH:AH,AR:AR)</f>
        <v>0.91100000000000003</v>
      </c>
      <c r="O126" s="56">
        <f t="array" ref="O126">_tu1($I126,$J126,$K126,$L126,$M126,$N126,$O124)</f>
        <v>-1.5569999999999999</v>
      </c>
      <c r="P126" s="35">
        <f t="array" ref="P126">_tu1($I126,$J126,$K126,$L126,$M126,$N126,$P124)</f>
        <v>-3.379</v>
      </c>
      <c r="Q126" s="69">
        <f t="array" ref="Q126">IF(cb1max($I126,$J126,$K126,$L126,$M126,$N126)&gt;0,cb1max($I126,$J126,$K126,$L126,$M126,$N126),"-")</f>
        <v>37.656999999999996</v>
      </c>
      <c r="R126" s="67">
        <f t="array" ref="R126">IF(cb1min($I126,$J126,$K126,$L126,$M126,$N126)&lt;0,cb1min($I126,$J126,$K126,$L126,$M126,$N126),"-")</f>
        <v>-42.593000000000004</v>
      </c>
      <c r="S126" s="34">
        <f t="array" ref="S126">_tu1($I126,$J126,$K126,$L126,$M126,$N126,$S124)</f>
        <v>-2.524</v>
      </c>
      <c r="T126" s="35">
        <f t="array" ref="T126">_tu2($I126,$J126,$K126,$L126,$M126,$N126,$T124)</f>
        <v>-1.6073999999999997</v>
      </c>
      <c r="U126" s="35">
        <f t="array" ref="U126">_tu2($I126,$J126,$K126,$L126,$M126,$N126,$U124)</f>
        <v>-3.4293999999999998</v>
      </c>
      <c r="V126" s="75">
        <f t="array" ref="V126">IF(cb2max($I126,$J126,$K126,$L126,$M126,$N126)&gt;0,cb2max($I126,$J126,$K126,$L126,$M126,$N126),"-")</f>
        <v>37.6066</v>
      </c>
      <c r="W126" s="75">
        <f t="array" ref="W126">IF(cb2min($I126,$J126,$K126,$L126,$M126,$N126)&lt;0,cb2min($I126,$J126,$K126,$L126,$M126,$N126),"-")</f>
        <v>-42.6434</v>
      </c>
      <c r="X126" s="35">
        <f t="array" ref="X126">_tu2($I126,$J126,$K126,$L126,$M126,$N126,$X124)</f>
        <v>-3.3439000000000001</v>
      </c>
      <c r="AH126" s="37" t="str">
        <f t="shared" si="12"/>
        <v>T6C43.1GIOX</v>
      </c>
      <c r="AI126" s="37" t="s">
        <v>67</v>
      </c>
      <c r="AJ126" s="37" t="s">
        <v>77</v>
      </c>
      <c r="AK126" s="37" t="s">
        <v>60</v>
      </c>
      <c r="AL126" s="37">
        <v>3.1</v>
      </c>
      <c r="AM126" s="37">
        <v>-4.67</v>
      </c>
      <c r="AN126" s="37">
        <v>18.61</v>
      </c>
      <c r="AO126" s="37">
        <v>0.35</v>
      </c>
      <c r="AP126" s="37">
        <v>-2.4E-2</v>
      </c>
      <c r="AQ126" s="37">
        <v>-0.40300000000000002</v>
      </c>
      <c r="AR126" s="37">
        <v>-23.437999999999999</v>
      </c>
    </row>
    <row r="127" spans="1:44" ht="19.5" customHeight="1">
      <c r="A127" s="37" t="str">
        <f t="shared" si="20"/>
        <v>T4C43.1</v>
      </c>
      <c r="B127" s="37" t="str">
        <f t="shared" si="21"/>
        <v>T4</v>
      </c>
      <c r="C127" s="37" t="str">
        <f t="shared" si="21"/>
        <v>C4</v>
      </c>
      <c r="D127" s="37">
        <f>D126</f>
        <v>3.1</v>
      </c>
      <c r="E127" s="97"/>
      <c r="F127" s="104"/>
      <c r="G127" s="93"/>
      <c r="H127" s="66" t="s">
        <v>11</v>
      </c>
      <c r="I127" s="54">
        <f>_xlfn.XLOOKUP(A127&amp;$I$3,AH:AH,AM:AM)</f>
        <v>-1984.85</v>
      </c>
      <c r="J127" s="54">
        <f>_xlfn.XLOOKUP(A127&amp;$J$3,AH:AH,AM:AM)</f>
        <v>-524.41999999999996</v>
      </c>
      <c r="K127" s="54">
        <f>_xlfn.XLOOKUP(A127&amp;$K$3,AH:AH,AM:AM)</f>
        <v>-11.6</v>
      </c>
      <c r="L127" s="54">
        <f>_xlfn.XLOOKUP(A127&amp;$L$3,AH:AH,AM:AM)</f>
        <v>11.6</v>
      </c>
      <c r="M127" s="54">
        <f>_xlfn.XLOOKUP(A127&amp;$M$3,AH:AH,AM:AM)</f>
        <v>-50.79</v>
      </c>
      <c r="N127" s="54">
        <f>_xlfn.XLOOKUP(A127&amp;$N$3,AH:AH,AM:AM)</f>
        <v>50.8</v>
      </c>
      <c r="O127" s="79">
        <f t="array" ref="O127">_tu1($I127,$J127,$K127,$L127,$M127,$N127,$O124)</f>
        <v>-1934.05</v>
      </c>
      <c r="P127" s="54">
        <f t="array" ref="P127">_tu1($I127,$J127,$K127,$L127,$M127,$N127,$P124)</f>
        <v>-2035.6399999999999</v>
      </c>
      <c r="Q127" s="55">
        <f t="array" ref="Q127">_tu1($I127,$J127,$K127,$L127,$M127,$N127,$Q124)</f>
        <v>-1973.25</v>
      </c>
      <c r="R127" s="54">
        <f t="array" ref="R127">_tu1($I127,$J127,$K127,$L127,$M127,$N127,$R124)</f>
        <v>-1996.4499999999998</v>
      </c>
      <c r="S127" s="80">
        <f t="array" ref="S127">cb1min($I127,$J127,$K127,$L127,$M127,$N127)</f>
        <v>-2509.27</v>
      </c>
      <c r="T127" s="54">
        <f t="array" ref="T127">_tu2($I127,$J127,$K127,$L127,$M127,$N127,$T124)</f>
        <v>-2406.0279999999998</v>
      </c>
      <c r="U127" s="54">
        <f t="array" ref="U127">_tu2($I127,$J127,$K127,$L127,$M127,$N127,$U124)</f>
        <v>-2507.6179999999999</v>
      </c>
      <c r="V127" s="54">
        <f t="array" ref="V127">_tu2($I127,$J127,$K127,$L127,$M127,$N127,$V124)</f>
        <v>-2445.2280000000001</v>
      </c>
      <c r="W127" s="54">
        <f t="array" ref="W127">_tu2($I127,$J127,$K127,$L127,$M127,$N127,$W124)</f>
        <v>-2468.4279999999999</v>
      </c>
      <c r="X127" s="70">
        <f t="array" ref="X127">cb2min($I127,$J127,$K127,$L127,$M127,$N127)</f>
        <v>-2554.9809999999998</v>
      </c>
      <c r="AH127" s="37" t="str">
        <f t="shared" si="12"/>
        <v>T6C40GIOY</v>
      </c>
      <c r="AI127" s="37" t="s">
        <v>67</v>
      </c>
      <c r="AJ127" s="37" t="s">
        <v>77</v>
      </c>
      <c r="AK127" s="37" t="s">
        <v>61</v>
      </c>
      <c r="AL127" s="37">
        <v>0</v>
      </c>
      <c r="AM127" s="37">
        <v>-22.99</v>
      </c>
      <c r="AN127" s="37">
        <v>0.33</v>
      </c>
      <c r="AO127" s="37">
        <v>63.5</v>
      </c>
      <c r="AP127" s="37">
        <v>3.0000000000000001E-3</v>
      </c>
      <c r="AQ127" s="37">
        <v>104.374</v>
      </c>
      <c r="AR127" s="37">
        <v>0.70099999999999996</v>
      </c>
    </row>
    <row r="128" spans="1:44" ht="19.5" customHeight="1">
      <c r="A128" s="37" t="str">
        <f t="shared" si="20"/>
        <v>T4C180</v>
      </c>
      <c r="B128" s="37" t="str">
        <f t="shared" si="21"/>
        <v>T4</v>
      </c>
      <c r="C128" s="37" t="str">
        <f>F128</f>
        <v>C18</v>
      </c>
      <c r="D128" s="37">
        <f>G128</f>
        <v>0</v>
      </c>
      <c r="E128" s="97"/>
      <c r="F128" s="105" t="s">
        <v>78</v>
      </c>
      <c r="G128" s="91">
        <v>0</v>
      </c>
      <c r="H128" s="48"/>
      <c r="I128" s="84"/>
      <c r="J128" s="48"/>
      <c r="K128" s="84"/>
      <c r="L128" s="48"/>
      <c r="M128" s="84"/>
      <c r="N128" s="9"/>
      <c r="O128" s="16" t="str">
        <f t="array" ref="O128">_ts1($I129,$J129,$K129,$L129,$M129,$N129,$O129)</f>
        <v>4,8</v>
      </c>
      <c r="P128" s="17" t="str">
        <f t="array" ref="P128">_ts1($I129,$J129,$K129,$L129,$M129,$N129,$P129)</f>
        <v>4,9</v>
      </c>
      <c r="Q128" s="16" t="str">
        <f t="array" ref="Q128">_ts1($I130,$J130,$K130,$L130,$M130,$N130,$Q130)</f>
        <v>4,6</v>
      </c>
      <c r="R128" s="17" t="str">
        <f t="array" ref="R128">_ts1($I130,$J130,$K130,$L130,$M130,$N130,$R130)</f>
        <v>4,7</v>
      </c>
      <c r="S128" s="33" t="str">
        <f t="array" ref="S128">_ts1($I131,$J131,$K131,$L131,$M131,$N131,$S131)</f>
        <v>4,5</v>
      </c>
      <c r="T128" s="71" t="str">
        <f t="array" ref="T128">_ts2($I129,$J129,$K129,$L129,$M129,$N129,$T129)</f>
        <v>4,5*,8</v>
      </c>
      <c r="U128" s="72" t="str">
        <f t="array" ref="U128">_ts2($I129,$J129,$K129,$L129,$M129,$N129,$U129)</f>
        <v>4,5*,9</v>
      </c>
      <c r="V128" s="73" t="str">
        <f t="array" ref="V128">_ts2($I130,$J130,$K130,$L130,$M130,$N130,$V130)</f>
        <v>4,5*,6</v>
      </c>
      <c r="W128" s="72" t="str">
        <f t="array" ref="W128">_ts2($I130,$J130,$K130,$L130,$M130,$N130,$W130)</f>
        <v>4,5*,7</v>
      </c>
      <c r="X128" s="36" t="str">
        <f t="array" ref="X128">_ts2($I131,$J131,$K131,$L131,$M131,$N131,$X131)</f>
        <v>4,5,8*</v>
      </c>
      <c r="AH128" s="37" t="str">
        <f t="shared" si="12"/>
        <v>T6C43.1GIOY</v>
      </c>
      <c r="AI128" s="37" t="s">
        <v>67</v>
      </c>
      <c r="AJ128" s="37" t="s">
        <v>77</v>
      </c>
      <c r="AK128" s="37" t="s">
        <v>61</v>
      </c>
      <c r="AL128" s="37">
        <v>3.1</v>
      </c>
      <c r="AM128" s="37">
        <v>-22.99</v>
      </c>
      <c r="AN128" s="37">
        <v>0.33</v>
      </c>
      <c r="AO128" s="37">
        <v>63.5</v>
      </c>
      <c r="AP128" s="37">
        <v>3.0000000000000001E-3</v>
      </c>
      <c r="AQ128" s="37">
        <v>-92.468999999999994</v>
      </c>
      <c r="AR128" s="37">
        <v>-0.32500000000000001</v>
      </c>
    </row>
    <row r="129" spans="1:44" ht="19.5" customHeight="1">
      <c r="A129" s="37" t="str">
        <f t="shared" si="20"/>
        <v>T4C180</v>
      </c>
      <c r="B129" s="37" t="str">
        <f t="shared" si="21"/>
        <v>T4</v>
      </c>
      <c r="C129" s="37" t="str">
        <f>C128</f>
        <v>C18</v>
      </c>
      <c r="D129" s="37">
        <f>D128</f>
        <v>0</v>
      </c>
      <c r="E129" s="97"/>
      <c r="F129" s="106"/>
      <c r="G129" s="92"/>
      <c r="H129" s="65" t="s">
        <v>30</v>
      </c>
      <c r="I129" s="35">
        <f>_xlfn.XLOOKUP(A129&amp;$I$3,AH:AH,AQ:AQ)</f>
        <v>93.9</v>
      </c>
      <c r="J129" s="35">
        <f>_xlfn.XLOOKUP(A129&amp;$J$3,AH:AH,AQ:AQ)</f>
        <v>30.216000000000001</v>
      </c>
      <c r="K129" s="35">
        <f>_xlfn.XLOOKUP(A129&amp;$K$3,AH:AH,AQ:AQ)</f>
        <v>0.63500000000000001</v>
      </c>
      <c r="L129" s="35">
        <f>_xlfn.XLOOKUP(A129&amp;$L$3,AH:AH,AQ:AQ)</f>
        <v>-0.63500000000000001</v>
      </c>
      <c r="M129" s="35">
        <f>_xlfn.XLOOKUP(A129&amp;$M$3,AH:AH,AQ:AQ)</f>
        <v>138.03200000000001</v>
      </c>
      <c r="N129" s="35">
        <f>_xlfn.XLOOKUP(A129&amp;$N$3,AH:AH,AQ:AQ)</f>
        <v>-138.03</v>
      </c>
      <c r="O129" s="69">
        <f t="array" ref="O129">IF(cb1max($I129,$J129,$K129,$L129,$M129,$N129)&gt;0,cb1max($I129,$J129,$K129,$L129,$M129,$N129),"-")</f>
        <v>231.93200000000002</v>
      </c>
      <c r="P129" s="67">
        <f t="array" ref="P129">IF(cb1min($I129,$J129,$K129,$L129,$M129,$N129)&lt;0,cb1min($I129,$J129,$K129,$L129,$M129,$N129),"-")</f>
        <v>-44.129999999999995</v>
      </c>
      <c r="Q129" s="34">
        <f t="array" ref="Q129">_tu1($I129,$J129,$K129,$L129,$M129,$N129,$Q128)</f>
        <v>94.535000000000011</v>
      </c>
      <c r="R129" s="35">
        <f t="array" ref="R129">_tu1($I129,$J129,$K129,$L129,$M129,$N129,$R128)</f>
        <v>93.265000000000001</v>
      </c>
      <c r="S129" s="34">
        <f t="array" ref="S129">_tu1($I129,$J129,$K129,$L129,$M129,$N129,$S128)</f>
        <v>124.11600000000001</v>
      </c>
      <c r="T129" s="74">
        <f t="array" ref="T129">IF(cb2max($I129,$J129,$K129,$L129,$M129,$N129)&gt;0,cb2max($I129,$J129,$K129,$L129,$M129,$N129),"-")</f>
        <v>259.12639999999999</v>
      </c>
      <c r="U129" s="75">
        <f t="array" ref="U129">IF(cb2min($I129,$J129,$K129,$L129,$M129,$N129)&lt;0,cb2min($I129,$J129,$K129,$L129,$M129,$N129),"-")</f>
        <v>-16.935599999999994</v>
      </c>
      <c r="V129" s="34">
        <f t="array" ref="V129">_tu2($I129,$J129,$K129,$L129,$M129,$N129,$V128)</f>
        <v>121.72940000000001</v>
      </c>
      <c r="W129" s="35">
        <f t="array" ref="W129">_tu2($I129,$J129,$K129,$L129,$M129,$N129,$W128)</f>
        <v>120.4594</v>
      </c>
      <c r="X129" s="35">
        <f t="array" ref="X129">_tu2($I129,$J129,$K129,$L129,$M129,$N129,$X128)</f>
        <v>248.34480000000002</v>
      </c>
      <c r="AH129" s="37" t="str">
        <f t="shared" si="12"/>
        <v>T6C40GIOYY</v>
      </c>
      <c r="AI129" s="37" t="s">
        <v>67</v>
      </c>
      <c r="AJ129" s="37" t="s">
        <v>77</v>
      </c>
      <c r="AK129" s="37" t="s">
        <v>62</v>
      </c>
      <c r="AL129" s="37">
        <v>0</v>
      </c>
      <c r="AM129" s="37">
        <v>22.99</v>
      </c>
      <c r="AN129" s="37">
        <v>-0.33</v>
      </c>
      <c r="AO129" s="37">
        <v>-63.5</v>
      </c>
      <c r="AP129" s="37">
        <v>-3.0000000000000001E-3</v>
      </c>
      <c r="AQ129" s="37">
        <v>-104.375</v>
      </c>
      <c r="AR129" s="37">
        <v>-0.70099999999999996</v>
      </c>
    </row>
    <row r="130" spans="1:44" ht="19.5" customHeight="1">
      <c r="A130" s="37" t="str">
        <f t="shared" si="20"/>
        <v>T4C180</v>
      </c>
      <c r="B130" s="37" t="str">
        <f t="shared" si="21"/>
        <v>T4</v>
      </c>
      <c r="C130" s="37" t="str">
        <f t="shared" si="21"/>
        <v>C18</v>
      </c>
      <c r="D130" s="37">
        <f>D129</f>
        <v>0</v>
      </c>
      <c r="E130" s="97"/>
      <c r="F130" s="106"/>
      <c r="G130" s="92"/>
      <c r="H130" s="65" t="s">
        <v>31</v>
      </c>
      <c r="I130" s="35">
        <f>_xlfn.XLOOKUP(A130&amp;$I$3,AH:AH,AR:AR)</f>
        <v>-0.64900000000000002</v>
      </c>
      <c r="J130" s="35">
        <f>_xlfn.XLOOKUP(A130&amp;$J$3,AH:AH,AR:AR)</f>
        <v>-0.48899999999999999</v>
      </c>
      <c r="K130" s="35">
        <f>_xlfn.XLOOKUP(A130&amp;$K$3,AH:AH,AR:AR)</f>
        <v>50.993000000000002</v>
      </c>
      <c r="L130" s="35">
        <f>_xlfn.XLOOKUP(A130&amp;$L$3,AH:AH,AR:AR)</f>
        <v>-50.993000000000002</v>
      </c>
      <c r="M130" s="35">
        <f>_xlfn.XLOOKUP(A130&amp;$M$3,AH:AH,AR:AR)</f>
        <v>0.16600000000000001</v>
      </c>
      <c r="N130" s="35">
        <f>_xlfn.XLOOKUP(A130&amp;$N$3,AH:AH,AR:AR)</f>
        <v>-0.16600000000000001</v>
      </c>
      <c r="O130" s="34">
        <f t="array" ref="O130">_tu1($I130,$J130,$K130,$L130,$M130,$N130,$O128)</f>
        <v>-0.48299999999999998</v>
      </c>
      <c r="P130" s="35">
        <f t="array" ref="P130">_tu1($I130,$J130,$K130,$L130,$M130,$N130,$P128)</f>
        <v>-0.81500000000000006</v>
      </c>
      <c r="Q130" s="69">
        <f t="array" ref="Q130">IF(cb1max($I130,$J130,$K130,$L130,$M130,$N130)&gt;0,cb1max($I130,$J130,$K130,$L130,$M130,$N130),"-")</f>
        <v>50.344000000000001</v>
      </c>
      <c r="R130" s="67">
        <f t="array" ref="R130">IF(cb1min($I130,$J130,$K130,$L130,$M130,$N130)&lt;0,cb1min($I130,$J130,$K130,$L130,$M130,$N130),"-")</f>
        <v>-51.642000000000003</v>
      </c>
      <c r="S130" s="34">
        <f t="array" ref="S130">_tu1($I130,$J130,$K130,$L130,$M130,$N130,$S128)</f>
        <v>-1.1379999999999999</v>
      </c>
      <c r="T130" s="35">
        <f t="array" ref="T130">_tu2($I130,$J130,$K130,$L130,$M130,$N130,$T128)</f>
        <v>-0.92309999999999992</v>
      </c>
      <c r="U130" s="35">
        <f t="array" ref="U130">_tu2($I130,$J130,$K130,$L130,$M130,$N130,$U128)</f>
        <v>-1.2550999999999999</v>
      </c>
      <c r="V130" s="76">
        <f t="array" ref="V130">IF(cb2max($I130,$J130,$K130,$L130,$M130,$N130)&gt;0,cb2max($I130,$J130,$K130,$L130,$M130,$N130),"-")</f>
        <v>49.9039</v>
      </c>
      <c r="W130" s="75">
        <f t="array" ref="W130">IF(cb2min($I130,$J130,$K130,$L130,$M130,$N130)&lt;0,cb2min($I130,$J130,$K130,$L130,$M130,$N130),"-")</f>
        <v>-52.082100000000004</v>
      </c>
      <c r="X130" s="35">
        <f t="array" ref="X130">_tu2($I130,$J130,$K130,$L130,$M130,$N130,$X128)</f>
        <v>-0.98859999999999992</v>
      </c>
      <c r="AH130" s="37" t="str">
        <f t="shared" si="12"/>
        <v>T6C43.1GIOYY</v>
      </c>
      <c r="AI130" s="37" t="s">
        <v>67</v>
      </c>
      <c r="AJ130" s="37" t="s">
        <v>77</v>
      </c>
      <c r="AK130" s="37" t="s">
        <v>62</v>
      </c>
      <c r="AL130" s="37">
        <v>3.1</v>
      </c>
      <c r="AM130" s="37">
        <v>22.99</v>
      </c>
      <c r="AN130" s="37">
        <v>-0.33</v>
      </c>
      <c r="AO130" s="37">
        <v>-63.5</v>
      </c>
      <c r="AP130" s="37">
        <v>-3.0000000000000001E-3</v>
      </c>
      <c r="AQ130" s="37">
        <v>92.468999999999994</v>
      </c>
      <c r="AR130" s="37">
        <v>0.32600000000000001</v>
      </c>
    </row>
    <row r="131" spans="1:44" ht="19.5" customHeight="1">
      <c r="A131" s="37" t="str">
        <f t="shared" si="20"/>
        <v>T4C180</v>
      </c>
      <c r="B131" s="37" t="str">
        <f t="shared" si="21"/>
        <v>T4</v>
      </c>
      <c r="C131" s="37" t="str">
        <f t="shared" si="21"/>
        <v>C18</v>
      </c>
      <c r="D131" s="37">
        <f>D130</f>
        <v>0</v>
      </c>
      <c r="E131" s="97"/>
      <c r="F131" s="106"/>
      <c r="G131" s="93"/>
      <c r="H131" s="65" t="s">
        <v>11</v>
      </c>
      <c r="I131" s="54">
        <f>_xlfn.XLOOKUP(A131&amp;$I$3,AH:AH,AM:AM)</f>
        <v>-1461.74</v>
      </c>
      <c r="J131" s="54">
        <f>_xlfn.XLOOKUP(A131&amp;$J$3,AH:AH,AM:AM)</f>
        <v>-284.14999999999998</v>
      </c>
      <c r="K131" s="54">
        <f>_xlfn.XLOOKUP(A131&amp;$K$3,AH:AH,AM:AM)</f>
        <v>-8.58</v>
      </c>
      <c r="L131" s="54">
        <f>_xlfn.XLOOKUP(A131&amp;$L$3,AH:AH,AM:AM)</f>
        <v>8.59</v>
      </c>
      <c r="M131" s="54">
        <f>_xlfn.XLOOKUP(A131&amp;$M$3,AH:AH,AM:AM)</f>
        <v>-166.88</v>
      </c>
      <c r="N131" s="54">
        <f>_xlfn.XLOOKUP(A131&amp;$N$3,AH:AH,AM:AM)</f>
        <v>166.88</v>
      </c>
      <c r="O131" s="34">
        <f t="array" ref="O131">_tu1($I131,$J131,$K131,$L131,$M131,$N131,$O128)</f>
        <v>-1628.62</v>
      </c>
      <c r="P131" s="54">
        <f t="array" ref="P131">_tu1($I131,$J131,$K131,$L131,$M131,$N131,$P128)</f>
        <v>-1294.8600000000001</v>
      </c>
      <c r="Q131" s="34">
        <f t="array" ref="Q131">_tu1($I131,$J131,$K131,$L131,$M131,$N131,$Q128)</f>
        <v>-1470.32</v>
      </c>
      <c r="R131" s="54">
        <f t="array" ref="R131">_tu1($I131,$J131,$K131,$L131,$M131,$N131,$R128)</f>
        <v>-1453.15</v>
      </c>
      <c r="S131" s="68">
        <f t="array" ref="S131">cb1min($I131,$J131,$K131,$L131,$M131,$N131)</f>
        <v>-1745.8899999999999</v>
      </c>
      <c r="T131" s="54">
        <f t="array" ref="T131">_tu2($I131,$J131,$K131,$L131,$M131,$N131,$T128)</f>
        <v>-1884.355</v>
      </c>
      <c r="U131" s="54">
        <f t="array" ref="U131">_tu2($I131,$J131,$K131,$L131,$M131,$N131,$U128)</f>
        <v>-1550.5949999999998</v>
      </c>
      <c r="V131" s="34">
        <f t="array" ref="V131">_tu2($I131,$J131,$K131,$L131,$M131,$N131,$V128)</f>
        <v>-1726.0549999999998</v>
      </c>
      <c r="W131" s="54">
        <f t="array" ref="W131">_tu2($I131,$J131,$K131,$L131,$M131,$N131,$W128)</f>
        <v>-1708.885</v>
      </c>
      <c r="X131" s="70">
        <f t="array" ref="X131">cb2min($I131,$J131,$K131,$L131,$M131,$N131)</f>
        <v>-1896.0819999999999</v>
      </c>
      <c r="AH131" s="37" t="str">
        <f t="shared" si="12"/>
        <v>T6C40GIOXX</v>
      </c>
      <c r="AI131" s="37" t="s">
        <v>67</v>
      </c>
      <c r="AJ131" s="37" t="s">
        <v>77</v>
      </c>
      <c r="AK131" s="37" t="s">
        <v>63</v>
      </c>
      <c r="AL131" s="37">
        <v>0</v>
      </c>
      <c r="AM131" s="37">
        <v>4.67</v>
      </c>
      <c r="AN131" s="37">
        <v>-18.600000000000001</v>
      </c>
      <c r="AO131" s="37">
        <v>-0.35</v>
      </c>
      <c r="AP131" s="37">
        <v>2.4E-2</v>
      </c>
      <c r="AQ131" s="37">
        <v>-0.68200000000000005</v>
      </c>
      <c r="AR131" s="37">
        <v>-34.231999999999999</v>
      </c>
    </row>
    <row r="132" spans="1:44" ht="19.5" customHeight="1">
      <c r="A132" s="37" t="str">
        <f t="shared" si="20"/>
        <v>T4C183.1</v>
      </c>
      <c r="B132" s="37" t="str">
        <f t="shared" si="21"/>
        <v>T4</v>
      </c>
      <c r="C132" s="37" t="str">
        <f t="shared" si="21"/>
        <v>C18</v>
      </c>
      <c r="D132" s="37">
        <f>G132</f>
        <v>3.1</v>
      </c>
      <c r="E132" s="97"/>
      <c r="F132" s="106"/>
      <c r="G132" s="91">
        <v>3.1</v>
      </c>
      <c r="H132" s="48"/>
      <c r="I132" s="84"/>
      <c r="J132" s="48"/>
      <c r="K132" s="84"/>
      <c r="L132" s="48"/>
      <c r="M132" s="84"/>
      <c r="N132" s="9"/>
      <c r="O132" s="77" t="str">
        <f t="array" ref="O132">_ts1($I133,$J133,$K133,$L133,$M133,$N133,$O133)</f>
        <v>4,9</v>
      </c>
      <c r="P132" s="17" t="str">
        <f t="array" ref="P132">_ts1($I133,$J133,$K133,$L133,$M133,$N133,$P133)</f>
        <v>4,8</v>
      </c>
      <c r="Q132" s="16" t="str">
        <f t="array" ref="Q132">_ts1($I134,$J134,$K134,$L134,$M134,$N134,$Q134)</f>
        <v>4,7</v>
      </c>
      <c r="R132" s="17" t="str">
        <f t="array" ref="R132">_ts1($I134,$J134,$K134,$L134,$M134,$N134,$R134)</f>
        <v>4,6</v>
      </c>
      <c r="S132" s="33" t="str">
        <f t="array" ref="S132">_ts1($I135,$J135,$K135,$L135,$M135,$N135,$S135)</f>
        <v>4,5</v>
      </c>
      <c r="T132" s="71" t="str">
        <f t="array" ref="T132">_ts2($I133,$J133,$K133,$L133,$M133,$N133,$T133)</f>
        <v>4,5*,9</v>
      </c>
      <c r="U132" s="72" t="str">
        <f t="array" ref="U132">_ts2($I133,$J133,$K133,$L133,$M133,$N133,$U133)</f>
        <v>4,5*,8</v>
      </c>
      <c r="V132" s="72" t="str">
        <f t="array" ref="V132">_ts2($I134,$J134,$K134,$L134,$M134,$N134,$V134)</f>
        <v>4,5*,7</v>
      </c>
      <c r="W132" s="72" t="str">
        <f t="array" ref="W132">_ts2($I134,$J134,$K134,$L134,$M134,$N134,$W134)</f>
        <v>4,5*,6</v>
      </c>
      <c r="X132" s="36" t="str">
        <f t="array" ref="X132">_ts2($I135,$J135,$K135,$L135,$M135,$N135,$X135)</f>
        <v>4,5,8*</v>
      </c>
      <c r="AH132" s="37" t="str">
        <f t="shared" ref="AH132:AH195" si="22">AI132&amp;AJ132&amp;AL132&amp;AK132</f>
        <v>T6C43.1GIOXX</v>
      </c>
      <c r="AI132" s="37" t="s">
        <v>67</v>
      </c>
      <c r="AJ132" s="37" t="s">
        <v>77</v>
      </c>
      <c r="AK132" s="37" t="s">
        <v>63</v>
      </c>
      <c r="AL132" s="37">
        <v>3.1</v>
      </c>
      <c r="AM132" s="37">
        <v>4.67</v>
      </c>
      <c r="AN132" s="37">
        <v>-18.600000000000001</v>
      </c>
      <c r="AO132" s="37">
        <v>-0.35</v>
      </c>
      <c r="AP132" s="37">
        <v>2.4E-2</v>
      </c>
      <c r="AQ132" s="37">
        <v>0.40200000000000002</v>
      </c>
      <c r="AR132" s="37">
        <v>23.417999999999999</v>
      </c>
    </row>
    <row r="133" spans="1:44" ht="19.5" customHeight="1">
      <c r="A133" s="37" t="str">
        <f t="shared" si="20"/>
        <v>T4C183.1</v>
      </c>
      <c r="B133" s="37" t="str">
        <f t="shared" si="21"/>
        <v>T4</v>
      </c>
      <c r="C133" s="37" t="str">
        <f t="shared" si="21"/>
        <v>C18</v>
      </c>
      <c r="D133" s="37">
        <f>D132</f>
        <v>3.1</v>
      </c>
      <c r="E133" s="97"/>
      <c r="F133" s="106"/>
      <c r="G133" s="92"/>
      <c r="H133" s="65" t="s">
        <v>30</v>
      </c>
      <c r="I133" s="35">
        <f>_xlfn.XLOOKUP(A133&amp;$I$3,AH:AH,AQ:AQ)</f>
        <v>-68.881</v>
      </c>
      <c r="J133" s="35">
        <f>_xlfn.XLOOKUP(A133&amp;$J$3,AH:AH,AQ:AQ)</f>
        <v>-22.532</v>
      </c>
      <c r="K133" s="35">
        <f>_xlfn.XLOOKUP(A133&amp;$K$3,AH:AH,AQ:AQ)</f>
        <v>-0.36699999999999999</v>
      </c>
      <c r="L133" s="35">
        <f>_xlfn.XLOOKUP(A133&amp;$L$3,AH:AH,AQ:AQ)</f>
        <v>0.36699999999999999</v>
      </c>
      <c r="M133" s="35">
        <f>_xlfn.XLOOKUP(A133&amp;$M$3,AH:AH,AQ:AQ)</f>
        <v>-104.446</v>
      </c>
      <c r="N133" s="35">
        <f>_xlfn.XLOOKUP(A133&amp;$N$3,AH:AH,AQ:AQ)</f>
        <v>104.446</v>
      </c>
      <c r="O133" s="78">
        <f t="array" ref="O133">IF(cb1max($I133,$J133,$K133,$L133,$M133,$N133)&gt;0,cb1max($I133,$J133,$K133,$L133,$M133,$N133),"-")</f>
        <v>35.564999999999998</v>
      </c>
      <c r="P133" s="67">
        <f t="array" ref="P133">IF(cb1min($I133,$J133,$K133,$L133,$M133,$N133)&lt;0,cb1min($I133,$J133,$K133,$L133,$M133,$N133),"-")</f>
        <v>-173.327</v>
      </c>
      <c r="Q133" s="34">
        <f t="array" ref="Q133">_tu1($I133,$J133,$K133,$L133,$M133,$N133,$Q132)</f>
        <v>-68.513999999999996</v>
      </c>
      <c r="R133" s="35">
        <f t="array" ref="R133">_tu1($I133,$J133,$K133,$L133,$M133,$N133,$R132)</f>
        <v>-69.248000000000005</v>
      </c>
      <c r="S133" s="34">
        <f t="array" ref="S133">_tu1($I133,$J133,$K133,$L133,$M133,$N133,$S132)</f>
        <v>-91.412999999999997</v>
      </c>
      <c r="T133" s="74">
        <f t="array" ref="T133">IF(cb2max($I133,$J133,$K133,$L133,$M133,$N133)&gt;0,cb2max($I133,$J133,$K133,$L133,$M133,$N133),"-")</f>
        <v>15.286199999999994</v>
      </c>
      <c r="U133" s="75">
        <f t="array" ref="U133">IF(cb2min($I133,$J133,$K133,$L133,$M133,$N133)&lt;0,cb2min($I133,$J133,$K133,$L133,$M133,$N133),"-")</f>
        <v>-193.60579999999999</v>
      </c>
      <c r="V133" s="35">
        <f t="array" ref="V133">_tu2($I133,$J133,$K133,$L133,$M133,$N133,$V132)</f>
        <v>-88.7928</v>
      </c>
      <c r="W133" s="35">
        <f t="array" ref="W133">_tu2($I133,$J133,$K133,$L133,$M133,$N133,$W132)</f>
        <v>-89.526800000000009</v>
      </c>
      <c r="X133" s="35">
        <f t="array" ref="X133">_tu2($I133,$J133,$K133,$L133,$M133,$N133,$X132)</f>
        <v>-185.4144</v>
      </c>
      <c r="AH133" s="37" t="str">
        <f t="shared" si="22"/>
        <v>T6C40TT</v>
      </c>
      <c r="AI133" s="37" t="s">
        <v>67</v>
      </c>
      <c r="AJ133" s="37" t="s">
        <v>77</v>
      </c>
      <c r="AK133" s="37" t="s">
        <v>0</v>
      </c>
      <c r="AL133" s="37">
        <v>0</v>
      </c>
      <c r="AM133" s="37">
        <v>-1133.25</v>
      </c>
      <c r="AN133" s="37">
        <v>0.65</v>
      </c>
      <c r="AO133" s="37">
        <v>-48.56</v>
      </c>
      <c r="AP133" s="37">
        <v>4.0000000000000001E-3</v>
      </c>
      <c r="AQ133" s="37">
        <v>-100.48699999999999</v>
      </c>
      <c r="AR133" s="37">
        <v>1.619</v>
      </c>
    </row>
    <row r="134" spans="1:44" ht="19.5" customHeight="1">
      <c r="A134" s="37" t="str">
        <f t="shared" si="20"/>
        <v>T4C183.1</v>
      </c>
      <c r="B134" s="37" t="str">
        <f t="shared" si="21"/>
        <v>T4</v>
      </c>
      <c r="C134" s="37" t="str">
        <f t="shared" si="21"/>
        <v>C18</v>
      </c>
      <c r="D134" s="37">
        <f>D133</f>
        <v>3.1</v>
      </c>
      <c r="E134" s="97"/>
      <c r="F134" s="106"/>
      <c r="G134" s="92"/>
      <c r="H134" s="65" t="s">
        <v>31</v>
      </c>
      <c r="I134" s="35">
        <f>_xlfn.XLOOKUP(A134&amp;$I$3,AH:AH,AR:AR)</f>
        <v>0.82099999999999995</v>
      </c>
      <c r="J134" s="35">
        <f>_xlfn.XLOOKUP(A134&amp;$J$3,AH:AH,AR:AR)</f>
        <v>0.4</v>
      </c>
      <c r="K134" s="35">
        <f>_xlfn.XLOOKUP(A134&amp;$K$3,AH:AH,AR:AR)</f>
        <v>-34.101999999999997</v>
      </c>
      <c r="L134" s="35">
        <f>_xlfn.XLOOKUP(A134&amp;$L$3,AH:AH,AR:AR)</f>
        <v>34.101999999999997</v>
      </c>
      <c r="M134" s="35">
        <f>_xlfn.XLOOKUP(A134&amp;$M$3,AH:AH,AR:AR)</f>
        <v>-0.105</v>
      </c>
      <c r="N134" s="35">
        <f>_xlfn.XLOOKUP(A134&amp;$N$3,AH:AH,AR:AR)</f>
        <v>0.105</v>
      </c>
      <c r="O134" s="56">
        <f t="array" ref="O134">_tu1($I134,$J134,$K134,$L134,$M134,$N134,$O132)</f>
        <v>0.92599999999999993</v>
      </c>
      <c r="P134" s="35">
        <f t="array" ref="P134">_tu1($I134,$J134,$K134,$L134,$M134,$N134,$P132)</f>
        <v>0.71599999999999997</v>
      </c>
      <c r="Q134" s="69">
        <f t="array" ref="Q134">IF(cb1max($I134,$J134,$K134,$L134,$M134,$N134)&gt;0,cb1max($I134,$J134,$K134,$L134,$M134,$N134),"-")</f>
        <v>34.922999999999995</v>
      </c>
      <c r="R134" s="67">
        <f t="array" ref="R134">IF(cb1min($I134,$J134,$K134,$L134,$M134,$N134)&lt;0,cb1min($I134,$J134,$K134,$L134,$M134,$N134),"-")</f>
        <v>-33.280999999999999</v>
      </c>
      <c r="S134" s="34">
        <f t="array" ref="S134">_tu1($I134,$J134,$K134,$L134,$M134,$N134,$S132)</f>
        <v>1.2210000000000001</v>
      </c>
      <c r="T134" s="35">
        <f t="array" ref="T134">_tu2($I134,$J134,$K134,$L134,$M134,$N134,$T132)</f>
        <v>1.286</v>
      </c>
      <c r="U134" s="35">
        <f t="array" ref="U134">_tu2($I134,$J134,$K134,$L134,$M134,$N134,$U132)</f>
        <v>1.0760000000000001</v>
      </c>
      <c r="V134" s="75">
        <f t="array" ref="V134">IF(cb2max($I134,$J134,$K134,$L134,$M134,$N134)&gt;0,cb2max($I134,$J134,$K134,$L134,$M134,$N134),"-")</f>
        <v>35.282999999999994</v>
      </c>
      <c r="W134" s="75">
        <f t="array" ref="W134">IF(cb2min($I134,$J134,$K134,$L134,$M134,$N134)&lt;0,cb2min($I134,$J134,$K134,$L134,$M134,$N134),"-")</f>
        <v>-32.920999999999999</v>
      </c>
      <c r="X134" s="35">
        <f t="array" ref="X134">_tu2($I134,$J134,$K134,$L134,$M134,$N134,$X132)</f>
        <v>1.1265000000000001</v>
      </c>
      <c r="AH134" s="37" t="str">
        <f t="shared" si="22"/>
        <v>T6C43.1TT</v>
      </c>
      <c r="AI134" s="37" t="s">
        <v>67</v>
      </c>
      <c r="AJ134" s="37" t="s">
        <v>77</v>
      </c>
      <c r="AK134" s="37" t="s">
        <v>0</v>
      </c>
      <c r="AL134" s="37">
        <v>3.1</v>
      </c>
      <c r="AM134" s="37">
        <v>-1121.2</v>
      </c>
      <c r="AN134" s="37">
        <v>0.65</v>
      </c>
      <c r="AO134" s="37">
        <v>-48.56</v>
      </c>
      <c r="AP134" s="37">
        <v>4.0000000000000001E-3</v>
      </c>
      <c r="AQ134" s="37">
        <v>50.052</v>
      </c>
      <c r="AR134" s="37">
        <v>-0.4</v>
      </c>
    </row>
    <row r="135" spans="1:44" ht="19.5" customHeight="1">
      <c r="A135" s="37" t="str">
        <f t="shared" si="20"/>
        <v>T4C183.1</v>
      </c>
      <c r="B135" s="37" t="str">
        <f t="shared" si="21"/>
        <v>T4</v>
      </c>
      <c r="C135" s="37" t="str">
        <f t="shared" si="21"/>
        <v>C18</v>
      </c>
      <c r="D135" s="37">
        <f>D134</f>
        <v>3.1</v>
      </c>
      <c r="E135" s="97"/>
      <c r="F135" s="107"/>
      <c r="G135" s="93"/>
      <c r="H135" s="66" t="s">
        <v>11</v>
      </c>
      <c r="I135" s="54">
        <f>_xlfn.XLOOKUP(A135&amp;$I$3,AH:AH,AM:AM)</f>
        <v>-1451.88</v>
      </c>
      <c r="J135" s="54">
        <f>_xlfn.XLOOKUP(A135&amp;$J$3,AH:AH,AM:AM)</f>
        <v>-284.14999999999998</v>
      </c>
      <c r="K135" s="54">
        <f>_xlfn.XLOOKUP(A135&amp;$K$3,AH:AH,AM:AM)</f>
        <v>-8.58</v>
      </c>
      <c r="L135" s="54">
        <f>_xlfn.XLOOKUP(A135&amp;$L$3,AH:AH,AM:AM)</f>
        <v>8.59</v>
      </c>
      <c r="M135" s="54">
        <f>_xlfn.XLOOKUP(A135&amp;$M$3,AH:AH,AM:AM)</f>
        <v>-166.88</v>
      </c>
      <c r="N135" s="54">
        <f>_xlfn.XLOOKUP(A135&amp;$N$3,AH:AH,AM:AM)</f>
        <v>166.88</v>
      </c>
      <c r="O135" s="79">
        <f t="array" ref="O135">_tu1($I135,$J135,$K135,$L135,$M135,$N135,$O132)</f>
        <v>-1285</v>
      </c>
      <c r="P135" s="54">
        <f t="array" ref="P135">_tu1($I135,$J135,$K135,$L135,$M135,$N135,$P132)</f>
        <v>-1618.7600000000002</v>
      </c>
      <c r="Q135" s="55">
        <f t="array" ref="Q135">_tu1($I135,$J135,$K135,$L135,$M135,$N135,$Q132)</f>
        <v>-1443.2900000000002</v>
      </c>
      <c r="R135" s="54">
        <f t="array" ref="R135">_tu1($I135,$J135,$K135,$L135,$M135,$N135,$R132)</f>
        <v>-1460.46</v>
      </c>
      <c r="S135" s="80">
        <f t="array" ref="S135">cb1min($I135,$J135,$K135,$L135,$M135,$N135)</f>
        <v>-1736.0300000000002</v>
      </c>
      <c r="T135" s="54">
        <f t="array" ref="T135">_tu2($I135,$J135,$K135,$L135,$M135,$N135,$T132)</f>
        <v>-1540.7350000000001</v>
      </c>
      <c r="U135" s="54">
        <f t="array" ref="U135">_tu2($I135,$J135,$K135,$L135,$M135,$N135,$U132)</f>
        <v>-1874.4949999999999</v>
      </c>
      <c r="V135" s="54">
        <f t="array" ref="V135">_tu2($I135,$J135,$K135,$L135,$M135,$N135,$V132)</f>
        <v>-1699.0250000000001</v>
      </c>
      <c r="W135" s="54">
        <f t="array" ref="W135">_tu2($I135,$J135,$K135,$L135,$M135,$N135,$W132)</f>
        <v>-1716.1949999999999</v>
      </c>
      <c r="X135" s="70">
        <f t="array" ref="X135">cb2min($I135,$J135,$K135,$L135,$M135,$N135)</f>
        <v>-1886.2220000000002</v>
      </c>
      <c r="AH135" s="37" t="str">
        <f t="shared" si="22"/>
        <v>T5C40HT</v>
      </c>
      <c r="AI135" s="37" t="s">
        <v>68</v>
      </c>
      <c r="AJ135" s="37" t="s">
        <v>77</v>
      </c>
      <c r="AK135" s="37" t="s">
        <v>17</v>
      </c>
      <c r="AL135" s="37">
        <v>0</v>
      </c>
      <c r="AM135" s="37">
        <v>-391.99</v>
      </c>
      <c r="AN135" s="37">
        <v>-0.15</v>
      </c>
      <c r="AO135" s="37">
        <v>-15.91</v>
      </c>
      <c r="AP135" s="37">
        <v>6.4000000000000001E-2</v>
      </c>
      <c r="AQ135" s="37">
        <v>-30.567</v>
      </c>
      <c r="AR135" s="37">
        <v>-0.20100000000000001</v>
      </c>
    </row>
    <row r="136" spans="1:44" ht="19.5" customHeight="1">
      <c r="A136" s="37" t="str">
        <f t="shared" si="20"/>
        <v>T5C260</v>
      </c>
      <c r="B136" s="37" t="str">
        <f>E136</f>
        <v>T5</v>
      </c>
      <c r="C136" s="37" t="str">
        <f>F136</f>
        <v>C26</v>
      </c>
      <c r="D136" s="37">
        <f>G136</f>
        <v>0</v>
      </c>
      <c r="E136" s="97" t="s">
        <v>68</v>
      </c>
      <c r="F136" s="105" t="s">
        <v>79</v>
      </c>
      <c r="G136" s="91">
        <v>0</v>
      </c>
      <c r="H136" s="48"/>
      <c r="I136" s="84"/>
      <c r="J136" s="48"/>
      <c r="K136" s="84"/>
      <c r="L136" s="48"/>
      <c r="M136" s="84"/>
      <c r="N136" s="9"/>
      <c r="O136" s="16" t="str">
        <f t="array" ref="O136">_ts1($I137,$J137,$K137,$L137,$M137,$N137,$O137)</f>
        <v>-</v>
      </c>
      <c r="P136" s="17" t="str">
        <f t="array" ref="P136">_ts1($I137,$J137,$K137,$L137,$M137,$N137,$P137)</f>
        <v>4,9</v>
      </c>
      <c r="Q136" s="16" t="str">
        <f t="array" ref="Q136">_ts1($I138,$J138,$K138,$L138,$M138,$N138,$Q138)</f>
        <v>4,6</v>
      </c>
      <c r="R136" s="17" t="str">
        <f t="array" ref="R136">_ts1($I138,$J138,$K138,$L138,$M138,$N138,$R138)</f>
        <v>4,7</v>
      </c>
      <c r="S136" s="33" t="str">
        <f t="array" ref="S136">_ts1($I139,$J139,$K139,$L139,$M139,$N139,$S139)</f>
        <v>4,5</v>
      </c>
      <c r="T136" s="71" t="str">
        <f t="array" ref="T136">_ts2($I137,$J137,$K137,$L137,$M137,$N137,$T137)</f>
        <v>-</v>
      </c>
      <c r="U136" s="72" t="str">
        <f t="array" ref="U136">_ts2($I137,$J137,$K137,$L137,$M137,$N137,$U137)</f>
        <v>4,5*,9</v>
      </c>
      <c r="V136" s="73" t="str">
        <f t="array" ref="V136">_ts2($I138,$J138,$K138,$L138,$M138,$N138,$V138)</f>
        <v>4,5*,6</v>
      </c>
      <c r="W136" s="72" t="str">
        <f t="array" ref="W136">_ts2($I138,$J138,$K138,$L138,$M138,$N138,$W138)</f>
        <v>4,5*,7</v>
      </c>
      <c r="X136" s="36" t="str">
        <f t="array" ref="X136">_ts2($I139,$J139,$K139,$L139,$M139,$N139,$X139)</f>
        <v>4,5,9*</v>
      </c>
      <c r="AH136" s="37" t="str">
        <f t="shared" si="22"/>
        <v>T5C43.1HT</v>
      </c>
      <c r="AI136" s="37" t="s">
        <v>68</v>
      </c>
      <c r="AJ136" s="37" t="s">
        <v>77</v>
      </c>
      <c r="AK136" s="37" t="s">
        <v>17</v>
      </c>
      <c r="AL136" s="37">
        <v>3.1</v>
      </c>
      <c r="AM136" s="37">
        <v>-391.99</v>
      </c>
      <c r="AN136" s="37">
        <v>-0.15</v>
      </c>
      <c r="AO136" s="37">
        <v>-15.91</v>
      </c>
      <c r="AP136" s="37">
        <v>6.4000000000000001E-2</v>
      </c>
      <c r="AQ136" s="37">
        <v>18.745999999999999</v>
      </c>
      <c r="AR136" s="37">
        <v>0.252</v>
      </c>
    </row>
    <row r="137" spans="1:44" ht="19.5" customHeight="1">
      <c r="A137" s="37" t="str">
        <f t="shared" si="20"/>
        <v>T5C260</v>
      </c>
      <c r="B137" s="37" t="str">
        <f t="shared" ref="B137:C152" si="23">B136</f>
        <v>T5</v>
      </c>
      <c r="C137" s="37" t="str">
        <f>C136</f>
        <v>C26</v>
      </c>
      <c r="D137" s="37">
        <f>D136</f>
        <v>0</v>
      </c>
      <c r="E137" s="97"/>
      <c r="F137" s="106"/>
      <c r="G137" s="92"/>
      <c r="H137" s="65" t="s">
        <v>30</v>
      </c>
      <c r="I137" s="35">
        <f>_xlfn.XLOOKUP(A137&amp;$I$3,AH:AH,AQ:AQ)</f>
        <v>-126.21299999999999</v>
      </c>
      <c r="J137" s="35">
        <f>_xlfn.XLOOKUP(A137&amp;$J$3,AH:AH,AQ:AQ)</f>
        <v>-86.191000000000003</v>
      </c>
      <c r="K137" s="35">
        <f>_xlfn.XLOOKUP(A137&amp;$K$3,AH:AH,AQ:AQ)</f>
        <v>0.14399999999999999</v>
      </c>
      <c r="L137" s="35">
        <f>_xlfn.XLOOKUP(A137&amp;$L$3,AH:AH,AQ:AQ)</f>
        <v>-0.14399999999999999</v>
      </c>
      <c r="M137" s="35">
        <f>_xlfn.XLOOKUP(A137&amp;$M$3,AH:AH,AQ:AQ)</f>
        <v>105.818</v>
      </c>
      <c r="N137" s="35">
        <f>_xlfn.XLOOKUP(A137&amp;$N$3,AH:AH,AQ:AQ)</f>
        <v>-105.81699999999999</v>
      </c>
      <c r="O137" s="69" t="str">
        <f t="array" ref="O137">IF(cb1max($I137,$J137,$K137,$L137,$M137,$N137)&gt;0,cb1max($I137,$J137,$K137,$L137,$M137,$N137),"-")</f>
        <v>-</v>
      </c>
      <c r="P137" s="67">
        <f t="array" ref="P137">IF(cb1min($I137,$J137,$K137,$L137,$M137,$N137)&lt;0,cb1min($I137,$J137,$K137,$L137,$M137,$N137),"-")</f>
        <v>-232.02999999999997</v>
      </c>
      <c r="Q137" s="34">
        <f t="array" ref="Q137">_tu1($I137,$J137,$K137,$L137,$M137,$N137,$Q136)</f>
        <v>-126.06899999999999</v>
      </c>
      <c r="R137" s="35">
        <f t="array" ref="R137">_tu1($I137,$J137,$K137,$L137,$M137,$N137,$R136)</f>
        <v>-126.357</v>
      </c>
      <c r="S137" s="34">
        <f t="array" ref="S137">_tu1($I137,$J137,$K137,$L137,$M137,$N137,$S136)</f>
        <v>-212.404</v>
      </c>
      <c r="T137" s="74" t="str">
        <f t="array" ref="T137">IF(cb2max($I137,$J137,$K137,$L137,$M137,$N137)&gt;0,cb2max($I137,$J137,$K137,$L137,$M137,$N137),"-")</f>
        <v>-</v>
      </c>
      <c r="U137" s="75">
        <f t="array" ref="U137">IF(cb2min($I137,$J137,$K137,$L137,$M137,$N137)&lt;0,cb2min($I137,$J137,$K137,$L137,$M137,$N137),"-")</f>
        <v>-309.6019</v>
      </c>
      <c r="V137" s="34">
        <f t="array" ref="V137">_tu2($I137,$J137,$K137,$L137,$M137,$N137,$V136)</f>
        <v>-203.64089999999999</v>
      </c>
      <c r="W137" s="35">
        <f t="array" ref="W137">_tu2($I137,$J137,$K137,$L137,$M137,$N137,$W136)</f>
        <v>-203.9289</v>
      </c>
      <c r="X137" s="35">
        <f t="array" ref="X137">_tu2($I137,$J137,$K137,$L137,$M137,$N137,$X136)</f>
        <v>-307.63929999999999</v>
      </c>
      <c r="AH137" s="37" t="str">
        <f t="shared" si="22"/>
        <v>T5C40GIOX</v>
      </c>
      <c r="AI137" s="37" t="s">
        <v>68</v>
      </c>
      <c r="AJ137" s="37" t="s">
        <v>77</v>
      </c>
      <c r="AK137" s="37" t="s">
        <v>60</v>
      </c>
      <c r="AL137" s="37">
        <v>0</v>
      </c>
      <c r="AM137" s="37">
        <v>-7.4</v>
      </c>
      <c r="AN137" s="37">
        <v>25.45</v>
      </c>
      <c r="AO137" s="37">
        <v>0.14000000000000001</v>
      </c>
      <c r="AP137" s="37">
        <v>-1.7999999999999999E-2</v>
      </c>
      <c r="AQ137" s="37">
        <v>0.29099999999999998</v>
      </c>
      <c r="AR137" s="37">
        <v>47.134</v>
      </c>
    </row>
    <row r="138" spans="1:44" ht="19.5" customHeight="1">
      <c r="A138" s="37" t="str">
        <f t="shared" si="20"/>
        <v>T5C260</v>
      </c>
      <c r="B138" s="37" t="str">
        <f t="shared" si="23"/>
        <v>T5</v>
      </c>
      <c r="C138" s="37" t="str">
        <f t="shared" si="23"/>
        <v>C26</v>
      </c>
      <c r="D138" s="37">
        <f>D137</f>
        <v>0</v>
      </c>
      <c r="E138" s="97"/>
      <c r="F138" s="106"/>
      <c r="G138" s="92"/>
      <c r="H138" s="65" t="s">
        <v>31</v>
      </c>
      <c r="I138" s="35">
        <f>_xlfn.XLOOKUP(A138&amp;$I$3,AH:AH,AR:AR)</f>
        <v>-1.635</v>
      </c>
      <c r="J138" s="35">
        <f>_xlfn.XLOOKUP(A138&amp;$J$3,AH:AH,AR:AR)</f>
        <v>0.13600000000000001</v>
      </c>
      <c r="K138" s="35">
        <f>_xlfn.XLOOKUP(A138&amp;$K$3,AH:AH,AR:AR)</f>
        <v>40.036999999999999</v>
      </c>
      <c r="L138" s="35">
        <f>_xlfn.XLOOKUP(A138&amp;$L$3,AH:AH,AR:AR)</f>
        <v>-40.036999999999999</v>
      </c>
      <c r="M138" s="35">
        <f>_xlfn.XLOOKUP(A138&amp;$M$3,AH:AH,AR:AR)</f>
        <v>-9.9000000000000005E-2</v>
      </c>
      <c r="N138" s="35">
        <f>_xlfn.XLOOKUP(A138&amp;$N$3,AH:AH,AR:AR)</f>
        <v>9.9000000000000005E-2</v>
      </c>
      <c r="O138" s="34" t="str">
        <f t="array" ref="O138">_tu1($I138,$J138,$K138,$L138,$M138,$N138,$O136)</f>
        <v>-</v>
      </c>
      <c r="P138" s="35">
        <f t="array" ref="P138">_tu1($I138,$J138,$K138,$L138,$M138,$N138,$P136)</f>
        <v>-1.536</v>
      </c>
      <c r="Q138" s="69">
        <f t="array" ref="Q138">IF(cb1max($I138,$J138,$K138,$L138,$M138,$N138)&gt;0,cb1max($I138,$J138,$K138,$L138,$M138,$N138),"-")</f>
        <v>38.402000000000001</v>
      </c>
      <c r="R138" s="67">
        <f t="array" ref="R138">IF(cb1min($I138,$J138,$K138,$L138,$M138,$N138)&lt;0,cb1min($I138,$J138,$K138,$L138,$M138,$N138),"-")</f>
        <v>-41.671999999999997</v>
      </c>
      <c r="S138" s="34">
        <f t="array" ref="S138">_tu1($I138,$J138,$K138,$L138,$M138,$N138,$S136)</f>
        <v>-1.4990000000000001</v>
      </c>
      <c r="T138" s="35" t="str">
        <f t="array" ref="T138">_tu2($I138,$J138,$K138,$L138,$M138,$N138,$T136)</f>
        <v>-</v>
      </c>
      <c r="U138" s="35">
        <f t="array" ref="U138">_tu2($I138,$J138,$K138,$L138,$M138,$N138,$U136)</f>
        <v>-1.4136</v>
      </c>
      <c r="V138" s="76">
        <f t="array" ref="V138">IF(cb2max($I138,$J138,$K138,$L138,$M138,$N138)&gt;0,cb2max($I138,$J138,$K138,$L138,$M138,$N138),"-")</f>
        <v>38.5244</v>
      </c>
      <c r="W138" s="75">
        <f t="array" ref="W138">IF(cb2min($I138,$J138,$K138,$L138,$M138,$N138)&lt;0,cb2min($I138,$J138,$K138,$L138,$M138,$N138),"-")</f>
        <v>-41.549599999999998</v>
      </c>
      <c r="X138" s="35">
        <f t="array" ref="X138">_tu2($I138,$J138,$K138,$L138,$M138,$N138,$X136)</f>
        <v>-1.4099000000000002</v>
      </c>
      <c r="AH138" s="37" t="str">
        <f t="shared" si="22"/>
        <v>T5C43.1GIOX</v>
      </c>
      <c r="AI138" s="37" t="s">
        <v>68</v>
      </c>
      <c r="AJ138" s="37" t="s">
        <v>77</v>
      </c>
      <c r="AK138" s="37" t="s">
        <v>60</v>
      </c>
      <c r="AL138" s="37">
        <v>3.1</v>
      </c>
      <c r="AM138" s="37">
        <v>-7.4</v>
      </c>
      <c r="AN138" s="37">
        <v>25.45</v>
      </c>
      <c r="AO138" s="37">
        <v>0.14000000000000001</v>
      </c>
      <c r="AP138" s="37">
        <v>-1.7999999999999999E-2</v>
      </c>
      <c r="AQ138" s="37">
        <v>-0.14199999999999999</v>
      </c>
      <c r="AR138" s="37">
        <v>-31.774999999999999</v>
      </c>
    </row>
    <row r="139" spans="1:44" ht="19.5" customHeight="1">
      <c r="A139" s="37" t="str">
        <f t="shared" si="20"/>
        <v>T5C260</v>
      </c>
      <c r="B139" s="37" t="str">
        <f t="shared" si="23"/>
        <v>T5</v>
      </c>
      <c r="C139" s="37" t="str">
        <f t="shared" si="23"/>
        <v>C26</v>
      </c>
      <c r="D139" s="37">
        <f>D138</f>
        <v>0</v>
      </c>
      <c r="E139" s="97"/>
      <c r="F139" s="106"/>
      <c r="G139" s="93"/>
      <c r="H139" s="65" t="s">
        <v>11</v>
      </c>
      <c r="I139" s="54">
        <f>_xlfn.XLOOKUP(A139&amp;$I$3,AH:AH,AM:AM)</f>
        <v>-1152.67</v>
      </c>
      <c r="J139" s="54">
        <f>_xlfn.XLOOKUP(A139&amp;$J$3,AH:AH,AM:AM)</f>
        <v>-389.7</v>
      </c>
      <c r="K139" s="54">
        <f>_xlfn.XLOOKUP(A139&amp;$K$3,AH:AH,AM:AM)</f>
        <v>-2.73</v>
      </c>
      <c r="L139" s="54">
        <f>_xlfn.XLOOKUP(A139&amp;$L$3,AH:AH,AM:AM)</f>
        <v>2.74</v>
      </c>
      <c r="M139" s="54">
        <f>_xlfn.XLOOKUP(A139&amp;$M$3,AH:AH,AM:AM)</f>
        <v>92.67</v>
      </c>
      <c r="N139" s="54">
        <f>_xlfn.XLOOKUP(A139&amp;$N$3,AH:AH,AM:AM)</f>
        <v>-92.68</v>
      </c>
      <c r="O139" s="34" t="str">
        <f t="array" ref="O139">_tu1($I139,$J139,$K139,$L139,$M139,$N139,$O136)</f>
        <v>-</v>
      </c>
      <c r="P139" s="54">
        <f t="array" ref="P139">_tu1($I139,$J139,$K139,$L139,$M139,$N139,$P136)</f>
        <v>-1245.3500000000001</v>
      </c>
      <c r="Q139" s="34">
        <f t="array" ref="Q139">_tu1($I139,$J139,$K139,$L139,$M139,$N139,$Q136)</f>
        <v>-1155.4000000000001</v>
      </c>
      <c r="R139" s="54">
        <f t="array" ref="R139">_tu1($I139,$J139,$K139,$L139,$M139,$N139,$R136)</f>
        <v>-1149.93</v>
      </c>
      <c r="S139" s="68">
        <f t="array" ref="S139">cb1min($I139,$J139,$K139,$L139,$M139,$N139)</f>
        <v>-1542.3700000000001</v>
      </c>
      <c r="T139" s="54" t="str">
        <f t="array" ref="T139">_tu2($I139,$J139,$K139,$L139,$M139,$N139,$T136)</f>
        <v>-</v>
      </c>
      <c r="U139" s="54">
        <f t="array" ref="U139">_tu2($I139,$J139,$K139,$L139,$M139,$N139,$U136)</f>
        <v>-1596.0800000000002</v>
      </c>
      <c r="V139" s="34">
        <f t="array" ref="V139">_tu2($I139,$J139,$K139,$L139,$M139,$N139,$V136)</f>
        <v>-1506.13</v>
      </c>
      <c r="W139" s="54">
        <f t="array" ref="W139">_tu2($I139,$J139,$K139,$L139,$M139,$N139,$W136)</f>
        <v>-1500.66</v>
      </c>
      <c r="X139" s="70">
        <f t="array" ref="X139">cb2min($I139,$J139,$K139,$L139,$M139,$N139)</f>
        <v>-1625.7820000000002</v>
      </c>
      <c r="AH139" s="37" t="str">
        <f t="shared" si="22"/>
        <v>T5C40GIOY</v>
      </c>
      <c r="AI139" s="37" t="s">
        <v>68</v>
      </c>
      <c r="AJ139" s="37" t="s">
        <v>77</v>
      </c>
      <c r="AK139" s="37" t="s">
        <v>61</v>
      </c>
      <c r="AL139" s="37">
        <v>0</v>
      </c>
      <c r="AM139" s="37">
        <v>-33.32</v>
      </c>
      <c r="AN139" s="37">
        <v>0.57999999999999996</v>
      </c>
      <c r="AO139" s="37">
        <v>91.74</v>
      </c>
      <c r="AP139" s="37">
        <v>-1E-3</v>
      </c>
      <c r="AQ139" s="37">
        <v>157.50800000000001</v>
      </c>
      <c r="AR139" s="37">
        <v>1.1639999999999999</v>
      </c>
    </row>
    <row r="140" spans="1:44" ht="19.5" customHeight="1">
      <c r="A140" s="37" t="str">
        <f t="shared" si="20"/>
        <v>T5C263.1</v>
      </c>
      <c r="B140" s="37" t="str">
        <f t="shared" si="23"/>
        <v>T5</v>
      </c>
      <c r="C140" s="37" t="str">
        <f t="shared" si="23"/>
        <v>C26</v>
      </c>
      <c r="D140" s="37">
        <f>G140</f>
        <v>3.1</v>
      </c>
      <c r="E140" s="97"/>
      <c r="F140" s="106"/>
      <c r="G140" s="91">
        <v>3.1</v>
      </c>
      <c r="H140" s="48"/>
      <c r="I140" s="84"/>
      <c r="J140" s="48"/>
      <c r="K140" s="84"/>
      <c r="L140" s="48"/>
      <c r="M140" s="84"/>
      <c r="N140" s="9"/>
      <c r="O140" s="77" t="str">
        <f t="array" ref="O140">_ts1($I141,$J141,$K141,$L141,$M141,$N141,$O141)</f>
        <v>4,9</v>
      </c>
      <c r="P140" s="17" t="str">
        <f t="array" ref="P140">_ts1($I141,$J141,$K141,$L141,$M141,$N141,$P141)</f>
        <v>-</v>
      </c>
      <c r="Q140" s="16" t="str">
        <f t="array" ref="Q140">_ts1($I142,$J142,$K142,$L142,$M142,$N142,$Q142)</f>
        <v>4,7</v>
      </c>
      <c r="R140" s="17" t="str">
        <f t="array" ref="R140">_ts1($I142,$J142,$K142,$L142,$M142,$N142,$R142)</f>
        <v>4,6</v>
      </c>
      <c r="S140" s="33" t="str">
        <f t="array" ref="S140">_ts1($I143,$J143,$K143,$L143,$M143,$N143,$S143)</f>
        <v>4,5</v>
      </c>
      <c r="T140" s="71" t="str">
        <f t="array" ref="T140">_ts2($I141,$J141,$K141,$L141,$M141,$N141,$T141)</f>
        <v>4,5*,9</v>
      </c>
      <c r="U140" s="72" t="str">
        <f t="array" ref="U140">_ts2($I141,$J141,$K141,$L141,$M141,$N141,$U141)</f>
        <v>-</v>
      </c>
      <c r="V140" s="72" t="str">
        <f t="array" ref="V140">_ts2($I142,$J142,$K142,$L142,$M142,$N142,$V142)</f>
        <v>4,5*,7</v>
      </c>
      <c r="W140" s="72" t="str">
        <f t="array" ref="W140">_ts2($I142,$J142,$K142,$L142,$M142,$N142,$W142)</f>
        <v>4,5*,6</v>
      </c>
      <c r="X140" s="36" t="str">
        <f t="array" ref="X140">_ts2($I143,$J143,$K143,$L143,$M143,$N143,$X143)</f>
        <v>4,5,9*</v>
      </c>
      <c r="AH140" s="37" t="str">
        <f t="shared" si="22"/>
        <v>T5C43.1GIOY</v>
      </c>
      <c r="AI140" s="37" t="s">
        <v>68</v>
      </c>
      <c r="AJ140" s="37" t="s">
        <v>77</v>
      </c>
      <c r="AK140" s="37" t="s">
        <v>61</v>
      </c>
      <c r="AL140" s="37">
        <v>3.1</v>
      </c>
      <c r="AM140" s="37">
        <v>-33.32</v>
      </c>
      <c r="AN140" s="37">
        <v>0.57999999999999996</v>
      </c>
      <c r="AO140" s="37">
        <v>91.74</v>
      </c>
      <c r="AP140" s="37">
        <v>-1E-3</v>
      </c>
      <c r="AQ140" s="37">
        <v>-126.878</v>
      </c>
      <c r="AR140" s="37">
        <v>-0.63500000000000001</v>
      </c>
    </row>
    <row r="141" spans="1:44" ht="19.5" customHeight="1">
      <c r="A141" s="37" t="str">
        <f t="shared" si="20"/>
        <v>T5C263.1</v>
      </c>
      <c r="B141" s="37" t="str">
        <f t="shared" si="23"/>
        <v>T5</v>
      </c>
      <c r="C141" s="37" t="str">
        <f t="shared" si="23"/>
        <v>C26</v>
      </c>
      <c r="D141" s="37">
        <f>D140</f>
        <v>3.1</v>
      </c>
      <c r="E141" s="97"/>
      <c r="F141" s="106"/>
      <c r="G141" s="92"/>
      <c r="H141" s="65" t="s">
        <v>30</v>
      </c>
      <c r="I141" s="35">
        <f>_xlfn.XLOOKUP(A141&amp;$I$3,AH:AH,AQ:AQ)</f>
        <v>83.18</v>
      </c>
      <c r="J141" s="35">
        <f>_xlfn.XLOOKUP(A141&amp;$J$3,AH:AH,AQ:AQ)</f>
        <v>55.05</v>
      </c>
      <c r="K141" s="35">
        <f>_xlfn.XLOOKUP(A141&amp;$K$3,AH:AH,AQ:AQ)</f>
        <v>-7.8E-2</v>
      </c>
      <c r="L141" s="35">
        <f>_xlfn.XLOOKUP(A141&amp;$L$3,AH:AH,AQ:AQ)</f>
        <v>7.8E-2</v>
      </c>
      <c r="M141" s="35">
        <f>_xlfn.XLOOKUP(A141&amp;$M$3,AH:AH,AQ:AQ)</f>
        <v>-80.707999999999998</v>
      </c>
      <c r="N141" s="35">
        <f>_xlfn.XLOOKUP(A141&amp;$N$3,AH:AH,AQ:AQ)</f>
        <v>80.707999999999998</v>
      </c>
      <c r="O141" s="78">
        <f t="array" ref="O141">IF(cb1max($I141,$J141,$K141,$L141,$M141,$N141)&gt;0,cb1max($I141,$J141,$K141,$L141,$M141,$N141),"-")</f>
        <v>163.88800000000001</v>
      </c>
      <c r="P141" s="67" t="str">
        <f t="array" ref="P141">IF(cb1min($I141,$J141,$K141,$L141,$M141,$N141)&lt;0,cb1min($I141,$J141,$K141,$L141,$M141,$N141),"-")</f>
        <v>-</v>
      </c>
      <c r="Q141" s="34">
        <f t="array" ref="Q141">_tu1($I141,$J141,$K141,$L141,$M141,$N141,$Q140)</f>
        <v>83.25800000000001</v>
      </c>
      <c r="R141" s="35">
        <f t="array" ref="R141">_tu1($I141,$J141,$K141,$L141,$M141,$N141,$R140)</f>
        <v>83.102000000000004</v>
      </c>
      <c r="S141" s="34">
        <f t="array" ref="S141">_tu1($I141,$J141,$K141,$L141,$M141,$N141,$S140)</f>
        <v>138.23000000000002</v>
      </c>
      <c r="T141" s="74">
        <f t="array" ref="T141">IF(cb2max($I141,$J141,$K141,$L141,$M141,$N141)&gt;0,cb2max($I141,$J141,$K141,$L141,$M141,$N141),"-")</f>
        <v>213.43300000000002</v>
      </c>
      <c r="U141" s="75" t="str">
        <f t="array" ref="U141">IF(cb2min($I141,$J141,$K141,$L141,$M141,$N141)&lt;0,cb2min($I141,$J141,$K141,$L141,$M141,$N141),"-")</f>
        <v>-</v>
      </c>
      <c r="V141" s="35">
        <f t="array" ref="V141">_tu2($I141,$J141,$K141,$L141,$M141,$N141,$V140)</f>
        <v>132.80300000000003</v>
      </c>
      <c r="W141" s="35">
        <f t="array" ref="W141">_tu2($I141,$J141,$K141,$L141,$M141,$N141,$W140)</f>
        <v>132.64700000000002</v>
      </c>
      <c r="X141" s="35">
        <f t="array" ref="X141">_tu2($I141,$J141,$K141,$L141,$M141,$N141,$X140)</f>
        <v>210.86720000000003</v>
      </c>
      <c r="AH141" s="37" t="str">
        <f t="shared" si="22"/>
        <v>T5C40GIOYY</v>
      </c>
      <c r="AI141" s="37" t="s">
        <v>68</v>
      </c>
      <c r="AJ141" s="37" t="s">
        <v>77</v>
      </c>
      <c r="AK141" s="37" t="s">
        <v>62</v>
      </c>
      <c r="AL141" s="37">
        <v>0</v>
      </c>
      <c r="AM141" s="37">
        <v>33.32</v>
      </c>
      <c r="AN141" s="37">
        <v>-0.57999999999999996</v>
      </c>
      <c r="AO141" s="37">
        <v>-91.74</v>
      </c>
      <c r="AP141" s="37">
        <v>1E-3</v>
      </c>
      <c r="AQ141" s="37">
        <v>-157.50800000000001</v>
      </c>
      <c r="AR141" s="37">
        <v>-1.1639999999999999</v>
      </c>
    </row>
    <row r="142" spans="1:44" ht="19.5" customHeight="1">
      <c r="A142" s="37" t="str">
        <f t="shared" si="20"/>
        <v>T5C263.1</v>
      </c>
      <c r="B142" s="37" t="str">
        <f t="shared" si="23"/>
        <v>T5</v>
      </c>
      <c r="C142" s="37" t="str">
        <f t="shared" si="23"/>
        <v>C26</v>
      </c>
      <c r="D142" s="37">
        <f>D141</f>
        <v>3.1</v>
      </c>
      <c r="E142" s="97"/>
      <c r="F142" s="106"/>
      <c r="G142" s="92"/>
      <c r="H142" s="65" t="s">
        <v>31</v>
      </c>
      <c r="I142" s="35">
        <f>_xlfn.XLOOKUP(A142&amp;$I$3,AH:AH,AR:AR)</f>
        <v>1.393</v>
      </c>
      <c r="J142" s="35">
        <f>_xlfn.XLOOKUP(A142&amp;$J$3,AH:AH,AR:AR)</f>
        <v>0.08</v>
      </c>
      <c r="K142" s="35">
        <f>_xlfn.XLOOKUP(A142&amp;$K$3,AH:AH,AR:AR)</f>
        <v>-26.844000000000001</v>
      </c>
      <c r="L142" s="35">
        <f>_xlfn.XLOOKUP(A142&amp;$L$3,AH:AH,AR:AR)</f>
        <v>26.844999999999999</v>
      </c>
      <c r="M142" s="35">
        <f>_xlfn.XLOOKUP(A142&amp;$M$3,AH:AH,AR:AR)</f>
        <v>5.1999999999999998E-2</v>
      </c>
      <c r="N142" s="35">
        <f>_xlfn.XLOOKUP(A142&amp;$N$3,AH:AH,AR:AR)</f>
        <v>-5.1999999999999998E-2</v>
      </c>
      <c r="O142" s="56">
        <f t="array" ref="O142">_tu1($I142,$J142,$K142,$L142,$M142,$N142,$O140)</f>
        <v>1.341</v>
      </c>
      <c r="P142" s="35" t="str">
        <f t="array" ref="P142">_tu1($I142,$J142,$K142,$L142,$M142,$N142,$P140)</f>
        <v>-</v>
      </c>
      <c r="Q142" s="69">
        <f t="array" ref="Q142">IF(cb1max($I142,$J142,$K142,$L142,$M142,$N142)&gt;0,cb1max($I142,$J142,$K142,$L142,$M142,$N142),"-")</f>
        <v>28.238</v>
      </c>
      <c r="R142" s="67">
        <f t="array" ref="R142">IF(cb1min($I142,$J142,$K142,$L142,$M142,$N142)&lt;0,cb1min($I142,$J142,$K142,$L142,$M142,$N142),"-")</f>
        <v>-25.451000000000001</v>
      </c>
      <c r="S142" s="34">
        <f t="array" ref="S142">_tu1($I142,$J142,$K142,$L142,$M142,$N142,$S140)</f>
        <v>1.4730000000000001</v>
      </c>
      <c r="T142" s="35">
        <f t="array" ref="T142">_tu2($I142,$J142,$K142,$L142,$M142,$N142,$T140)</f>
        <v>1.413</v>
      </c>
      <c r="U142" s="35" t="str">
        <f t="array" ref="U142">_tu2($I142,$J142,$K142,$L142,$M142,$N142,$U140)</f>
        <v>-</v>
      </c>
      <c r="V142" s="75">
        <f t="array" ref="V142">IF(cb2max($I142,$J142,$K142,$L142,$M142,$N142)&gt;0,cb2max($I142,$J142,$K142,$L142,$M142,$N142),"-")</f>
        <v>28.31</v>
      </c>
      <c r="W142" s="75">
        <f t="array" ref="W142">IF(cb2min($I142,$J142,$K142,$L142,$M142,$N142)&lt;0,cb2min($I142,$J142,$K142,$L142,$M142,$N142),"-")</f>
        <v>-25.379000000000001</v>
      </c>
      <c r="X142" s="35">
        <f t="array" ref="X142">_tu2($I142,$J142,$K142,$L142,$M142,$N142,$X140)</f>
        <v>1.4262000000000001</v>
      </c>
      <c r="AH142" s="37" t="str">
        <f t="shared" si="22"/>
        <v>T5C43.1GIOYY</v>
      </c>
      <c r="AI142" s="37" t="s">
        <v>68</v>
      </c>
      <c r="AJ142" s="37" t="s">
        <v>77</v>
      </c>
      <c r="AK142" s="37" t="s">
        <v>62</v>
      </c>
      <c r="AL142" s="37">
        <v>3.1</v>
      </c>
      <c r="AM142" s="37">
        <v>33.32</v>
      </c>
      <c r="AN142" s="37">
        <v>-0.57999999999999996</v>
      </c>
      <c r="AO142" s="37">
        <v>-91.74</v>
      </c>
      <c r="AP142" s="37">
        <v>1E-3</v>
      </c>
      <c r="AQ142" s="37">
        <v>126.878</v>
      </c>
      <c r="AR142" s="37">
        <v>0.63500000000000001</v>
      </c>
    </row>
    <row r="143" spans="1:44" ht="19.5" customHeight="1">
      <c r="A143" s="37" t="str">
        <f t="shared" si="20"/>
        <v>T5C263.1</v>
      </c>
      <c r="B143" s="37" t="str">
        <f t="shared" si="23"/>
        <v>T5</v>
      </c>
      <c r="C143" s="37" t="str">
        <f t="shared" si="23"/>
        <v>C26</v>
      </c>
      <c r="D143" s="37">
        <f>D142</f>
        <v>3.1</v>
      </c>
      <c r="E143" s="97"/>
      <c r="F143" s="107"/>
      <c r="G143" s="93"/>
      <c r="H143" s="66" t="s">
        <v>11</v>
      </c>
      <c r="I143" s="54">
        <f>_xlfn.XLOOKUP(A143&amp;$I$3,AH:AH,AM:AM)</f>
        <v>-1142.81</v>
      </c>
      <c r="J143" s="54">
        <f>_xlfn.XLOOKUP(A143&amp;$J$3,AH:AH,AM:AM)</f>
        <v>-389.7</v>
      </c>
      <c r="K143" s="54">
        <f>_xlfn.XLOOKUP(A143&amp;$K$3,AH:AH,AM:AM)</f>
        <v>-2.73</v>
      </c>
      <c r="L143" s="54">
        <f>_xlfn.XLOOKUP(A143&amp;$L$3,AH:AH,AM:AM)</f>
        <v>2.74</v>
      </c>
      <c r="M143" s="54">
        <f>_xlfn.XLOOKUP(A143&amp;$M$3,AH:AH,AM:AM)</f>
        <v>92.67</v>
      </c>
      <c r="N143" s="54">
        <f>_xlfn.XLOOKUP(A143&amp;$N$3,AH:AH,AM:AM)</f>
        <v>-92.68</v>
      </c>
      <c r="O143" s="79">
        <f t="array" ref="O143">_tu1($I143,$J143,$K143,$L143,$M143,$N143,$O140)</f>
        <v>-1235.49</v>
      </c>
      <c r="P143" s="54" t="str">
        <f t="array" ref="P143">_tu1($I143,$J143,$K143,$L143,$M143,$N143,$P140)</f>
        <v>-</v>
      </c>
      <c r="Q143" s="55">
        <f t="array" ref="Q143">_tu1($I143,$J143,$K143,$L143,$M143,$N143,$Q140)</f>
        <v>-1140.07</v>
      </c>
      <c r="R143" s="54">
        <f t="array" ref="R143">_tu1($I143,$J143,$K143,$L143,$M143,$N143,$R140)</f>
        <v>-1145.54</v>
      </c>
      <c r="S143" s="80">
        <f t="array" ref="S143">cb1min($I143,$J143,$K143,$L143,$M143,$N143)</f>
        <v>-1532.51</v>
      </c>
      <c r="T143" s="54">
        <f t="array" ref="T143">_tu2($I143,$J143,$K143,$L143,$M143,$N143,$T140)</f>
        <v>-1586.22</v>
      </c>
      <c r="U143" s="54" t="str">
        <f t="array" ref="U143">_tu2($I143,$J143,$K143,$L143,$M143,$N143,$U140)</f>
        <v>-</v>
      </c>
      <c r="V143" s="54">
        <f t="array" ref="V143">_tu2($I143,$J143,$K143,$L143,$M143,$N143,$V140)</f>
        <v>-1490.8</v>
      </c>
      <c r="W143" s="54">
        <f t="array" ref="W143">_tu2($I143,$J143,$K143,$L143,$M143,$N143,$W140)</f>
        <v>-1496.27</v>
      </c>
      <c r="X143" s="70">
        <f t="array" ref="X143">cb2min($I143,$J143,$K143,$L143,$M143,$N143)</f>
        <v>-1615.922</v>
      </c>
      <c r="AH143" s="37" t="str">
        <f t="shared" si="22"/>
        <v>T5C40GIOXX</v>
      </c>
      <c r="AI143" s="37" t="s">
        <v>68</v>
      </c>
      <c r="AJ143" s="37" t="s">
        <v>77</v>
      </c>
      <c r="AK143" s="37" t="s">
        <v>63</v>
      </c>
      <c r="AL143" s="37">
        <v>0</v>
      </c>
      <c r="AM143" s="37">
        <v>7.4</v>
      </c>
      <c r="AN143" s="37">
        <v>-25.46</v>
      </c>
      <c r="AO143" s="37">
        <v>-0.14000000000000001</v>
      </c>
      <c r="AP143" s="37">
        <v>1.7999999999999999E-2</v>
      </c>
      <c r="AQ143" s="37">
        <v>-0.29099999999999998</v>
      </c>
      <c r="AR143" s="37">
        <v>-47.134</v>
      </c>
    </row>
    <row r="144" spans="1:44" ht="19.5" customHeight="1">
      <c r="A144" s="37" t="str">
        <f t="shared" si="20"/>
        <v>T5C30</v>
      </c>
      <c r="B144" s="37" t="str">
        <f t="shared" si="23"/>
        <v>T5</v>
      </c>
      <c r="C144" s="37" t="str">
        <f>F144</f>
        <v>C3</v>
      </c>
      <c r="D144" s="37">
        <f>G144</f>
        <v>0</v>
      </c>
      <c r="E144" s="97"/>
      <c r="F144" s="102" t="s">
        <v>76</v>
      </c>
      <c r="G144" s="91">
        <v>0</v>
      </c>
      <c r="H144" s="48"/>
      <c r="I144" s="84"/>
      <c r="J144" s="48"/>
      <c r="K144" s="84"/>
      <c r="L144" s="48"/>
      <c r="M144" s="84"/>
      <c r="N144" s="9"/>
      <c r="O144" s="16" t="str">
        <f t="array" ref="O144">_ts1($I145,$J145,$K145,$L145,$M145,$N145,$O145)</f>
        <v>4,8</v>
      </c>
      <c r="P144" s="17" t="str">
        <f t="array" ref="P144">_ts1($I145,$J145,$K145,$L145,$M145,$N145,$P145)</f>
        <v>4,9</v>
      </c>
      <c r="Q144" s="16" t="str">
        <f t="array" ref="Q144">_ts1($I146,$J146,$K146,$L146,$M146,$N146,$Q146)</f>
        <v>4,6</v>
      </c>
      <c r="R144" s="17" t="str">
        <f t="array" ref="R144">_ts1($I146,$J146,$K146,$L146,$M146,$N146,$R146)</f>
        <v>4,7</v>
      </c>
      <c r="S144" s="33" t="str">
        <f t="array" ref="S144">_ts1($I147,$J147,$K147,$L147,$M147,$N147,$S147)</f>
        <v>4,5</v>
      </c>
      <c r="T144" s="71" t="str">
        <f t="array" ref="T144">_ts2($I145,$J145,$K145,$L145,$M145,$N145,$T145)</f>
        <v>4,5*,8</v>
      </c>
      <c r="U144" s="72" t="str">
        <f t="array" ref="U144">_ts2($I145,$J145,$K145,$L145,$M145,$N145,$U145)</f>
        <v>-</v>
      </c>
      <c r="V144" s="73" t="str">
        <f t="array" ref="V144">_ts2($I146,$J146,$K146,$L146,$M146,$N146,$V146)</f>
        <v>4,5*,6</v>
      </c>
      <c r="W144" s="72" t="str">
        <f t="array" ref="W144">_ts2($I146,$J146,$K146,$L146,$M146,$N146,$W146)</f>
        <v>4,5*,7</v>
      </c>
      <c r="X144" s="36" t="str">
        <f t="array" ref="X144">_ts2($I147,$J147,$K147,$L147,$M147,$N147,$X147)</f>
        <v>4,5,9*</v>
      </c>
      <c r="AH144" s="37" t="str">
        <f t="shared" si="22"/>
        <v>T5C43.1GIOXX</v>
      </c>
      <c r="AI144" s="37" t="s">
        <v>68</v>
      </c>
      <c r="AJ144" s="37" t="s">
        <v>77</v>
      </c>
      <c r="AK144" s="37" t="s">
        <v>63</v>
      </c>
      <c r="AL144" s="37">
        <v>3.1</v>
      </c>
      <c r="AM144" s="37">
        <v>7.4</v>
      </c>
      <c r="AN144" s="37">
        <v>-25.46</v>
      </c>
      <c r="AO144" s="37">
        <v>-0.14000000000000001</v>
      </c>
      <c r="AP144" s="37">
        <v>1.7999999999999999E-2</v>
      </c>
      <c r="AQ144" s="37">
        <v>0.14199999999999999</v>
      </c>
      <c r="AR144" s="37">
        <v>31.776</v>
      </c>
    </row>
    <row r="145" spans="1:44" ht="19.5" customHeight="1">
      <c r="A145" s="37" t="str">
        <f t="shared" si="20"/>
        <v>T5C30</v>
      </c>
      <c r="B145" s="37" t="str">
        <f t="shared" si="23"/>
        <v>T5</v>
      </c>
      <c r="C145" s="37" t="str">
        <f>C144</f>
        <v>C3</v>
      </c>
      <c r="D145" s="37">
        <f>D144</f>
        <v>0</v>
      </c>
      <c r="E145" s="97"/>
      <c r="F145" s="103"/>
      <c r="G145" s="92"/>
      <c r="H145" s="65" t="s">
        <v>30</v>
      </c>
      <c r="I145" s="35">
        <f>_xlfn.XLOOKUP(A145&amp;$I$3,AH:AH,AQ:AQ)</f>
        <v>124.723</v>
      </c>
      <c r="J145" s="35">
        <f>_xlfn.XLOOKUP(A145&amp;$J$3,AH:AH,AQ:AQ)</f>
        <v>85.837999999999994</v>
      </c>
      <c r="K145" s="35">
        <f>_xlfn.XLOOKUP(A145&amp;$K$3,AH:AH,AQ:AQ)</f>
        <v>0.873</v>
      </c>
      <c r="L145" s="35">
        <f>_xlfn.XLOOKUP(A145&amp;$L$3,AH:AH,AQ:AQ)</f>
        <v>-0.873</v>
      </c>
      <c r="M145" s="35">
        <f>_xlfn.XLOOKUP(A145&amp;$M$3,AH:AH,AQ:AQ)</f>
        <v>155.114</v>
      </c>
      <c r="N145" s="35">
        <f>_xlfn.XLOOKUP(A145&amp;$N$3,AH:AH,AQ:AQ)</f>
        <v>-155.114</v>
      </c>
      <c r="O145" s="69">
        <f t="array" ref="O145">IF(cb1max($I145,$J145,$K145,$L145,$M145,$N145)&gt;0,cb1max($I145,$J145,$K145,$L145,$M145,$N145),"-")</f>
        <v>279.83699999999999</v>
      </c>
      <c r="P145" s="67">
        <f t="array" ref="P145">IF(cb1min($I145,$J145,$K145,$L145,$M145,$N145)&lt;0,cb1min($I145,$J145,$K145,$L145,$M145,$N145),"-")</f>
        <v>-30.391000000000005</v>
      </c>
      <c r="Q145" s="34">
        <f t="array" ref="Q145">_tu1($I145,$J145,$K145,$L145,$M145,$N145,$Q144)</f>
        <v>125.596</v>
      </c>
      <c r="R145" s="35">
        <f t="array" ref="R145">_tu1($I145,$J145,$K145,$L145,$M145,$N145,$R144)</f>
        <v>123.85</v>
      </c>
      <c r="S145" s="34">
        <f t="array" ref="S145">_tu1($I145,$J145,$K145,$L145,$M145,$N145,$S144)</f>
        <v>210.56099999999998</v>
      </c>
      <c r="T145" s="74">
        <f t="array" ref="T145">IF(cb2max($I145,$J145,$K145,$L145,$M145,$N145)&gt;0,cb2max($I145,$J145,$K145,$L145,$M145,$N145),"-")</f>
        <v>357.09119999999996</v>
      </c>
      <c r="U145" s="75" t="str">
        <f t="array" ref="U145">IF(cb2min($I145,$J145,$K145,$L145,$M145,$N145)&lt;0,cb2min($I145,$J145,$K145,$L145,$M145,$N145),"-")</f>
        <v>-</v>
      </c>
      <c r="V145" s="34">
        <f t="array" ref="V145">_tu2($I145,$J145,$K145,$L145,$M145,$N145,$V144)</f>
        <v>202.85019999999997</v>
      </c>
      <c r="W145" s="35">
        <f t="array" ref="W145">_tu2($I145,$J145,$K145,$L145,$M145,$N145,$W144)</f>
        <v>201.10419999999999</v>
      </c>
      <c r="X145" s="35">
        <f t="array" ref="X145">_tu2($I145,$J145,$K145,$L145,$M145,$N145,$X144)</f>
        <v>70.958399999999983</v>
      </c>
      <c r="AH145" s="37" t="str">
        <f t="shared" si="22"/>
        <v>T5C40TT</v>
      </c>
      <c r="AI145" s="37" t="s">
        <v>68</v>
      </c>
      <c r="AJ145" s="37" t="s">
        <v>77</v>
      </c>
      <c r="AK145" s="37" t="s">
        <v>0</v>
      </c>
      <c r="AL145" s="37">
        <v>0</v>
      </c>
      <c r="AM145" s="37">
        <v>-1563.88</v>
      </c>
      <c r="AN145" s="37">
        <v>1.61</v>
      </c>
      <c r="AO145" s="37">
        <v>-61.84</v>
      </c>
      <c r="AP145" s="37">
        <v>-3.0000000000000001E-3</v>
      </c>
      <c r="AQ145" s="37">
        <v>-115.53400000000001</v>
      </c>
      <c r="AR145" s="37">
        <v>3.2</v>
      </c>
    </row>
    <row r="146" spans="1:44" ht="19.5" customHeight="1">
      <c r="A146" s="37" t="str">
        <f t="shared" si="20"/>
        <v>T5C30</v>
      </c>
      <c r="B146" s="37" t="str">
        <f t="shared" si="23"/>
        <v>T5</v>
      </c>
      <c r="C146" s="37" t="str">
        <f t="shared" si="23"/>
        <v>C3</v>
      </c>
      <c r="D146" s="37">
        <f>D145</f>
        <v>0</v>
      </c>
      <c r="E146" s="97"/>
      <c r="F146" s="103"/>
      <c r="G146" s="92"/>
      <c r="H146" s="65" t="s">
        <v>31</v>
      </c>
      <c r="I146" s="35">
        <f>_xlfn.XLOOKUP(A146&amp;$I$3,AH:AH,AR:AR)</f>
        <v>3.6520000000000001</v>
      </c>
      <c r="J146" s="35">
        <f>_xlfn.XLOOKUP(A146&amp;$J$3,AH:AH,AR:AR)</f>
        <v>1.4E-2</v>
      </c>
      <c r="K146" s="35">
        <f>_xlfn.XLOOKUP(A146&amp;$K$3,AH:AH,AR:AR)</f>
        <v>47.072000000000003</v>
      </c>
      <c r="L146" s="35">
        <f>_xlfn.XLOOKUP(A146&amp;$L$3,AH:AH,AR:AR)</f>
        <v>-47.072000000000003</v>
      </c>
      <c r="M146" s="35">
        <f>_xlfn.XLOOKUP(A146&amp;$M$3,AH:AH,AR:AR)</f>
        <v>-1.3220000000000001</v>
      </c>
      <c r="N146" s="35">
        <f>_xlfn.XLOOKUP(A146&amp;$N$3,AH:AH,AR:AR)</f>
        <v>1.3220000000000001</v>
      </c>
      <c r="O146" s="34">
        <f t="array" ref="O146">_tu1($I146,$J146,$K146,$L146,$M146,$N146,$O144)</f>
        <v>2.33</v>
      </c>
      <c r="P146" s="35">
        <f t="array" ref="P146">_tu1($I146,$J146,$K146,$L146,$M146,$N146,$P144)</f>
        <v>4.9740000000000002</v>
      </c>
      <c r="Q146" s="69">
        <f t="array" ref="Q146">IF(cb1max($I146,$J146,$K146,$L146,$M146,$N146)&gt;0,cb1max($I146,$J146,$K146,$L146,$M146,$N146),"-")</f>
        <v>50.724000000000004</v>
      </c>
      <c r="R146" s="67">
        <f t="array" ref="R146">IF(cb1min($I146,$J146,$K146,$L146,$M146,$N146)&lt;0,cb1min($I146,$J146,$K146,$L146,$M146,$N146),"-")</f>
        <v>-43.42</v>
      </c>
      <c r="S146" s="34">
        <f t="array" ref="S146">_tu1($I146,$J146,$K146,$L146,$M146,$N146,$S144)</f>
        <v>3.6659999999999999</v>
      </c>
      <c r="T146" s="35">
        <f t="array" ref="T146">_tu2($I146,$J146,$K146,$L146,$M146,$N146,$T144)</f>
        <v>2.3426</v>
      </c>
      <c r="U146" s="35" t="str">
        <f t="array" ref="U146">_tu2($I146,$J146,$K146,$L146,$M146,$N146,$U144)</f>
        <v>-</v>
      </c>
      <c r="V146" s="76">
        <f t="array" ref="V146">IF(cb2max($I146,$J146,$K146,$L146,$M146,$N146)&gt;0,cb2max($I146,$J146,$K146,$L146,$M146,$N146),"-")</f>
        <v>50.736600000000003</v>
      </c>
      <c r="W146" s="75">
        <f t="array" ref="W146">IF(cb2min($I146,$J146,$K146,$L146,$M146,$N146)&lt;0,cb2min($I146,$J146,$K146,$L146,$M146,$N146),"-")</f>
        <v>-43.407400000000003</v>
      </c>
      <c r="X146" s="35">
        <f t="array" ref="X146">_tu2($I146,$J146,$K146,$L146,$M146,$N146,$X144)</f>
        <v>4.8558000000000003</v>
      </c>
      <c r="AH146" s="37" t="str">
        <f t="shared" si="22"/>
        <v>T5C43.1TT</v>
      </c>
      <c r="AI146" s="37" t="s">
        <v>68</v>
      </c>
      <c r="AJ146" s="37" t="s">
        <v>77</v>
      </c>
      <c r="AK146" s="37" t="s">
        <v>0</v>
      </c>
      <c r="AL146" s="37">
        <v>3.1</v>
      </c>
      <c r="AM146" s="37">
        <v>-1551.83</v>
      </c>
      <c r="AN146" s="37">
        <v>1.61</v>
      </c>
      <c r="AO146" s="37">
        <v>-61.84</v>
      </c>
      <c r="AP146" s="37">
        <v>-3.0000000000000001E-3</v>
      </c>
      <c r="AQ146" s="37">
        <v>76.156000000000006</v>
      </c>
      <c r="AR146" s="37">
        <v>-1.7869999999999999</v>
      </c>
    </row>
    <row r="147" spans="1:44" ht="19.5" customHeight="1">
      <c r="A147" s="37" t="str">
        <f t="shared" si="20"/>
        <v>T5C30</v>
      </c>
      <c r="B147" s="37" t="str">
        <f t="shared" si="23"/>
        <v>T5</v>
      </c>
      <c r="C147" s="37" t="str">
        <f t="shared" si="23"/>
        <v>C3</v>
      </c>
      <c r="D147" s="37">
        <f>D146</f>
        <v>0</v>
      </c>
      <c r="E147" s="97"/>
      <c r="F147" s="103"/>
      <c r="G147" s="93"/>
      <c r="H147" s="65" t="s">
        <v>11</v>
      </c>
      <c r="I147" s="54">
        <f>_xlfn.XLOOKUP(A147&amp;$I$3,AH:AH,AM:AM)</f>
        <v>-1603.17</v>
      </c>
      <c r="J147" s="54">
        <f>_xlfn.XLOOKUP(A147&amp;$J$3,AH:AH,AM:AM)</f>
        <v>-514.80999999999995</v>
      </c>
      <c r="K147" s="54">
        <f>_xlfn.XLOOKUP(A147&amp;$K$3,AH:AH,AM:AM)</f>
        <v>-6.66</v>
      </c>
      <c r="L147" s="54">
        <f>_xlfn.XLOOKUP(A147&amp;$L$3,AH:AH,AM:AM)</f>
        <v>6.66</v>
      </c>
      <c r="M147" s="54">
        <f>_xlfn.XLOOKUP(A147&amp;$M$3,AH:AH,AM:AM)</f>
        <v>38.07</v>
      </c>
      <c r="N147" s="54">
        <f>_xlfn.XLOOKUP(A147&amp;$N$3,AH:AH,AM:AM)</f>
        <v>-38.07</v>
      </c>
      <c r="O147" s="34">
        <f t="array" ref="O147">_tu1($I147,$J147,$K147,$L147,$M147,$N147,$O144)</f>
        <v>-1565.1000000000001</v>
      </c>
      <c r="P147" s="54">
        <f t="array" ref="P147">_tu1($I147,$J147,$K147,$L147,$M147,$N147,$P144)</f>
        <v>-1641.24</v>
      </c>
      <c r="Q147" s="34">
        <f t="array" ref="Q147">_tu1($I147,$J147,$K147,$L147,$M147,$N147,$Q144)</f>
        <v>-1609.8300000000002</v>
      </c>
      <c r="R147" s="54">
        <f t="array" ref="R147">_tu1($I147,$J147,$K147,$L147,$M147,$N147,$R144)</f>
        <v>-1596.51</v>
      </c>
      <c r="S147" s="68">
        <f t="array" ref="S147">cb1min($I147,$J147,$K147,$L147,$M147,$N147)</f>
        <v>-2117.98</v>
      </c>
      <c r="T147" s="54">
        <f t="array" ref="T147">_tu2($I147,$J147,$K147,$L147,$M147,$N147,$T144)</f>
        <v>-2028.4289999999999</v>
      </c>
      <c r="U147" s="54" t="str">
        <f t="array" ref="U147">_tu2($I147,$J147,$K147,$L147,$M147,$N147,$U144)</f>
        <v>-</v>
      </c>
      <c r="V147" s="34">
        <f t="array" ref="V147">_tu2($I147,$J147,$K147,$L147,$M147,$N147,$V144)</f>
        <v>-2073.1589999999997</v>
      </c>
      <c r="W147" s="54">
        <f t="array" ref="W147">_tu2($I147,$J147,$K147,$L147,$M147,$N147,$W144)</f>
        <v>-2059.8389999999999</v>
      </c>
      <c r="X147" s="70">
        <f t="array" ref="X147">cb2min($I147,$J147,$K147,$L147,$M147,$N147)</f>
        <v>-2152.2429999999999</v>
      </c>
      <c r="AH147" s="37" t="str">
        <f t="shared" si="22"/>
        <v>T4C40HT</v>
      </c>
      <c r="AI147" s="37" t="s">
        <v>69</v>
      </c>
      <c r="AJ147" s="37" t="s">
        <v>77</v>
      </c>
      <c r="AK147" s="37" t="s">
        <v>17</v>
      </c>
      <c r="AL147" s="37">
        <v>0</v>
      </c>
      <c r="AM147" s="37">
        <v>-524.41999999999996</v>
      </c>
      <c r="AN147" s="37">
        <v>0.11</v>
      </c>
      <c r="AO147" s="37">
        <v>-14.96</v>
      </c>
      <c r="AP147" s="37">
        <v>5.6000000000000001E-2</v>
      </c>
      <c r="AQ147" s="37">
        <v>-27.376999999999999</v>
      </c>
      <c r="AR147" s="37">
        <v>0.27500000000000002</v>
      </c>
    </row>
    <row r="148" spans="1:44" ht="19.5" customHeight="1">
      <c r="A148" s="37" t="str">
        <f t="shared" si="20"/>
        <v>T5C33.1</v>
      </c>
      <c r="B148" s="37" t="str">
        <f t="shared" si="23"/>
        <v>T5</v>
      </c>
      <c r="C148" s="37" t="str">
        <f t="shared" si="23"/>
        <v>C3</v>
      </c>
      <c r="D148" s="37">
        <f>G148</f>
        <v>3.1</v>
      </c>
      <c r="E148" s="97"/>
      <c r="F148" s="103"/>
      <c r="G148" s="91">
        <v>3.1</v>
      </c>
      <c r="H148" s="48"/>
      <c r="I148" s="84"/>
      <c r="J148" s="48"/>
      <c r="K148" s="84"/>
      <c r="L148" s="48"/>
      <c r="M148" s="84"/>
      <c r="N148" s="9"/>
      <c r="O148" s="77" t="str">
        <f t="array" ref="O148">_ts1($I149,$J149,$K149,$L149,$M149,$N149,$O149)</f>
        <v>4,9</v>
      </c>
      <c r="P148" s="17" t="str">
        <f t="array" ref="P148">_ts1($I149,$J149,$K149,$L149,$M149,$N149,$P149)</f>
        <v>4,8</v>
      </c>
      <c r="Q148" s="16" t="str">
        <f t="array" ref="Q148">_ts1($I150,$J150,$K150,$L150,$M150,$N150,$Q150)</f>
        <v>4,7</v>
      </c>
      <c r="R148" s="17" t="str">
        <f t="array" ref="R148">_ts1($I150,$J150,$K150,$L150,$M150,$N150,$R150)</f>
        <v>4,6</v>
      </c>
      <c r="S148" s="33" t="str">
        <f t="array" ref="S148">_ts1($I151,$J151,$K151,$L151,$M151,$N151,$S151)</f>
        <v>4,5</v>
      </c>
      <c r="T148" s="71" t="str">
        <f t="array" ref="T148">_ts2($I149,$J149,$K149,$L149,$M149,$N149,$T149)</f>
        <v>-</v>
      </c>
      <c r="U148" s="72" t="str">
        <f t="array" ref="U148">_ts2($I149,$J149,$K149,$L149,$M149,$N149,$U149)</f>
        <v>4,5*,8</v>
      </c>
      <c r="V148" s="72" t="str">
        <f t="array" ref="V148">_ts2($I150,$J150,$K150,$L150,$M150,$N150,$V150)</f>
        <v>4,5*,7</v>
      </c>
      <c r="W148" s="72" t="str">
        <f t="array" ref="W148">_ts2($I150,$J150,$K150,$L150,$M150,$N150,$W150)</f>
        <v>4,5*,6</v>
      </c>
      <c r="X148" s="36" t="str">
        <f t="array" ref="X148">_ts2($I151,$J151,$K151,$L151,$M151,$N151,$X151)</f>
        <v>4,5,9*</v>
      </c>
      <c r="AH148" s="37" t="str">
        <f t="shared" si="22"/>
        <v>T4C43.1HT</v>
      </c>
      <c r="AI148" s="37" t="s">
        <v>69</v>
      </c>
      <c r="AJ148" s="37" t="s">
        <v>77</v>
      </c>
      <c r="AK148" s="37" t="s">
        <v>17</v>
      </c>
      <c r="AL148" s="37">
        <v>3.1</v>
      </c>
      <c r="AM148" s="37">
        <v>-524.41999999999996</v>
      </c>
      <c r="AN148" s="37">
        <v>0.11</v>
      </c>
      <c r="AO148" s="37">
        <v>-14.96</v>
      </c>
      <c r="AP148" s="37">
        <v>5.6000000000000001E-2</v>
      </c>
      <c r="AQ148" s="37">
        <v>18.995000000000001</v>
      </c>
      <c r="AR148" s="37">
        <v>-5.6000000000000001E-2</v>
      </c>
    </row>
    <row r="149" spans="1:44" ht="19.5" customHeight="1">
      <c r="A149" s="37" t="str">
        <f t="shared" si="20"/>
        <v>T5C33.1</v>
      </c>
      <c r="B149" s="37" t="str">
        <f t="shared" si="23"/>
        <v>T5</v>
      </c>
      <c r="C149" s="37" t="str">
        <f t="shared" si="23"/>
        <v>C3</v>
      </c>
      <c r="D149" s="37">
        <f>D148</f>
        <v>3.1</v>
      </c>
      <c r="E149" s="97"/>
      <c r="F149" s="103"/>
      <c r="G149" s="92"/>
      <c r="H149" s="65" t="s">
        <v>30</v>
      </c>
      <c r="I149" s="35">
        <f>_xlfn.XLOOKUP(A149&amp;$I$3,AH:AH,AQ:AQ)</f>
        <v>-82.57</v>
      </c>
      <c r="J149" s="35">
        <f>_xlfn.XLOOKUP(A149&amp;$J$3,AH:AH,AQ:AQ)</f>
        <v>-54.996000000000002</v>
      </c>
      <c r="K149" s="35">
        <f>_xlfn.XLOOKUP(A149&amp;$K$3,AH:AH,AQ:AQ)</f>
        <v>-0.42</v>
      </c>
      <c r="L149" s="35">
        <f>_xlfn.XLOOKUP(A149&amp;$L$3,AH:AH,AQ:AQ)</f>
        <v>0.42</v>
      </c>
      <c r="M149" s="35">
        <f>_xlfn.XLOOKUP(A149&amp;$M$3,AH:AH,AQ:AQ)</f>
        <v>-125.63800000000001</v>
      </c>
      <c r="N149" s="35">
        <f>_xlfn.XLOOKUP(A149&amp;$N$3,AH:AH,AQ:AQ)</f>
        <v>125.63800000000001</v>
      </c>
      <c r="O149" s="78">
        <f t="array" ref="O149">IF(cb1max($I149,$J149,$K149,$L149,$M149,$N149)&gt;0,cb1max($I149,$J149,$K149,$L149,$M149,$N149),"-")</f>
        <v>43.068000000000012</v>
      </c>
      <c r="P149" s="67">
        <f t="array" ref="P149">IF(cb1min($I149,$J149,$K149,$L149,$M149,$N149)&lt;0,cb1min($I149,$J149,$K149,$L149,$M149,$N149),"-")</f>
        <v>-208.208</v>
      </c>
      <c r="Q149" s="34">
        <f t="array" ref="Q149">_tu1($I149,$J149,$K149,$L149,$M149,$N149,$Q148)</f>
        <v>-82.149999999999991</v>
      </c>
      <c r="R149" s="35">
        <f t="array" ref="R149">_tu1($I149,$J149,$K149,$L149,$M149,$N149,$R148)</f>
        <v>-82.99</v>
      </c>
      <c r="S149" s="34">
        <f t="array" ref="S149">_tu1($I149,$J149,$K149,$L149,$M149,$N149,$S148)</f>
        <v>-137.566</v>
      </c>
      <c r="T149" s="74" t="str">
        <f t="array" ref="T149">IF(cb2max($I149,$J149,$K149,$L149,$M149,$N149)&gt;0,cb2max($I149,$J149,$K149,$L149,$M149,$N149),"-")</f>
        <v>-</v>
      </c>
      <c r="U149" s="75">
        <f t="array" ref="U149">IF(cb2min($I149,$J149,$K149,$L149,$M149,$N149)&lt;0,cb2min($I149,$J149,$K149,$L149,$M149,$N149),"-")</f>
        <v>-257.70439999999996</v>
      </c>
      <c r="V149" s="35">
        <f t="array" ref="V149">_tu2($I149,$J149,$K149,$L149,$M149,$N149,$V148)</f>
        <v>-131.6464</v>
      </c>
      <c r="W149" s="35">
        <f t="array" ref="W149">_tu2($I149,$J149,$K149,$L149,$M149,$N149,$W148)</f>
        <v>-132.48639999999997</v>
      </c>
      <c r="X149" s="35">
        <f t="array" ref="X149">_tu2($I149,$J149,$K149,$L149,$M149,$N149,$X148)</f>
        <v>-24.491799999999998</v>
      </c>
      <c r="AH149" s="37" t="str">
        <f t="shared" si="22"/>
        <v>T4C40GIOX</v>
      </c>
      <c r="AI149" s="37" t="s">
        <v>69</v>
      </c>
      <c r="AJ149" s="37" t="s">
        <v>77</v>
      </c>
      <c r="AK149" s="37" t="s">
        <v>60</v>
      </c>
      <c r="AL149" s="37">
        <v>0</v>
      </c>
      <c r="AM149" s="37">
        <v>-11.6</v>
      </c>
      <c r="AN149" s="37">
        <v>32.25</v>
      </c>
      <c r="AO149" s="37">
        <v>-0.04</v>
      </c>
      <c r="AP149" s="37">
        <v>-1.0999999999999999E-2</v>
      </c>
      <c r="AQ149" s="37">
        <v>-2.7E-2</v>
      </c>
      <c r="AR149" s="37">
        <v>59.863</v>
      </c>
    </row>
    <row r="150" spans="1:44" ht="19.5" customHeight="1">
      <c r="A150" s="37" t="str">
        <f t="shared" si="20"/>
        <v>T5C33.1</v>
      </c>
      <c r="B150" s="37" t="str">
        <f t="shared" si="23"/>
        <v>T5</v>
      </c>
      <c r="C150" s="37" t="str">
        <f t="shared" si="23"/>
        <v>C3</v>
      </c>
      <c r="D150" s="37">
        <f>D149</f>
        <v>3.1</v>
      </c>
      <c r="E150" s="97"/>
      <c r="F150" s="103"/>
      <c r="G150" s="92"/>
      <c r="H150" s="65" t="s">
        <v>31</v>
      </c>
      <c r="I150" s="35">
        <f>_xlfn.XLOOKUP(A150&amp;$I$3,AH:AH,AR:AR)</f>
        <v>-2.089</v>
      </c>
      <c r="J150" s="35">
        <f>_xlfn.XLOOKUP(A150&amp;$J$3,AH:AH,AR:AR)</f>
        <v>0.17599999999999999</v>
      </c>
      <c r="K150" s="35">
        <f>_xlfn.XLOOKUP(A150&amp;$K$3,AH:AH,AR:AR)</f>
        <v>-31.733000000000001</v>
      </c>
      <c r="L150" s="35">
        <f>_xlfn.XLOOKUP(A150&amp;$L$3,AH:AH,AR:AR)</f>
        <v>31.734000000000002</v>
      </c>
      <c r="M150" s="35">
        <f>_xlfn.XLOOKUP(A150&amp;$M$3,AH:AH,AR:AR)</f>
        <v>0.73699999999999999</v>
      </c>
      <c r="N150" s="35">
        <f>_xlfn.XLOOKUP(A150&amp;$N$3,AH:AH,AR:AR)</f>
        <v>-0.73699999999999999</v>
      </c>
      <c r="O150" s="56">
        <f t="array" ref="O150">_tu1($I150,$J150,$K150,$L150,$M150,$N150,$O148)</f>
        <v>-2.8260000000000001</v>
      </c>
      <c r="P150" s="35">
        <f t="array" ref="P150">_tu1($I150,$J150,$K150,$L150,$M150,$N150,$P148)</f>
        <v>-1.3519999999999999</v>
      </c>
      <c r="Q150" s="69">
        <f t="array" ref="Q150">IF(cb1max($I150,$J150,$K150,$L150,$M150,$N150)&gt;0,cb1max($I150,$J150,$K150,$L150,$M150,$N150),"-")</f>
        <v>29.645000000000003</v>
      </c>
      <c r="R150" s="67">
        <f t="array" ref="R150">IF(cb1min($I150,$J150,$K150,$L150,$M150,$N150)&lt;0,cb1min($I150,$J150,$K150,$L150,$M150,$N150),"-")</f>
        <v>-33.822000000000003</v>
      </c>
      <c r="S150" s="34">
        <f t="array" ref="S150">_tu1($I150,$J150,$K150,$L150,$M150,$N150,$S148)</f>
        <v>-1.913</v>
      </c>
      <c r="T150" s="35" t="str">
        <f t="array" ref="T150">_tu2($I150,$J150,$K150,$L150,$M150,$N150,$T148)</f>
        <v>-</v>
      </c>
      <c r="U150" s="35">
        <f t="array" ref="U150">_tu2($I150,$J150,$K150,$L150,$M150,$N150,$U148)</f>
        <v>-1.1936</v>
      </c>
      <c r="V150" s="75">
        <f t="array" ref="V150">IF(cb2max($I150,$J150,$K150,$L150,$M150,$N150)&gt;0,cb2max($I150,$J150,$K150,$L150,$M150,$N150),"-")</f>
        <v>29.803400000000003</v>
      </c>
      <c r="W150" s="75">
        <f t="array" ref="W150">IF(cb2min($I150,$J150,$K150,$L150,$M150,$N150)&lt;0,cb2min($I150,$J150,$K150,$L150,$M150,$N150),"-")</f>
        <v>-33.663600000000002</v>
      </c>
      <c r="X150" s="35">
        <f t="array" ref="X150">_tu2($I150,$J150,$K150,$L150,$M150,$N150,$X148)</f>
        <v>-2.5762999999999998</v>
      </c>
      <c r="AH150" s="37" t="str">
        <f t="shared" si="22"/>
        <v>T4C43.1GIOX</v>
      </c>
      <c r="AI150" s="37" t="s">
        <v>69</v>
      </c>
      <c r="AJ150" s="37" t="s">
        <v>77</v>
      </c>
      <c r="AK150" s="37" t="s">
        <v>60</v>
      </c>
      <c r="AL150" s="37">
        <v>3.1</v>
      </c>
      <c r="AM150" s="37">
        <v>-11.6</v>
      </c>
      <c r="AN150" s="37">
        <v>32.25</v>
      </c>
      <c r="AO150" s="37">
        <v>-0.04</v>
      </c>
      <c r="AP150" s="37">
        <v>-1.0999999999999999E-2</v>
      </c>
      <c r="AQ150" s="37">
        <v>9.2999999999999999E-2</v>
      </c>
      <c r="AR150" s="37">
        <v>-40.125</v>
      </c>
    </row>
    <row r="151" spans="1:44" ht="19.5" customHeight="1">
      <c r="A151" s="37" t="str">
        <f t="shared" si="20"/>
        <v>T5C33.1</v>
      </c>
      <c r="B151" s="37" t="str">
        <f t="shared" si="23"/>
        <v>T5</v>
      </c>
      <c r="C151" s="37" t="str">
        <f t="shared" si="23"/>
        <v>C3</v>
      </c>
      <c r="D151" s="37">
        <f>D150</f>
        <v>3.1</v>
      </c>
      <c r="E151" s="97"/>
      <c r="F151" s="104"/>
      <c r="G151" s="93"/>
      <c r="H151" s="66" t="s">
        <v>11</v>
      </c>
      <c r="I151" s="54">
        <f>_xlfn.XLOOKUP(A151&amp;$I$3,AH:AH,AM:AM)</f>
        <v>-1591.11</v>
      </c>
      <c r="J151" s="54">
        <f>_xlfn.XLOOKUP(A151&amp;$J$3,AH:AH,AM:AM)</f>
        <v>-514.80999999999995</v>
      </c>
      <c r="K151" s="54">
        <f>_xlfn.XLOOKUP(A151&amp;$K$3,AH:AH,AM:AM)</f>
        <v>-6.66</v>
      </c>
      <c r="L151" s="54">
        <f>_xlfn.XLOOKUP(A151&amp;$L$3,AH:AH,AM:AM)</f>
        <v>6.66</v>
      </c>
      <c r="M151" s="54">
        <f>_xlfn.XLOOKUP(A151&amp;$M$3,AH:AH,AM:AM)</f>
        <v>38.07</v>
      </c>
      <c r="N151" s="54">
        <f>_xlfn.XLOOKUP(A151&amp;$N$3,AH:AH,AM:AM)</f>
        <v>-38.07</v>
      </c>
      <c r="O151" s="79">
        <f t="array" ref="O151">_tu1($I151,$J151,$K151,$L151,$M151,$N151,$O148)</f>
        <v>-1629.1799999999998</v>
      </c>
      <c r="P151" s="54">
        <f t="array" ref="P151">_tu1($I151,$J151,$K151,$L151,$M151,$N151,$P148)</f>
        <v>-1553.04</v>
      </c>
      <c r="Q151" s="55">
        <f t="array" ref="Q151">_tu1($I151,$J151,$K151,$L151,$M151,$N151,$Q148)</f>
        <v>-1584.4499999999998</v>
      </c>
      <c r="R151" s="54">
        <f t="array" ref="R151">_tu1($I151,$J151,$K151,$L151,$M151,$N151,$R148)</f>
        <v>-1597.77</v>
      </c>
      <c r="S151" s="80">
        <f t="array" ref="S151">cb1min($I151,$J151,$K151,$L151,$M151,$N151)</f>
        <v>-2105.92</v>
      </c>
      <c r="T151" s="54" t="str">
        <f t="array" ref="T151">_tu2($I151,$J151,$K151,$L151,$M151,$N151,$T148)</f>
        <v>-</v>
      </c>
      <c r="U151" s="54">
        <f t="array" ref="U151">_tu2($I151,$J151,$K151,$L151,$M151,$N151,$U148)</f>
        <v>-2016.3689999999999</v>
      </c>
      <c r="V151" s="54">
        <f t="array" ref="V151">_tu2($I151,$J151,$K151,$L151,$M151,$N151,$V148)</f>
        <v>-2047.7789999999998</v>
      </c>
      <c r="W151" s="54">
        <f t="array" ref="W151">_tu2($I151,$J151,$K151,$L151,$M151,$N151,$W148)</f>
        <v>-2061.0989999999997</v>
      </c>
      <c r="X151" s="70">
        <f t="array" ref="X151">cb2min($I151,$J151,$K151,$L151,$M151,$N151)</f>
        <v>-2140.183</v>
      </c>
      <c r="AH151" s="37" t="str">
        <f t="shared" si="22"/>
        <v>T4C40GIOY</v>
      </c>
      <c r="AI151" s="37" t="s">
        <v>69</v>
      </c>
      <c r="AJ151" s="37" t="s">
        <v>77</v>
      </c>
      <c r="AK151" s="37" t="s">
        <v>61</v>
      </c>
      <c r="AL151" s="37">
        <v>0</v>
      </c>
      <c r="AM151" s="37">
        <v>-50.79</v>
      </c>
      <c r="AN151" s="37">
        <v>0.79</v>
      </c>
      <c r="AO151" s="37">
        <v>122.09</v>
      </c>
      <c r="AP151" s="37">
        <v>-1E-3</v>
      </c>
      <c r="AQ151" s="37">
        <v>215.316</v>
      </c>
      <c r="AR151" s="37">
        <v>1.5429999999999999</v>
      </c>
    </row>
    <row r="152" spans="1:44" ht="19.5" customHeight="1">
      <c r="A152" s="37" t="str">
        <f t="shared" si="20"/>
        <v>T5C40</v>
      </c>
      <c r="B152" s="37" t="str">
        <f t="shared" si="23"/>
        <v>T5</v>
      </c>
      <c r="C152" s="37" t="str">
        <f>F152</f>
        <v>C4</v>
      </c>
      <c r="D152" s="37">
        <f>G152</f>
        <v>0</v>
      </c>
      <c r="E152" s="97"/>
      <c r="F152" s="102" t="s">
        <v>77</v>
      </c>
      <c r="G152" s="91">
        <v>0</v>
      </c>
      <c r="H152" s="48"/>
      <c r="I152" s="84"/>
      <c r="J152" s="48"/>
      <c r="K152" s="84"/>
      <c r="L152" s="48"/>
      <c r="M152" s="84"/>
      <c r="N152" s="9"/>
      <c r="O152" s="16" t="str">
        <f t="array" ref="O152">_ts1($I153,$J153,$K153,$L153,$M153,$N153,$O153)</f>
        <v>4,8</v>
      </c>
      <c r="P152" s="17" t="str">
        <f t="array" ref="P152">_ts1($I153,$J153,$K153,$L153,$M153,$N153,$P153)</f>
        <v>4,9</v>
      </c>
      <c r="Q152" s="16" t="str">
        <f t="array" ref="Q152">_ts1($I154,$J154,$K154,$L154,$M154,$N154,$Q154)</f>
        <v>4,6</v>
      </c>
      <c r="R152" s="17" t="str">
        <f t="array" ref="R152">_ts1($I154,$J154,$K154,$L154,$M154,$N154,$R154)</f>
        <v>4,7</v>
      </c>
      <c r="S152" s="33" t="str">
        <f t="array" ref="S152">_ts1($I155,$J155,$K155,$L155,$M155,$N155,$S155)</f>
        <v>4,5</v>
      </c>
      <c r="T152" s="71" t="str">
        <f t="array" ref="T152">_ts2($I153,$J153,$K153,$L153,$M153,$N153,$T153)</f>
        <v>4,5*,8</v>
      </c>
      <c r="U152" s="72" t="str">
        <f t="array" ref="U152">_ts2($I153,$J153,$K153,$L153,$M153,$N153,$U153)</f>
        <v>4,5*,9</v>
      </c>
      <c r="V152" s="73" t="str">
        <f t="array" ref="V152">_ts2($I154,$J154,$K154,$L154,$M154,$N154,$V154)</f>
        <v>4,5*,6</v>
      </c>
      <c r="W152" s="72" t="str">
        <f t="array" ref="W152">_ts2($I154,$J154,$K154,$L154,$M154,$N154,$W154)</f>
        <v>4,5*,7</v>
      </c>
      <c r="X152" s="36" t="str">
        <f t="array" ref="X152">_ts2($I155,$J155,$K155,$L155,$M155,$N155,$X155)</f>
        <v>4,5,8*</v>
      </c>
      <c r="AH152" s="37" t="str">
        <f t="shared" si="22"/>
        <v>T4C43.1GIOY</v>
      </c>
      <c r="AI152" s="37" t="s">
        <v>69</v>
      </c>
      <c r="AJ152" s="37" t="s">
        <v>77</v>
      </c>
      <c r="AK152" s="37" t="s">
        <v>61</v>
      </c>
      <c r="AL152" s="37">
        <v>3.1</v>
      </c>
      <c r="AM152" s="37">
        <v>-50.79</v>
      </c>
      <c r="AN152" s="37">
        <v>0.79</v>
      </c>
      <c r="AO152" s="37">
        <v>122.09</v>
      </c>
      <c r="AP152" s="37">
        <v>-1E-3</v>
      </c>
      <c r="AQ152" s="37">
        <v>-163.16300000000001</v>
      </c>
      <c r="AR152" s="37">
        <v>-0.91100000000000003</v>
      </c>
    </row>
    <row r="153" spans="1:44" ht="19.5" customHeight="1">
      <c r="A153" s="37" t="str">
        <f t="shared" si="20"/>
        <v>T5C40</v>
      </c>
      <c r="B153" s="37" t="str">
        <f t="shared" ref="B153:C167" si="24">B152</f>
        <v>T5</v>
      </c>
      <c r="C153" s="37" t="str">
        <f>C152</f>
        <v>C4</v>
      </c>
      <c r="D153" s="37">
        <f>D152</f>
        <v>0</v>
      </c>
      <c r="E153" s="97"/>
      <c r="F153" s="103"/>
      <c r="G153" s="92"/>
      <c r="H153" s="65" t="s">
        <v>30</v>
      </c>
      <c r="I153" s="35">
        <f>_xlfn.XLOOKUP(A153&amp;$I$3,AH:AH,AQ:AQ)</f>
        <v>-115.53400000000001</v>
      </c>
      <c r="J153" s="35">
        <f>_xlfn.XLOOKUP(A153&amp;$J$3,AH:AH,AQ:AQ)</f>
        <v>-30.567</v>
      </c>
      <c r="K153" s="35">
        <f>_xlfn.XLOOKUP(A153&amp;$K$3,AH:AH,AQ:AQ)</f>
        <v>0.29099999999999998</v>
      </c>
      <c r="L153" s="35">
        <f>_xlfn.XLOOKUP(A153&amp;$L$3,AH:AH,AQ:AQ)</f>
        <v>-0.29099999999999998</v>
      </c>
      <c r="M153" s="35">
        <f>_xlfn.XLOOKUP(A153&amp;$M$3,AH:AH,AQ:AQ)</f>
        <v>157.50800000000001</v>
      </c>
      <c r="N153" s="35">
        <f>_xlfn.XLOOKUP(A153&amp;$N$3,AH:AH,AQ:AQ)</f>
        <v>-157.50800000000001</v>
      </c>
      <c r="O153" s="69">
        <f t="array" ref="O153">IF(cb1max($I153,$J153,$K153,$L153,$M153,$N153)&gt;0,cb1max($I153,$J153,$K153,$L153,$M153,$N153),"-")</f>
        <v>41.974000000000004</v>
      </c>
      <c r="P153" s="67">
        <f t="array" ref="P153">IF(cb1min($I153,$J153,$K153,$L153,$M153,$N153)&lt;0,cb1min($I153,$J153,$K153,$L153,$M153,$N153),"-")</f>
        <v>-273.04200000000003</v>
      </c>
      <c r="Q153" s="34">
        <f t="array" ref="Q153">_tu1($I153,$J153,$K153,$L153,$M153,$N153,$Q152)</f>
        <v>-115.24300000000001</v>
      </c>
      <c r="R153" s="35">
        <f t="array" ref="R153">_tu1($I153,$J153,$K153,$L153,$M153,$N153,$R152)</f>
        <v>-115.825</v>
      </c>
      <c r="S153" s="34">
        <f t="array" ref="S153">_tu1($I153,$J153,$K153,$L153,$M153,$N153,$S152)</f>
        <v>-146.101</v>
      </c>
      <c r="T153" s="74">
        <f t="array" ref="T153">IF(cb2max($I153,$J153,$K153,$L153,$M153,$N153)&gt;0,cb2max($I153,$J153,$K153,$L153,$M153,$N153),"-")</f>
        <v>14.463699999999989</v>
      </c>
      <c r="U153" s="75">
        <f t="array" ref="U153">IF(cb2min($I153,$J153,$K153,$L153,$M153,$N153)&lt;0,cb2min($I153,$J153,$K153,$L153,$M153,$N153),"-")</f>
        <v>-300.55230000000006</v>
      </c>
      <c r="V153" s="34">
        <f t="array" ref="V153">_tu2($I153,$J153,$K153,$L153,$M153,$N153,$V152)</f>
        <v>-142.75330000000002</v>
      </c>
      <c r="W153" s="35">
        <f t="array" ref="W153">_tu2($I153,$J153,$K153,$L153,$M153,$N153,$W152)</f>
        <v>-143.33530000000002</v>
      </c>
      <c r="X153" s="35">
        <f t="array" ref="X153">_tu2($I153,$J153,$K153,$L153,$M153,$N153,$X152)</f>
        <v>-4.3437999999999874</v>
      </c>
      <c r="AH153" s="37" t="str">
        <f t="shared" si="22"/>
        <v>T4C40GIOYY</v>
      </c>
      <c r="AI153" s="37" t="s">
        <v>69</v>
      </c>
      <c r="AJ153" s="37" t="s">
        <v>77</v>
      </c>
      <c r="AK153" s="37" t="s">
        <v>62</v>
      </c>
      <c r="AL153" s="37">
        <v>0</v>
      </c>
      <c r="AM153" s="37">
        <v>50.8</v>
      </c>
      <c r="AN153" s="37">
        <v>-0.79</v>
      </c>
      <c r="AO153" s="37">
        <v>-122.09</v>
      </c>
      <c r="AP153" s="37">
        <v>1E-3</v>
      </c>
      <c r="AQ153" s="37">
        <v>-215.316</v>
      </c>
      <c r="AR153" s="37">
        <v>-1.5429999999999999</v>
      </c>
    </row>
    <row r="154" spans="1:44" ht="19.5" customHeight="1">
      <c r="A154" s="37" t="str">
        <f t="shared" si="20"/>
        <v>T5C40</v>
      </c>
      <c r="B154" s="37" t="str">
        <f t="shared" si="24"/>
        <v>T5</v>
      </c>
      <c r="C154" s="37" t="str">
        <f t="shared" si="24"/>
        <v>C4</v>
      </c>
      <c r="D154" s="37">
        <f>D153</f>
        <v>0</v>
      </c>
      <c r="E154" s="97"/>
      <c r="F154" s="103"/>
      <c r="G154" s="92"/>
      <c r="H154" s="65" t="s">
        <v>31</v>
      </c>
      <c r="I154" s="35">
        <f>_xlfn.XLOOKUP(A154&amp;$I$3,AH:AH,AR:AR)</f>
        <v>3.2</v>
      </c>
      <c r="J154" s="35">
        <f>_xlfn.XLOOKUP(A154&amp;$J$3,AH:AH,AR:AR)</f>
        <v>-0.20100000000000001</v>
      </c>
      <c r="K154" s="35">
        <f>_xlfn.XLOOKUP(A154&amp;$K$3,AH:AH,AR:AR)</f>
        <v>47.134</v>
      </c>
      <c r="L154" s="35">
        <f>_xlfn.XLOOKUP(A154&amp;$L$3,AH:AH,AR:AR)</f>
        <v>-47.134</v>
      </c>
      <c r="M154" s="35">
        <f>_xlfn.XLOOKUP(A154&amp;$M$3,AH:AH,AR:AR)</f>
        <v>1.1639999999999999</v>
      </c>
      <c r="N154" s="35">
        <f>_xlfn.XLOOKUP(A154&amp;$N$3,AH:AH,AR:AR)</f>
        <v>-1.1639999999999999</v>
      </c>
      <c r="O154" s="34">
        <f t="array" ref="O154">_tu1($I154,$J154,$K154,$L154,$M154,$N154,$O152)</f>
        <v>4.3639999999999999</v>
      </c>
      <c r="P154" s="35">
        <f t="array" ref="P154">_tu1($I154,$J154,$K154,$L154,$M154,$N154,$P152)</f>
        <v>2.0360000000000005</v>
      </c>
      <c r="Q154" s="69">
        <f t="array" ref="Q154">IF(cb1max($I154,$J154,$K154,$L154,$M154,$N154)&gt;0,cb1max($I154,$J154,$K154,$L154,$M154,$N154),"-")</f>
        <v>50.334000000000003</v>
      </c>
      <c r="R154" s="67">
        <f t="array" ref="R154">IF(cb1min($I154,$J154,$K154,$L154,$M154,$N154)&lt;0,cb1min($I154,$J154,$K154,$L154,$M154,$N154),"-")</f>
        <v>-43.933999999999997</v>
      </c>
      <c r="S154" s="34">
        <f t="array" ref="S154">_tu1($I154,$J154,$K154,$L154,$M154,$N154,$S152)</f>
        <v>2.9990000000000001</v>
      </c>
      <c r="T154" s="35">
        <f t="array" ref="T154">_tu2($I154,$J154,$K154,$L154,$M154,$N154,$T152)</f>
        <v>4.1831000000000005</v>
      </c>
      <c r="U154" s="35">
        <f t="array" ref="U154">_tu2($I154,$J154,$K154,$L154,$M154,$N154,$U152)</f>
        <v>1.8551000000000004</v>
      </c>
      <c r="V154" s="76">
        <f t="array" ref="V154">IF(cb2max($I154,$J154,$K154,$L154,$M154,$N154)&gt;0,cb2max($I154,$J154,$K154,$L154,$M154,$N154),"-")</f>
        <v>50.153100000000002</v>
      </c>
      <c r="W154" s="75">
        <f t="array" ref="W154">IF(cb2min($I154,$J154,$K154,$L154,$M154,$N154)&lt;0,cb2min($I154,$J154,$K154,$L154,$M154,$N154),"-")</f>
        <v>-44.114899999999999</v>
      </c>
      <c r="X154" s="35">
        <f t="array" ref="X154">_tu2($I154,$J154,$K154,$L154,$M154,$N154,$X152)</f>
        <v>4.0465999999999998</v>
      </c>
      <c r="AH154" s="37" t="str">
        <f t="shared" si="22"/>
        <v>T4C43.1GIOYY</v>
      </c>
      <c r="AI154" s="37" t="s">
        <v>69</v>
      </c>
      <c r="AJ154" s="37" t="s">
        <v>77</v>
      </c>
      <c r="AK154" s="37" t="s">
        <v>62</v>
      </c>
      <c r="AL154" s="37">
        <v>3.1</v>
      </c>
      <c r="AM154" s="37">
        <v>50.8</v>
      </c>
      <c r="AN154" s="37">
        <v>-0.79</v>
      </c>
      <c r="AO154" s="37">
        <v>-122.09</v>
      </c>
      <c r="AP154" s="37">
        <v>1E-3</v>
      </c>
      <c r="AQ154" s="37">
        <v>163.16300000000001</v>
      </c>
      <c r="AR154" s="37">
        <v>0.91100000000000003</v>
      </c>
    </row>
    <row r="155" spans="1:44" ht="19.5" customHeight="1">
      <c r="A155" s="37" t="str">
        <f t="shared" si="20"/>
        <v>T5C40</v>
      </c>
      <c r="B155" s="37" t="str">
        <f t="shared" si="24"/>
        <v>T5</v>
      </c>
      <c r="C155" s="37" t="str">
        <f t="shared" si="24"/>
        <v>C4</v>
      </c>
      <c r="D155" s="37">
        <f>D154</f>
        <v>0</v>
      </c>
      <c r="E155" s="97"/>
      <c r="F155" s="103"/>
      <c r="G155" s="93"/>
      <c r="H155" s="65" t="s">
        <v>11</v>
      </c>
      <c r="I155" s="54">
        <f>_xlfn.XLOOKUP(A155&amp;$I$3,AH:AH,AM:AM)</f>
        <v>-1563.88</v>
      </c>
      <c r="J155" s="54">
        <f>_xlfn.XLOOKUP(A155&amp;$J$3,AH:AH,AM:AM)</f>
        <v>-391.99</v>
      </c>
      <c r="K155" s="54">
        <f>_xlfn.XLOOKUP(A155&amp;$K$3,AH:AH,AM:AM)</f>
        <v>-7.4</v>
      </c>
      <c r="L155" s="54">
        <f>_xlfn.XLOOKUP(A155&amp;$L$3,AH:AH,AM:AM)</f>
        <v>7.4</v>
      </c>
      <c r="M155" s="54">
        <f>_xlfn.XLOOKUP(A155&amp;$M$3,AH:AH,AM:AM)</f>
        <v>-33.32</v>
      </c>
      <c r="N155" s="54">
        <f>_xlfn.XLOOKUP(A155&amp;$N$3,AH:AH,AM:AM)</f>
        <v>33.32</v>
      </c>
      <c r="O155" s="34">
        <f t="array" ref="O155">_tu1($I155,$J155,$K155,$L155,$M155,$N155,$O152)</f>
        <v>-1597.2</v>
      </c>
      <c r="P155" s="54">
        <f t="array" ref="P155">_tu1($I155,$J155,$K155,$L155,$M155,$N155,$P152)</f>
        <v>-1530.5600000000002</v>
      </c>
      <c r="Q155" s="34">
        <f t="array" ref="Q155">_tu1($I155,$J155,$K155,$L155,$M155,$N155,$Q152)</f>
        <v>-1571.2800000000002</v>
      </c>
      <c r="R155" s="54">
        <f t="array" ref="R155">_tu1($I155,$J155,$K155,$L155,$M155,$N155,$R152)</f>
        <v>-1556.48</v>
      </c>
      <c r="S155" s="68">
        <f t="array" ref="S155">cb1min($I155,$J155,$K155,$L155,$M155,$N155)</f>
        <v>-1955.8700000000001</v>
      </c>
      <c r="T155" s="54">
        <f t="array" ref="T155">_tu2($I155,$J155,$K155,$L155,$M155,$N155,$T152)</f>
        <v>-1949.991</v>
      </c>
      <c r="U155" s="54">
        <f t="array" ref="U155">_tu2($I155,$J155,$K155,$L155,$M155,$N155,$U152)</f>
        <v>-1883.3510000000001</v>
      </c>
      <c r="V155" s="34">
        <f t="array" ref="V155">_tu2($I155,$J155,$K155,$L155,$M155,$N155,$V152)</f>
        <v>-1924.0710000000001</v>
      </c>
      <c r="W155" s="54">
        <f t="array" ref="W155">_tu2($I155,$J155,$K155,$L155,$M155,$N155,$W152)</f>
        <v>-1909.271</v>
      </c>
      <c r="X155" s="70">
        <f t="array" ref="X155">cb2min($I155,$J155,$K155,$L155,$M155,$N155)</f>
        <v>-1985.8580000000002</v>
      </c>
      <c r="AH155" s="37" t="str">
        <f t="shared" si="22"/>
        <v>T4C40GIOXX</v>
      </c>
      <c r="AI155" s="37" t="s">
        <v>69</v>
      </c>
      <c r="AJ155" s="37" t="s">
        <v>77</v>
      </c>
      <c r="AK155" s="37" t="s">
        <v>63</v>
      </c>
      <c r="AL155" s="37">
        <v>0</v>
      </c>
      <c r="AM155" s="37">
        <v>11.6</v>
      </c>
      <c r="AN155" s="37">
        <v>-32.25</v>
      </c>
      <c r="AO155" s="37">
        <v>0.04</v>
      </c>
      <c r="AP155" s="37">
        <v>1.0999999999999999E-2</v>
      </c>
      <c r="AQ155" s="37">
        <v>2.5999999999999999E-2</v>
      </c>
      <c r="AR155" s="37">
        <v>-59.863</v>
      </c>
    </row>
    <row r="156" spans="1:44" ht="19.5" customHeight="1">
      <c r="A156" s="37" t="str">
        <f t="shared" si="20"/>
        <v>T5C43.1</v>
      </c>
      <c r="B156" s="37" t="str">
        <f t="shared" si="24"/>
        <v>T5</v>
      </c>
      <c r="C156" s="37" t="str">
        <f t="shared" si="24"/>
        <v>C4</v>
      </c>
      <c r="D156" s="37">
        <f>G156</f>
        <v>3.1</v>
      </c>
      <c r="E156" s="97"/>
      <c r="F156" s="103"/>
      <c r="G156" s="91">
        <v>3.1</v>
      </c>
      <c r="H156" s="48"/>
      <c r="I156" s="84"/>
      <c r="J156" s="48"/>
      <c r="K156" s="84"/>
      <c r="L156" s="48"/>
      <c r="M156" s="84"/>
      <c r="N156" s="9"/>
      <c r="O156" s="77" t="str">
        <f t="array" ref="O156">_ts1($I157,$J157,$K157,$L157,$M157,$N157,$O157)</f>
        <v>4,9</v>
      </c>
      <c r="P156" s="17" t="str">
        <f t="array" ref="P156">_ts1($I157,$J157,$K157,$L157,$M157,$N157,$P157)</f>
        <v>4,8</v>
      </c>
      <c r="Q156" s="16" t="str">
        <f t="array" ref="Q156">_ts1($I158,$J158,$K158,$L158,$M158,$N158,$Q158)</f>
        <v>4,7</v>
      </c>
      <c r="R156" s="17" t="str">
        <f t="array" ref="R156">_ts1($I158,$J158,$K158,$L158,$M158,$N158,$R158)</f>
        <v>4,6</v>
      </c>
      <c r="S156" s="33" t="str">
        <f t="array" ref="S156">_ts1($I159,$J159,$K159,$L159,$M159,$N159,$S159)</f>
        <v>4,5</v>
      </c>
      <c r="T156" s="71" t="str">
        <f t="array" ref="T156">_ts2($I157,$J157,$K157,$L157,$M157,$N157,$T157)</f>
        <v>4,5*,9</v>
      </c>
      <c r="U156" s="72" t="str">
        <f t="array" ref="U156">_ts2($I157,$J157,$K157,$L157,$M157,$N157,$U157)</f>
        <v>4,5*,8</v>
      </c>
      <c r="V156" s="72" t="str">
        <f t="array" ref="V156">_ts2($I158,$J158,$K158,$L158,$M158,$N158,$V158)</f>
        <v>4,5*,7</v>
      </c>
      <c r="W156" s="72" t="str">
        <f t="array" ref="W156">_ts2($I158,$J158,$K158,$L158,$M158,$N158,$W158)</f>
        <v>4,5*,6</v>
      </c>
      <c r="X156" s="36" t="str">
        <f t="array" ref="X156">_ts2($I159,$J159,$K159,$L159,$M159,$N159,$X159)</f>
        <v>4,5,8*</v>
      </c>
      <c r="AH156" s="37" t="str">
        <f t="shared" si="22"/>
        <v>T4C43.1GIOXX</v>
      </c>
      <c r="AI156" s="37" t="s">
        <v>69</v>
      </c>
      <c r="AJ156" s="37" t="s">
        <v>77</v>
      </c>
      <c r="AK156" s="37" t="s">
        <v>63</v>
      </c>
      <c r="AL156" s="37">
        <v>3.1</v>
      </c>
      <c r="AM156" s="37">
        <v>11.6</v>
      </c>
      <c r="AN156" s="37">
        <v>-32.25</v>
      </c>
      <c r="AO156" s="37">
        <v>0.04</v>
      </c>
      <c r="AP156" s="37">
        <v>1.0999999999999999E-2</v>
      </c>
      <c r="AQ156" s="37">
        <v>-9.2999999999999999E-2</v>
      </c>
      <c r="AR156" s="37">
        <v>40.125</v>
      </c>
    </row>
    <row r="157" spans="1:44" ht="19.5" customHeight="1">
      <c r="A157" s="37" t="str">
        <f t="shared" si="20"/>
        <v>T5C43.1</v>
      </c>
      <c r="B157" s="37" t="str">
        <f t="shared" si="24"/>
        <v>T5</v>
      </c>
      <c r="C157" s="37" t="str">
        <f t="shared" si="24"/>
        <v>C4</v>
      </c>
      <c r="D157" s="37">
        <f>D156</f>
        <v>3.1</v>
      </c>
      <c r="E157" s="97"/>
      <c r="F157" s="103"/>
      <c r="G157" s="92"/>
      <c r="H157" s="65" t="s">
        <v>30</v>
      </c>
      <c r="I157" s="35">
        <f>_xlfn.XLOOKUP(A157&amp;$I$3,AH:AH,AQ:AQ)</f>
        <v>76.156000000000006</v>
      </c>
      <c r="J157" s="35">
        <f>_xlfn.XLOOKUP(A157&amp;$J$3,AH:AH,AQ:AQ)</f>
        <v>18.745999999999999</v>
      </c>
      <c r="K157" s="35">
        <f>_xlfn.XLOOKUP(A157&amp;$K$3,AH:AH,AQ:AQ)</f>
        <v>-0.14199999999999999</v>
      </c>
      <c r="L157" s="35">
        <f>_xlfn.XLOOKUP(A157&amp;$L$3,AH:AH,AQ:AQ)</f>
        <v>0.14199999999999999</v>
      </c>
      <c r="M157" s="35">
        <f>_xlfn.XLOOKUP(A157&amp;$M$3,AH:AH,AQ:AQ)</f>
        <v>-126.878</v>
      </c>
      <c r="N157" s="35">
        <f>_xlfn.XLOOKUP(A157&amp;$N$3,AH:AH,AQ:AQ)</f>
        <v>126.878</v>
      </c>
      <c r="O157" s="78">
        <f t="array" ref="O157">IF(cb1max($I157,$J157,$K157,$L157,$M157,$N157)&gt;0,cb1max($I157,$J157,$K157,$L157,$M157,$N157),"-")</f>
        <v>203.03399999999999</v>
      </c>
      <c r="P157" s="67">
        <f t="array" ref="P157">IF(cb1min($I157,$J157,$K157,$L157,$M157,$N157)&lt;0,cb1min($I157,$J157,$K157,$L157,$M157,$N157),"-")</f>
        <v>-50.721999999999994</v>
      </c>
      <c r="Q157" s="34">
        <f t="array" ref="Q157">_tu1($I157,$J157,$K157,$L157,$M157,$N157,$Q156)</f>
        <v>76.298000000000002</v>
      </c>
      <c r="R157" s="35">
        <f t="array" ref="R157">_tu1($I157,$J157,$K157,$L157,$M157,$N157,$R156)</f>
        <v>76.01400000000001</v>
      </c>
      <c r="S157" s="34">
        <f t="array" ref="S157">_tu1($I157,$J157,$K157,$L157,$M157,$N157,$S156)</f>
        <v>94.902000000000001</v>
      </c>
      <c r="T157" s="74">
        <f t="array" ref="T157">IF(cb2max($I157,$J157,$K157,$L157,$M157,$N157)&gt;0,cb2max($I157,$J157,$K157,$L157,$M157,$N157),"-")</f>
        <v>219.90539999999999</v>
      </c>
      <c r="U157" s="75">
        <f t="array" ref="U157">IF(cb2min($I157,$J157,$K157,$L157,$M157,$N157)&lt;0,cb2min($I157,$J157,$K157,$L157,$M157,$N157),"-")</f>
        <v>-33.8506</v>
      </c>
      <c r="V157" s="35">
        <f t="array" ref="V157">_tu2($I157,$J157,$K157,$L157,$M157,$N157,$V156)</f>
        <v>93.169399999999996</v>
      </c>
      <c r="W157" s="35">
        <f t="array" ref="W157">_tu2($I157,$J157,$K157,$L157,$M157,$N157,$W156)</f>
        <v>92.885400000000004</v>
      </c>
      <c r="X157" s="35">
        <f t="array" ref="X157">_tu2($I157,$J157,$K157,$L157,$M157,$N157,$X156)</f>
        <v>-19.288200000000003</v>
      </c>
      <c r="AH157" s="37" t="str">
        <f t="shared" si="22"/>
        <v>T4C40TT</v>
      </c>
      <c r="AI157" s="37" t="s">
        <v>69</v>
      </c>
      <c r="AJ157" s="37" t="s">
        <v>77</v>
      </c>
      <c r="AK157" s="37" t="s">
        <v>0</v>
      </c>
      <c r="AL157" s="37">
        <v>0</v>
      </c>
      <c r="AM157" s="37">
        <v>-1996.91</v>
      </c>
      <c r="AN157" s="37">
        <v>2.17</v>
      </c>
      <c r="AO157" s="37">
        <v>-54.47</v>
      </c>
      <c r="AP157" s="37">
        <v>1E-3</v>
      </c>
      <c r="AQ157" s="37">
        <v>-97.840999999999994</v>
      </c>
      <c r="AR157" s="37">
        <v>4.2460000000000004</v>
      </c>
    </row>
    <row r="158" spans="1:44" ht="19.5" customHeight="1">
      <c r="A158" s="37" t="str">
        <f t="shared" si="20"/>
        <v>T5C43.1</v>
      </c>
      <c r="B158" s="37" t="str">
        <f t="shared" si="24"/>
        <v>T5</v>
      </c>
      <c r="C158" s="37" t="str">
        <f t="shared" si="24"/>
        <v>C4</v>
      </c>
      <c r="D158" s="37">
        <f>D157</f>
        <v>3.1</v>
      </c>
      <c r="E158" s="97"/>
      <c r="F158" s="103"/>
      <c r="G158" s="92"/>
      <c r="H158" s="65" t="s">
        <v>31</v>
      </c>
      <c r="I158" s="35">
        <f>_xlfn.XLOOKUP(A158&amp;$I$3,AH:AH,AR:AR)</f>
        <v>-1.7869999999999999</v>
      </c>
      <c r="J158" s="35">
        <f>_xlfn.XLOOKUP(A158&amp;$J$3,AH:AH,AR:AR)</f>
        <v>0.252</v>
      </c>
      <c r="K158" s="35">
        <f>_xlfn.XLOOKUP(A158&amp;$K$3,AH:AH,AR:AR)</f>
        <v>-31.774999999999999</v>
      </c>
      <c r="L158" s="35">
        <f>_xlfn.XLOOKUP(A158&amp;$L$3,AH:AH,AR:AR)</f>
        <v>31.776</v>
      </c>
      <c r="M158" s="35">
        <f>_xlfn.XLOOKUP(A158&amp;$M$3,AH:AH,AR:AR)</f>
        <v>-0.63500000000000001</v>
      </c>
      <c r="N158" s="35">
        <f>_xlfn.XLOOKUP(A158&amp;$N$3,AH:AH,AR:AR)</f>
        <v>0.63500000000000001</v>
      </c>
      <c r="O158" s="56">
        <f t="array" ref="O158">_tu1($I158,$J158,$K158,$L158,$M158,$N158,$O156)</f>
        <v>-1.1519999999999999</v>
      </c>
      <c r="P158" s="35">
        <f t="array" ref="P158">_tu1($I158,$J158,$K158,$L158,$M158,$N158,$P156)</f>
        <v>-2.4219999999999997</v>
      </c>
      <c r="Q158" s="69">
        <f t="array" ref="Q158">IF(cb1max($I158,$J158,$K158,$L158,$M158,$N158)&gt;0,cb1max($I158,$J158,$K158,$L158,$M158,$N158),"-")</f>
        <v>29.989000000000001</v>
      </c>
      <c r="R158" s="67">
        <f t="array" ref="R158">IF(cb1min($I158,$J158,$K158,$L158,$M158,$N158)&lt;0,cb1min($I158,$J158,$K158,$L158,$M158,$N158),"-")</f>
        <v>-33.561999999999998</v>
      </c>
      <c r="S158" s="34">
        <f t="array" ref="S158">_tu1($I158,$J158,$K158,$L158,$M158,$N158,$S156)</f>
        <v>-1.5349999999999999</v>
      </c>
      <c r="T158" s="35">
        <f t="array" ref="T158">_tu2($I158,$J158,$K158,$L158,$M158,$N158,$T156)</f>
        <v>-0.92520000000000002</v>
      </c>
      <c r="U158" s="35">
        <f t="array" ref="U158">_tu2($I158,$J158,$K158,$L158,$M158,$N158,$U156)</f>
        <v>-2.1951999999999998</v>
      </c>
      <c r="V158" s="75">
        <f t="array" ref="V158">IF(cb2max($I158,$J158,$K158,$L158,$M158,$N158)&gt;0,cb2max($I158,$J158,$K158,$L158,$M158,$N158),"-")</f>
        <v>30.215800000000002</v>
      </c>
      <c r="W158" s="75">
        <f t="array" ref="W158">IF(cb2min($I158,$J158,$K158,$L158,$M158,$N158)&lt;0,cb2min($I158,$J158,$K158,$L158,$M158,$N158),"-")</f>
        <v>-33.3352</v>
      </c>
      <c r="X158" s="35">
        <f t="array" ref="X158">_tu2($I158,$J158,$K158,$L158,$M158,$N158,$X156)</f>
        <v>-2.1065</v>
      </c>
      <c r="AH158" s="37" t="str">
        <f t="shared" si="22"/>
        <v>T4C43.1TT</v>
      </c>
      <c r="AI158" s="37" t="s">
        <v>69</v>
      </c>
      <c r="AJ158" s="37" t="s">
        <v>77</v>
      </c>
      <c r="AK158" s="37" t="s">
        <v>0</v>
      </c>
      <c r="AL158" s="37">
        <v>3.1</v>
      </c>
      <c r="AM158" s="37">
        <v>-1984.85</v>
      </c>
      <c r="AN158" s="37">
        <v>2.17</v>
      </c>
      <c r="AO158" s="37">
        <v>-54.47</v>
      </c>
      <c r="AP158" s="37">
        <v>1E-3</v>
      </c>
      <c r="AQ158" s="37">
        <v>71.016999999999996</v>
      </c>
      <c r="AR158" s="37">
        <v>-2.468</v>
      </c>
    </row>
    <row r="159" spans="1:44" ht="19.5" customHeight="1">
      <c r="A159" s="37" t="str">
        <f t="shared" si="20"/>
        <v>T5C43.1</v>
      </c>
      <c r="B159" s="37" t="str">
        <f t="shared" si="24"/>
        <v>T5</v>
      </c>
      <c r="C159" s="37" t="str">
        <f t="shared" si="24"/>
        <v>C4</v>
      </c>
      <c r="D159" s="37">
        <f>D158</f>
        <v>3.1</v>
      </c>
      <c r="E159" s="97"/>
      <c r="F159" s="104"/>
      <c r="G159" s="93"/>
      <c r="H159" s="66" t="s">
        <v>11</v>
      </c>
      <c r="I159" s="54">
        <f>_xlfn.XLOOKUP(A159&amp;$I$3,AH:AH,AM:AM)</f>
        <v>-1551.83</v>
      </c>
      <c r="J159" s="54">
        <f>_xlfn.XLOOKUP(A159&amp;$J$3,AH:AH,AM:AM)</f>
        <v>-391.99</v>
      </c>
      <c r="K159" s="54">
        <f>_xlfn.XLOOKUP(A159&amp;$K$3,AH:AH,AM:AM)</f>
        <v>-7.4</v>
      </c>
      <c r="L159" s="54">
        <f>_xlfn.XLOOKUP(A159&amp;$L$3,AH:AH,AM:AM)</f>
        <v>7.4</v>
      </c>
      <c r="M159" s="54">
        <f>_xlfn.XLOOKUP(A159&amp;$M$3,AH:AH,AM:AM)</f>
        <v>-33.32</v>
      </c>
      <c r="N159" s="54">
        <f>_xlfn.XLOOKUP(A159&amp;$N$3,AH:AH,AM:AM)</f>
        <v>33.32</v>
      </c>
      <c r="O159" s="79">
        <f t="array" ref="O159">_tu1($I159,$J159,$K159,$L159,$M159,$N159,$O156)</f>
        <v>-1518.51</v>
      </c>
      <c r="P159" s="54">
        <f t="array" ref="P159">_tu1($I159,$J159,$K159,$L159,$M159,$N159,$P156)</f>
        <v>-1585.1499999999999</v>
      </c>
      <c r="Q159" s="55">
        <f t="array" ref="Q159">_tu1($I159,$J159,$K159,$L159,$M159,$N159,$Q156)</f>
        <v>-1544.4299999999998</v>
      </c>
      <c r="R159" s="54">
        <f t="array" ref="R159">_tu1($I159,$J159,$K159,$L159,$M159,$N159,$R156)</f>
        <v>-1559.23</v>
      </c>
      <c r="S159" s="80">
        <f t="array" ref="S159">cb1min($I159,$J159,$K159,$L159,$M159,$N159)</f>
        <v>-1943.82</v>
      </c>
      <c r="T159" s="54">
        <f t="array" ref="T159">_tu2($I159,$J159,$K159,$L159,$M159,$N159,$T156)</f>
        <v>-1871.3009999999999</v>
      </c>
      <c r="U159" s="54">
        <f t="array" ref="U159">_tu2($I159,$J159,$K159,$L159,$M159,$N159,$U156)</f>
        <v>-1937.9409999999998</v>
      </c>
      <c r="V159" s="54">
        <f t="array" ref="V159">_tu2($I159,$J159,$K159,$L159,$M159,$N159,$V156)</f>
        <v>-1897.2209999999998</v>
      </c>
      <c r="W159" s="54">
        <f t="array" ref="W159">_tu2($I159,$J159,$K159,$L159,$M159,$N159,$W156)</f>
        <v>-1912.021</v>
      </c>
      <c r="X159" s="70">
        <f t="array" ref="X159">cb2min($I159,$J159,$K159,$L159,$M159,$N159)</f>
        <v>-1973.808</v>
      </c>
      <c r="AH159" s="37" t="str">
        <f t="shared" si="22"/>
        <v>T3C40HT</v>
      </c>
      <c r="AI159" s="37" t="s">
        <v>70</v>
      </c>
      <c r="AJ159" s="37" t="s">
        <v>77</v>
      </c>
      <c r="AK159" s="37" t="s">
        <v>17</v>
      </c>
      <c r="AL159" s="37">
        <v>0</v>
      </c>
      <c r="AM159" s="37">
        <v>-656.23</v>
      </c>
      <c r="AN159" s="37">
        <v>0.41</v>
      </c>
      <c r="AO159" s="37">
        <v>-18.02</v>
      </c>
      <c r="AP159" s="37">
        <v>4.8000000000000001E-2</v>
      </c>
      <c r="AQ159" s="37">
        <v>-32.645000000000003</v>
      </c>
      <c r="AR159" s="37">
        <v>0.82599999999999996</v>
      </c>
    </row>
    <row r="160" spans="1:44" ht="19.5" customHeight="1">
      <c r="A160" s="37" t="str">
        <f t="shared" si="20"/>
        <v>T5C180</v>
      </c>
      <c r="B160" s="37" t="str">
        <f t="shared" si="24"/>
        <v>T5</v>
      </c>
      <c r="C160" s="37" t="str">
        <f>F160</f>
        <v>C18</v>
      </c>
      <c r="D160" s="37">
        <f>G160</f>
        <v>0</v>
      </c>
      <c r="E160" s="97"/>
      <c r="F160" s="105" t="s">
        <v>78</v>
      </c>
      <c r="G160" s="91">
        <v>0</v>
      </c>
      <c r="H160" s="48"/>
      <c r="I160" s="84"/>
      <c r="J160" s="48"/>
      <c r="K160" s="84"/>
      <c r="L160" s="48"/>
      <c r="M160" s="84"/>
      <c r="N160" s="9"/>
      <c r="O160" s="16" t="str">
        <f t="array" ref="O160">_ts1($I161,$J161,$K161,$L161,$M161,$N161,$O161)</f>
        <v>4,8</v>
      </c>
      <c r="P160" s="17" t="str">
        <f t="array" ref="P160">_ts1($I161,$J161,$K161,$L161,$M161,$N161,$P161)</f>
        <v>-</v>
      </c>
      <c r="Q160" s="16" t="str">
        <f t="array" ref="Q160">_ts1($I162,$J162,$K162,$L162,$M162,$N162,$Q162)</f>
        <v>4,6</v>
      </c>
      <c r="R160" s="17" t="str">
        <f t="array" ref="R160">_ts1($I162,$J162,$K162,$L162,$M162,$N162,$R162)</f>
        <v>4,7</v>
      </c>
      <c r="S160" s="33" t="str">
        <f t="array" ref="S160">_ts1($I163,$J163,$K163,$L163,$M163,$N163,$S163)</f>
        <v>4,5</v>
      </c>
      <c r="T160" s="71" t="str">
        <f t="array" ref="T160">_ts2($I161,$J161,$K161,$L161,$M161,$N161,$T161)</f>
        <v>4,5*,8</v>
      </c>
      <c r="U160" s="72" t="str">
        <f t="array" ref="U160">_ts2($I161,$J161,$K161,$L161,$M161,$N161,$U161)</f>
        <v>-</v>
      </c>
      <c r="V160" s="73" t="str">
        <f t="array" ref="V160">_ts2($I162,$J162,$K162,$L162,$M162,$N162,$V162)</f>
        <v>4,5*,6</v>
      </c>
      <c r="W160" s="72" t="str">
        <f t="array" ref="W160">_ts2($I162,$J162,$K162,$L162,$M162,$N162,$W162)</f>
        <v>4,5*,7</v>
      </c>
      <c r="X160" s="36" t="str">
        <f t="array" ref="X160">_ts2($I163,$J163,$K163,$L163,$M163,$N163,$X163)</f>
        <v>4,5,8*</v>
      </c>
      <c r="AH160" s="37" t="str">
        <f t="shared" si="22"/>
        <v>T3C43.1HT</v>
      </c>
      <c r="AI160" s="37" t="s">
        <v>70</v>
      </c>
      <c r="AJ160" s="37" t="s">
        <v>77</v>
      </c>
      <c r="AK160" s="37" t="s">
        <v>17</v>
      </c>
      <c r="AL160" s="37">
        <v>3.1</v>
      </c>
      <c r="AM160" s="37">
        <v>-656.23</v>
      </c>
      <c r="AN160" s="37">
        <v>0.41</v>
      </c>
      <c r="AO160" s="37">
        <v>-18.02</v>
      </c>
      <c r="AP160" s="37">
        <v>4.8000000000000001E-2</v>
      </c>
      <c r="AQ160" s="37">
        <v>23.225000000000001</v>
      </c>
      <c r="AR160" s="37">
        <v>-0.441</v>
      </c>
    </row>
    <row r="161" spans="1:44" ht="19.5" customHeight="1">
      <c r="A161" s="37" t="str">
        <f t="shared" si="20"/>
        <v>T5C180</v>
      </c>
      <c r="B161" s="37" t="str">
        <f t="shared" si="24"/>
        <v>T5</v>
      </c>
      <c r="C161" s="37" t="str">
        <f>C160</f>
        <v>C18</v>
      </c>
      <c r="D161" s="37">
        <f>D160</f>
        <v>0</v>
      </c>
      <c r="E161" s="97"/>
      <c r="F161" s="106"/>
      <c r="G161" s="92"/>
      <c r="H161" s="65" t="s">
        <v>30</v>
      </c>
      <c r="I161" s="35">
        <f>_xlfn.XLOOKUP(A161&amp;$I$3,AH:AH,AQ:AQ)</f>
        <v>111.60299999999999</v>
      </c>
      <c r="J161" s="35">
        <f>_xlfn.XLOOKUP(A161&amp;$J$3,AH:AH,AQ:AQ)</f>
        <v>35.493000000000002</v>
      </c>
      <c r="K161" s="35">
        <f>_xlfn.XLOOKUP(A161&amp;$K$3,AH:AH,AQ:AQ)</f>
        <v>0.72899999999999998</v>
      </c>
      <c r="L161" s="35">
        <f>_xlfn.XLOOKUP(A161&amp;$L$3,AH:AH,AQ:AQ)</f>
        <v>-0.72899999999999998</v>
      </c>
      <c r="M161" s="35">
        <f>_xlfn.XLOOKUP(A161&amp;$M$3,AH:AH,AQ:AQ)</f>
        <v>108.077</v>
      </c>
      <c r="N161" s="35">
        <f>_xlfn.XLOOKUP(A161&amp;$N$3,AH:AH,AQ:AQ)</f>
        <v>-108.077</v>
      </c>
      <c r="O161" s="69">
        <f t="array" ref="O161">IF(cb1max($I161,$J161,$K161,$L161,$M161,$N161)&gt;0,cb1max($I161,$J161,$K161,$L161,$M161,$N161),"-")</f>
        <v>219.68</v>
      </c>
      <c r="P161" s="67" t="str">
        <f t="array" ref="P161">IF(cb1min($I161,$J161,$K161,$L161,$M161,$N161)&lt;0,cb1min($I161,$J161,$K161,$L161,$M161,$N161),"-")</f>
        <v>-</v>
      </c>
      <c r="Q161" s="34">
        <f t="array" ref="Q161">_tu1($I161,$J161,$K161,$L161,$M161,$N161,$Q160)</f>
        <v>112.33199999999999</v>
      </c>
      <c r="R161" s="35">
        <f t="array" ref="R161">_tu1($I161,$J161,$K161,$L161,$M161,$N161,$R160)</f>
        <v>110.874</v>
      </c>
      <c r="S161" s="34">
        <f t="array" ref="S161">_tu1($I161,$J161,$K161,$L161,$M161,$N161,$S160)</f>
        <v>147.096</v>
      </c>
      <c r="T161" s="74">
        <f t="array" ref="T161">IF(cb2max($I161,$J161,$K161,$L161,$M161,$N161)&gt;0,cb2max($I161,$J161,$K161,$L161,$M161,$N161),"-")</f>
        <v>251.62369999999999</v>
      </c>
      <c r="U161" s="75" t="str">
        <f t="array" ref="U161">IF(cb2min($I161,$J161,$K161,$L161,$M161,$N161)&lt;0,cb2min($I161,$J161,$K161,$L161,$M161,$N161),"-")</f>
        <v>-</v>
      </c>
      <c r="V161" s="34">
        <f t="array" ref="V161">_tu2($I161,$J161,$K161,$L161,$M161,$N161,$V160)</f>
        <v>144.2757</v>
      </c>
      <c r="W161" s="35">
        <f t="array" ref="W161">_tu2($I161,$J161,$K161,$L161,$M161,$N161,$W160)</f>
        <v>142.81769999999997</v>
      </c>
      <c r="X161" s="35">
        <f t="array" ref="X161">_tu2($I161,$J161,$K161,$L161,$M161,$N161,$X160)</f>
        <v>244.36529999999999</v>
      </c>
      <c r="AH161" s="37" t="str">
        <f t="shared" si="22"/>
        <v>T3C40GIOX</v>
      </c>
      <c r="AI161" s="37" t="s">
        <v>70</v>
      </c>
      <c r="AJ161" s="37" t="s">
        <v>77</v>
      </c>
      <c r="AK161" s="37" t="s">
        <v>60</v>
      </c>
      <c r="AL161" s="37">
        <v>0</v>
      </c>
      <c r="AM161" s="37">
        <v>-17</v>
      </c>
      <c r="AN161" s="37">
        <v>39</v>
      </c>
      <c r="AO161" s="37">
        <v>-0.23</v>
      </c>
      <c r="AP161" s="37">
        <v>-7.0000000000000001E-3</v>
      </c>
      <c r="AQ161" s="37">
        <v>-0.318</v>
      </c>
      <c r="AR161" s="37">
        <v>72.367000000000004</v>
      </c>
    </row>
    <row r="162" spans="1:44" ht="19.5" customHeight="1">
      <c r="A162" s="37" t="str">
        <f t="shared" si="20"/>
        <v>T5C180</v>
      </c>
      <c r="B162" s="37" t="str">
        <f t="shared" si="24"/>
        <v>T5</v>
      </c>
      <c r="C162" s="37" t="str">
        <f t="shared" si="24"/>
        <v>C18</v>
      </c>
      <c r="D162" s="37">
        <f>D161</f>
        <v>0</v>
      </c>
      <c r="E162" s="97"/>
      <c r="F162" s="106"/>
      <c r="G162" s="92"/>
      <c r="H162" s="65" t="s">
        <v>31</v>
      </c>
      <c r="I162" s="35">
        <f>_xlfn.XLOOKUP(A162&amp;$I$3,AH:AH,AR:AR)</f>
        <v>-1.9279999999999999</v>
      </c>
      <c r="J162" s="35">
        <f>_xlfn.XLOOKUP(A162&amp;$J$3,AH:AH,AR:AR)</f>
        <v>-0.88100000000000001</v>
      </c>
      <c r="K162" s="35">
        <f>_xlfn.XLOOKUP(A162&amp;$K$3,AH:AH,AR:AR)</f>
        <v>40.381999999999998</v>
      </c>
      <c r="L162" s="35">
        <f>_xlfn.XLOOKUP(A162&amp;$L$3,AH:AH,AR:AR)</f>
        <v>-40.381999999999998</v>
      </c>
      <c r="M162" s="35">
        <f>_xlfn.XLOOKUP(A162&amp;$M$3,AH:AH,AR:AR)</f>
        <v>0.13800000000000001</v>
      </c>
      <c r="N162" s="35">
        <f>_xlfn.XLOOKUP(A162&amp;$N$3,AH:AH,AR:AR)</f>
        <v>-0.13800000000000001</v>
      </c>
      <c r="O162" s="34">
        <f t="array" ref="O162">_tu1($I162,$J162,$K162,$L162,$M162,$N162,$O160)</f>
        <v>-1.79</v>
      </c>
      <c r="P162" s="35" t="str">
        <f t="array" ref="P162">_tu1($I162,$J162,$K162,$L162,$M162,$N162,$P160)</f>
        <v>-</v>
      </c>
      <c r="Q162" s="69">
        <f t="array" ref="Q162">IF(cb1max($I162,$J162,$K162,$L162,$M162,$N162)&gt;0,cb1max($I162,$J162,$K162,$L162,$M162,$N162),"-")</f>
        <v>38.454000000000001</v>
      </c>
      <c r="R162" s="67">
        <f t="array" ref="R162">IF(cb1min($I162,$J162,$K162,$L162,$M162,$N162)&lt;0,cb1min($I162,$J162,$K162,$L162,$M162,$N162),"-")</f>
        <v>-42.309999999999995</v>
      </c>
      <c r="S162" s="34">
        <f t="array" ref="S162">_tu1($I162,$J162,$K162,$L162,$M162,$N162,$S160)</f>
        <v>-2.8090000000000002</v>
      </c>
      <c r="T162" s="35">
        <f t="array" ref="T162">_tu2($I162,$J162,$K162,$L162,$M162,$N162,$T160)</f>
        <v>-2.5829</v>
      </c>
      <c r="U162" s="35" t="str">
        <f t="array" ref="U162">_tu2($I162,$J162,$K162,$L162,$M162,$N162,$U160)</f>
        <v>-</v>
      </c>
      <c r="V162" s="76">
        <f t="array" ref="V162">IF(cb2max($I162,$J162,$K162,$L162,$M162,$N162)&gt;0,cb2max($I162,$J162,$K162,$L162,$M162,$N162),"-")</f>
        <v>37.661099999999998</v>
      </c>
      <c r="W162" s="75">
        <f t="array" ref="W162">IF(cb2min($I162,$J162,$K162,$L162,$M162,$N162)&lt;0,cb2min($I162,$J162,$K162,$L162,$M162,$N162),"-")</f>
        <v>-43.102899999999998</v>
      </c>
      <c r="X162" s="35">
        <f t="array" ref="X162">_tu2($I162,$J162,$K162,$L162,$M162,$N162,$X160)</f>
        <v>-2.6848000000000001</v>
      </c>
      <c r="AH162" s="37" t="str">
        <f t="shared" si="22"/>
        <v>T3C43.1GIOX</v>
      </c>
      <c r="AI162" s="37" t="s">
        <v>70</v>
      </c>
      <c r="AJ162" s="37" t="s">
        <v>77</v>
      </c>
      <c r="AK162" s="37" t="s">
        <v>60</v>
      </c>
      <c r="AL162" s="37">
        <v>3.1</v>
      </c>
      <c r="AM162" s="37">
        <v>-17</v>
      </c>
      <c r="AN162" s="37">
        <v>39</v>
      </c>
      <c r="AO162" s="37">
        <v>-0.23</v>
      </c>
      <c r="AP162" s="37">
        <v>-7.0000000000000001E-3</v>
      </c>
      <c r="AQ162" s="37">
        <v>0.38</v>
      </c>
      <c r="AR162" s="37">
        <v>-48.545000000000002</v>
      </c>
    </row>
    <row r="163" spans="1:44" ht="19.5" customHeight="1">
      <c r="A163" s="37" t="str">
        <f t="shared" si="20"/>
        <v>T5C180</v>
      </c>
      <c r="B163" s="37" t="str">
        <f t="shared" si="24"/>
        <v>T5</v>
      </c>
      <c r="C163" s="37" t="str">
        <f t="shared" si="24"/>
        <v>C18</v>
      </c>
      <c r="D163" s="37">
        <f>D162</f>
        <v>0</v>
      </c>
      <c r="E163" s="97"/>
      <c r="F163" s="106"/>
      <c r="G163" s="93"/>
      <c r="H163" s="65" t="s">
        <v>11</v>
      </c>
      <c r="I163" s="54">
        <f>_xlfn.XLOOKUP(A163&amp;$I$3,AH:AH,AM:AM)</f>
        <v>-1117.1400000000001</v>
      </c>
      <c r="J163" s="54">
        <f>_xlfn.XLOOKUP(A163&amp;$J$3,AH:AH,AM:AM)</f>
        <v>-207.86</v>
      </c>
      <c r="K163" s="54">
        <f>_xlfn.XLOOKUP(A163&amp;$K$3,AH:AH,AM:AM)</f>
        <v>-4.5999999999999996</v>
      </c>
      <c r="L163" s="54">
        <f>_xlfn.XLOOKUP(A163&amp;$L$3,AH:AH,AM:AM)</f>
        <v>4.6100000000000003</v>
      </c>
      <c r="M163" s="54">
        <f>_xlfn.XLOOKUP(A163&amp;$M$3,AH:AH,AM:AM)</f>
        <v>-97.9</v>
      </c>
      <c r="N163" s="54">
        <f>_xlfn.XLOOKUP(A163&amp;$N$3,AH:AH,AM:AM)</f>
        <v>97.89</v>
      </c>
      <c r="O163" s="34">
        <f t="array" ref="O163">_tu1($I163,$J163,$K163,$L163,$M163,$N163,$O160)</f>
        <v>-1215.0400000000002</v>
      </c>
      <c r="P163" s="54" t="str">
        <f t="array" ref="P163">_tu1($I163,$J163,$K163,$L163,$M163,$N163,$P160)</f>
        <v>-</v>
      </c>
      <c r="Q163" s="34">
        <f t="array" ref="Q163">_tu1($I163,$J163,$K163,$L163,$M163,$N163,$Q160)</f>
        <v>-1121.74</v>
      </c>
      <c r="R163" s="54">
        <f t="array" ref="R163">_tu1($I163,$J163,$K163,$L163,$M163,$N163,$R160)</f>
        <v>-1112.5300000000002</v>
      </c>
      <c r="S163" s="68">
        <f t="array" ref="S163">cb1min($I163,$J163,$K163,$L163,$M163,$N163)</f>
        <v>-1325</v>
      </c>
      <c r="T163" s="54">
        <f t="array" ref="T163">_tu2($I163,$J163,$K163,$L163,$M163,$N163,$T160)</f>
        <v>-1402.1140000000003</v>
      </c>
      <c r="U163" s="54" t="str">
        <f t="array" ref="U163">_tu2($I163,$J163,$K163,$L163,$M163,$N163,$U160)</f>
        <v>-</v>
      </c>
      <c r="V163" s="34">
        <f t="array" ref="V163">_tu2($I163,$J163,$K163,$L163,$M163,$N163,$V160)</f>
        <v>-1308.8140000000001</v>
      </c>
      <c r="W163" s="54">
        <f t="array" ref="W163">_tu2($I163,$J163,$K163,$L163,$M163,$N163,$W160)</f>
        <v>-1299.6040000000003</v>
      </c>
      <c r="X163" s="70">
        <f t="array" ref="X163">cb2min($I163,$J163,$K163,$L163,$M163,$N163)</f>
        <v>-1413.1100000000001</v>
      </c>
      <c r="AH163" s="37" t="str">
        <f t="shared" si="22"/>
        <v>T3C40GIOY</v>
      </c>
      <c r="AI163" s="37" t="s">
        <v>70</v>
      </c>
      <c r="AJ163" s="37" t="s">
        <v>77</v>
      </c>
      <c r="AK163" s="37" t="s">
        <v>61</v>
      </c>
      <c r="AL163" s="37">
        <v>0</v>
      </c>
      <c r="AM163" s="37">
        <v>-72.040000000000006</v>
      </c>
      <c r="AN163" s="37">
        <v>1.1100000000000001</v>
      </c>
      <c r="AO163" s="37">
        <v>148.18</v>
      </c>
      <c r="AP163" s="37">
        <v>-5.0000000000000001E-3</v>
      </c>
      <c r="AQ163" s="37">
        <v>259.64699999999999</v>
      </c>
      <c r="AR163" s="37">
        <v>2.1139999999999999</v>
      </c>
    </row>
    <row r="164" spans="1:44" ht="19.5" customHeight="1">
      <c r="A164" s="37" t="str">
        <f t="shared" si="20"/>
        <v>T5C183.1</v>
      </c>
      <c r="B164" s="37" t="str">
        <f t="shared" si="24"/>
        <v>T5</v>
      </c>
      <c r="C164" s="37" t="str">
        <f t="shared" si="24"/>
        <v>C18</v>
      </c>
      <c r="D164" s="37">
        <f>G164</f>
        <v>3.1</v>
      </c>
      <c r="E164" s="97"/>
      <c r="F164" s="106"/>
      <c r="G164" s="91">
        <v>3.1</v>
      </c>
      <c r="H164" s="48"/>
      <c r="I164" s="84"/>
      <c r="J164" s="48"/>
      <c r="K164" s="84"/>
      <c r="L164" s="48"/>
      <c r="M164" s="84"/>
      <c r="N164" s="9"/>
      <c r="O164" s="77" t="str">
        <f t="array" ref="O164">_ts1($I165,$J165,$K165,$L165,$M165,$N165,$O165)</f>
        <v>4,9</v>
      </c>
      <c r="P164" s="17" t="str">
        <f t="array" ref="P164">_ts1($I165,$J165,$K165,$L165,$M165,$N165,$P165)</f>
        <v>4,8</v>
      </c>
      <c r="Q164" s="16" t="str">
        <f t="array" ref="Q164">_ts1($I166,$J166,$K166,$L166,$M166,$N166,$Q166)</f>
        <v>4,7</v>
      </c>
      <c r="R164" s="17" t="str">
        <f t="array" ref="R164">_ts1($I166,$J166,$K166,$L166,$M166,$N166,$R166)</f>
        <v>4,6</v>
      </c>
      <c r="S164" s="33" t="str">
        <f t="array" ref="S164">_ts1($I167,$J167,$K167,$L167,$M167,$N167,$S167)</f>
        <v>4,5</v>
      </c>
      <c r="T164" s="71" t="str">
        <f t="array" ref="T164">_ts2($I165,$J165,$K165,$L165,$M165,$N165,$T165)</f>
        <v>-</v>
      </c>
      <c r="U164" s="72" t="str">
        <f t="array" ref="U164">_ts2($I165,$J165,$K165,$L165,$M165,$N165,$U165)</f>
        <v>4,5*,8</v>
      </c>
      <c r="V164" s="72" t="str">
        <f t="array" ref="V164">_ts2($I166,$J166,$K166,$L166,$M166,$N166,$V166)</f>
        <v>4,5*,7</v>
      </c>
      <c r="W164" s="72" t="str">
        <f t="array" ref="W164">_ts2($I166,$J166,$K166,$L166,$M166,$N166,$W166)</f>
        <v>4,5*,6</v>
      </c>
      <c r="X164" s="36" t="str">
        <f t="array" ref="X164">_ts2($I167,$J167,$K167,$L167,$M167,$N167,$X167)</f>
        <v>4,5,8*</v>
      </c>
      <c r="AH164" s="37" t="str">
        <f t="shared" si="22"/>
        <v>T3C43.1GIOY</v>
      </c>
      <c r="AI164" s="37" t="s">
        <v>70</v>
      </c>
      <c r="AJ164" s="37" t="s">
        <v>77</v>
      </c>
      <c r="AK164" s="37" t="s">
        <v>61</v>
      </c>
      <c r="AL164" s="37">
        <v>3.1</v>
      </c>
      <c r="AM164" s="37">
        <v>-72.040000000000006</v>
      </c>
      <c r="AN164" s="37">
        <v>1.1100000000000001</v>
      </c>
      <c r="AO164" s="37">
        <v>148.18</v>
      </c>
      <c r="AP164" s="37">
        <v>-5.0000000000000001E-3</v>
      </c>
      <c r="AQ164" s="37">
        <v>-199.714</v>
      </c>
      <c r="AR164" s="37">
        <v>-1.32</v>
      </c>
    </row>
    <row r="165" spans="1:44" ht="19.5" customHeight="1">
      <c r="A165" s="37" t="str">
        <f t="shared" si="20"/>
        <v>T5C183.1</v>
      </c>
      <c r="B165" s="37" t="str">
        <f t="shared" si="24"/>
        <v>T5</v>
      </c>
      <c r="C165" s="37" t="str">
        <f t="shared" si="24"/>
        <v>C18</v>
      </c>
      <c r="D165" s="37">
        <f>D164</f>
        <v>3.1</v>
      </c>
      <c r="E165" s="97"/>
      <c r="F165" s="106"/>
      <c r="G165" s="92"/>
      <c r="H165" s="65" t="s">
        <v>30</v>
      </c>
      <c r="I165" s="35">
        <f>_xlfn.XLOOKUP(A165&amp;$I$3,AH:AH,AQ:AQ)</f>
        <v>-73.647999999999996</v>
      </c>
      <c r="J165" s="35">
        <f>_xlfn.XLOOKUP(A165&amp;$J$3,AH:AH,AQ:AQ)</f>
        <v>-23.140999999999998</v>
      </c>
      <c r="K165" s="35">
        <f>_xlfn.XLOOKUP(A165&amp;$K$3,AH:AH,AQ:AQ)</f>
        <v>-0.38900000000000001</v>
      </c>
      <c r="L165" s="35">
        <f>_xlfn.XLOOKUP(A165&amp;$L$3,AH:AH,AQ:AQ)</f>
        <v>0.39</v>
      </c>
      <c r="M165" s="35">
        <f>_xlfn.XLOOKUP(A165&amp;$M$3,AH:AH,AQ:AQ)</f>
        <v>-81.864000000000004</v>
      </c>
      <c r="N165" s="35">
        <f>_xlfn.XLOOKUP(A165&amp;$N$3,AH:AH,AQ:AQ)</f>
        <v>81.863</v>
      </c>
      <c r="O165" s="78">
        <f t="array" ref="O165">IF(cb1max($I165,$J165,$K165,$L165,$M165,$N165)&gt;0,cb1max($I165,$J165,$K165,$L165,$M165,$N165),"-")</f>
        <v>8.2150000000000034</v>
      </c>
      <c r="P165" s="67">
        <f t="array" ref="P165">IF(cb1min($I165,$J165,$K165,$L165,$M165,$N165)&lt;0,cb1min($I165,$J165,$K165,$L165,$M165,$N165),"-")</f>
        <v>-155.512</v>
      </c>
      <c r="Q165" s="34">
        <f t="array" ref="Q165">_tu1($I165,$J165,$K165,$L165,$M165,$N165,$Q164)</f>
        <v>-73.257999999999996</v>
      </c>
      <c r="R165" s="35">
        <f t="array" ref="R165">_tu1($I165,$J165,$K165,$L165,$M165,$N165,$R164)</f>
        <v>-74.036999999999992</v>
      </c>
      <c r="S165" s="34">
        <f t="array" ref="S165">_tu1($I165,$J165,$K165,$L165,$M165,$N165,$S164)</f>
        <v>-96.788999999999987</v>
      </c>
      <c r="T165" s="74" t="str">
        <f t="array" ref="T165">IF(cb2max($I165,$J165,$K165,$L165,$M165,$N165)&gt;0,cb2max($I165,$J165,$K165,$L165,$M165,$N165),"-")</f>
        <v>-</v>
      </c>
      <c r="U165" s="75">
        <f t="array" ref="U165">IF(cb2min($I165,$J165,$K165,$L165,$M165,$N165)&lt;0,cb2min($I165,$J165,$K165,$L165,$M165,$N165),"-")</f>
        <v>-176.3389</v>
      </c>
      <c r="V165" s="35">
        <f t="array" ref="V165">_tu2($I165,$J165,$K165,$L165,$M165,$N165,$V164)</f>
        <v>-94.08489999999999</v>
      </c>
      <c r="W165" s="35">
        <f t="array" ref="W165">_tu2($I165,$J165,$K165,$L165,$M165,$N165,$W164)</f>
        <v>-94.863899999999987</v>
      </c>
      <c r="X165" s="35">
        <f t="array" ref="X165">_tu2($I165,$J165,$K165,$L165,$M165,$N165,$X164)</f>
        <v>-170.4666</v>
      </c>
      <c r="AH165" s="37" t="str">
        <f t="shared" si="22"/>
        <v>T3C40GIOYY</v>
      </c>
      <c r="AI165" s="37" t="s">
        <v>70</v>
      </c>
      <c r="AJ165" s="37" t="s">
        <v>77</v>
      </c>
      <c r="AK165" s="37" t="s">
        <v>62</v>
      </c>
      <c r="AL165" s="37">
        <v>0</v>
      </c>
      <c r="AM165" s="37">
        <v>72.040000000000006</v>
      </c>
      <c r="AN165" s="37">
        <v>-1.1100000000000001</v>
      </c>
      <c r="AO165" s="37">
        <v>-148.18</v>
      </c>
      <c r="AP165" s="37">
        <v>5.0000000000000001E-3</v>
      </c>
      <c r="AQ165" s="37">
        <v>-259.65100000000001</v>
      </c>
      <c r="AR165" s="37">
        <v>-2.1139999999999999</v>
      </c>
    </row>
    <row r="166" spans="1:44" ht="19.5" customHeight="1">
      <c r="A166" s="37" t="str">
        <f t="shared" si="20"/>
        <v>T5C183.1</v>
      </c>
      <c r="B166" s="37" t="str">
        <f t="shared" si="24"/>
        <v>T5</v>
      </c>
      <c r="C166" s="37" t="str">
        <f t="shared" si="24"/>
        <v>C18</v>
      </c>
      <c r="D166" s="37">
        <f>D165</f>
        <v>3.1</v>
      </c>
      <c r="E166" s="97"/>
      <c r="F166" s="106"/>
      <c r="G166" s="92"/>
      <c r="H166" s="65" t="s">
        <v>31</v>
      </c>
      <c r="I166" s="35">
        <f>_xlfn.XLOOKUP(A166&amp;$I$3,AH:AH,AR:AR)</f>
        <v>1.593</v>
      </c>
      <c r="J166" s="35">
        <f>_xlfn.XLOOKUP(A166&amp;$J$3,AH:AH,AR:AR)</f>
        <v>0.65300000000000002</v>
      </c>
      <c r="K166" s="35">
        <f>_xlfn.XLOOKUP(A166&amp;$K$3,AH:AH,AR:AR)</f>
        <v>-27.065000000000001</v>
      </c>
      <c r="L166" s="35">
        <f>_xlfn.XLOOKUP(A166&amp;$L$3,AH:AH,AR:AR)</f>
        <v>27.065999999999999</v>
      </c>
      <c r="M166" s="35">
        <f>_xlfn.XLOOKUP(A166&amp;$M$3,AH:AH,AR:AR)</f>
        <v>-8.4000000000000005E-2</v>
      </c>
      <c r="N166" s="35">
        <f>_xlfn.XLOOKUP(A166&amp;$N$3,AH:AH,AR:AR)</f>
        <v>8.4000000000000005E-2</v>
      </c>
      <c r="O166" s="56">
        <f t="array" ref="O166">_tu1($I166,$J166,$K166,$L166,$M166,$N166,$O164)</f>
        <v>1.677</v>
      </c>
      <c r="P166" s="35">
        <f t="array" ref="P166">_tu1($I166,$J166,$K166,$L166,$M166,$N166,$P164)</f>
        <v>1.5089999999999999</v>
      </c>
      <c r="Q166" s="69">
        <f t="array" ref="Q166">IF(cb1max($I166,$J166,$K166,$L166,$M166,$N166)&gt;0,cb1max($I166,$J166,$K166,$L166,$M166,$N166),"-")</f>
        <v>28.658999999999999</v>
      </c>
      <c r="R166" s="67">
        <f t="array" ref="R166">IF(cb1min($I166,$J166,$K166,$L166,$M166,$N166)&lt;0,cb1min($I166,$J166,$K166,$L166,$M166,$N166),"-")</f>
        <v>-25.472000000000001</v>
      </c>
      <c r="S166" s="34">
        <f t="array" ref="S166">_tu1($I166,$J166,$K166,$L166,$M166,$N166,$S164)</f>
        <v>2.246</v>
      </c>
      <c r="T166" s="35" t="str">
        <f t="array" ref="T166">_tu2($I166,$J166,$K166,$L166,$M166,$N166,$T164)</f>
        <v>-</v>
      </c>
      <c r="U166" s="35">
        <f t="array" ref="U166">_tu2($I166,$J166,$K166,$L166,$M166,$N166,$U164)</f>
        <v>2.0966999999999998</v>
      </c>
      <c r="V166" s="75">
        <f t="array" ref="V166">IF(cb2max($I166,$J166,$K166,$L166,$M166,$N166)&gt;0,cb2max($I166,$J166,$K166,$L166,$M166,$N166),"-")</f>
        <v>29.246699999999997</v>
      </c>
      <c r="W166" s="75">
        <f t="array" ref="W166">IF(cb2min($I166,$J166,$K166,$L166,$M166,$N166)&lt;0,cb2min($I166,$J166,$K166,$L166,$M166,$N166),"-")</f>
        <v>-24.884300000000003</v>
      </c>
      <c r="X166" s="35">
        <f t="array" ref="X166">_tu2($I166,$J166,$K166,$L166,$M166,$N166,$X164)</f>
        <v>2.1703999999999999</v>
      </c>
      <c r="AH166" s="37" t="str">
        <f t="shared" si="22"/>
        <v>T3C43.1GIOYY</v>
      </c>
      <c r="AI166" s="37" t="s">
        <v>70</v>
      </c>
      <c r="AJ166" s="37" t="s">
        <v>77</v>
      </c>
      <c r="AK166" s="37" t="s">
        <v>62</v>
      </c>
      <c r="AL166" s="37">
        <v>3.1</v>
      </c>
      <c r="AM166" s="37">
        <v>72.040000000000006</v>
      </c>
      <c r="AN166" s="37">
        <v>-1.1100000000000001</v>
      </c>
      <c r="AO166" s="37">
        <v>-148.18</v>
      </c>
      <c r="AP166" s="37">
        <v>5.0000000000000001E-3</v>
      </c>
      <c r="AQ166" s="37">
        <v>199.715</v>
      </c>
      <c r="AR166" s="37">
        <v>1.32</v>
      </c>
    </row>
    <row r="167" spans="1:44" ht="19.5" customHeight="1">
      <c r="A167" s="37" t="str">
        <f t="shared" si="20"/>
        <v>T5C183.1</v>
      </c>
      <c r="B167" s="37" t="str">
        <f t="shared" si="24"/>
        <v>T5</v>
      </c>
      <c r="C167" s="37" t="str">
        <f t="shared" si="24"/>
        <v>C18</v>
      </c>
      <c r="D167" s="37">
        <f>D166</f>
        <v>3.1</v>
      </c>
      <c r="E167" s="97"/>
      <c r="F167" s="107"/>
      <c r="G167" s="93"/>
      <c r="H167" s="66" t="s">
        <v>11</v>
      </c>
      <c r="I167" s="54">
        <f>_xlfn.XLOOKUP(A167&amp;$I$3,AH:AH,AM:AM)</f>
        <v>-1107.28</v>
      </c>
      <c r="J167" s="54">
        <f>_xlfn.XLOOKUP(A167&amp;$J$3,AH:AH,AM:AM)</f>
        <v>-207.86</v>
      </c>
      <c r="K167" s="54">
        <f>_xlfn.XLOOKUP(A167&amp;$K$3,AH:AH,AM:AM)</f>
        <v>-4.5999999999999996</v>
      </c>
      <c r="L167" s="54">
        <f>_xlfn.XLOOKUP(A167&amp;$L$3,AH:AH,AM:AM)</f>
        <v>4.6100000000000003</v>
      </c>
      <c r="M167" s="54">
        <f>_xlfn.XLOOKUP(A167&amp;$M$3,AH:AH,AM:AM)</f>
        <v>-97.9</v>
      </c>
      <c r="N167" s="54">
        <f>_xlfn.XLOOKUP(A167&amp;$N$3,AH:AH,AM:AM)</f>
        <v>97.89</v>
      </c>
      <c r="O167" s="79">
        <f t="array" ref="O167">_tu1($I167,$J167,$K167,$L167,$M167,$N167,$O164)</f>
        <v>-1009.39</v>
      </c>
      <c r="P167" s="54">
        <f t="array" ref="P167">_tu1($I167,$J167,$K167,$L167,$M167,$N167,$P164)</f>
        <v>-1205.18</v>
      </c>
      <c r="Q167" s="55">
        <f t="array" ref="Q167">_tu1($I167,$J167,$K167,$L167,$M167,$N167,$Q164)</f>
        <v>-1102.67</v>
      </c>
      <c r="R167" s="54">
        <f t="array" ref="R167">_tu1($I167,$J167,$K167,$L167,$M167,$N167,$R164)</f>
        <v>-1111.8799999999999</v>
      </c>
      <c r="S167" s="80">
        <f t="array" ref="S167">cb1min($I167,$J167,$K167,$L167,$M167,$N167)</f>
        <v>-1315.1399999999999</v>
      </c>
      <c r="T167" s="54" t="str">
        <f t="array" ref="T167">_tu2($I167,$J167,$K167,$L167,$M167,$N167,$T164)</f>
        <v>-</v>
      </c>
      <c r="U167" s="54">
        <f t="array" ref="U167">_tu2($I167,$J167,$K167,$L167,$M167,$N167,$U164)</f>
        <v>-1392.2540000000001</v>
      </c>
      <c r="V167" s="54">
        <f t="array" ref="V167">_tu2($I167,$J167,$K167,$L167,$M167,$N167,$V164)</f>
        <v>-1289.7440000000001</v>
      </c>
      <c r="W167" s="54">
        <f t="array" ref="W167">_tu2($I167,$J167,$K167,$L167,$M167,$N167,$W164)</f>
        <v>-1298.954</v>
      </c>
      <c r="X167" s="70">
        <f t="array" ref="X167">cb2min($I167,$J167,$K167,$L167,$M167,$N167)</f>
        <v>-1403.25</v>
      </c>
      <c r="AH167" s="37" t="str">
        <f t="shared" si="22"/>
        <v>T3C40GIOXX</v>
      </c>
      <c r="AI167" s="37" t="s">
        <v>70</v>
      </c>
      <c r="AJ167" s="37" t="s">
        <v>77</v>
      </c>
      <c r="AK167" s="37" t="s">
        <v>63</v>
      </c>
      <c r="AL167" s="37">
        <v>0</v>
      </c>
      <c r="AM167" s="37">
        <v>17.010000000000002</v>
      </c>
      <c r="AN167" s="37">
        <v>-39</v>
      </c>
      <c r="AO167" s="37">
        <v>0.23</v>
      </c>
      <c r="AP167" s="37">
        <v>7.0000000000000001E-3</v>
      </c>
      <c r="AQ167" s="37">
        <v>0.32</v>
      </c>
      <c r="AR167" s="37">
        <v>-72.361999999999995</v>
      </c>
    </row>
    <row r="168" spans="1:44" ht="19.5" customHeight="1">
      <c r="A168" s="37" t="str">
        <f t="shared" si="20"/>
        <v>T6C260</v>
      </c>
      <c r="B168" s="37" t="str">
        <f>E168</f>
        <v>T6</v>
      </c>
      <c r="C168" s="37" t="str">
        <f>F168</f>
        <v>C26</v>
      </c>
      <c r="D168" s="37">
        <f>G168</f>
        <v>0</v>
      </c>
      <c r="E168" s="97" t="s">
        <v>67</v>
      </c>
      <c r="F168" s="105" t="s">
        <v>79</v>
      </c>
      <c r="G168" s="91">
        <v>0</v>
      </c>
      <c r="H168" s="48"/>
      <c r="I168" s="84"/>
      <c r="J168" s="48"/>
      <c r="K168" s="84"/>
      <c r="L168" s="48"/>
      <c r="M168" s="84"/>
      <c r="N168" s="9"/>
      <c r="O168" s="16" t="str">
        <f t="array" ref="O168">_ts1($I169,$J169,$K169,$L169,$M169,$N169,$O169)</f>
        <v>-</v>
      </c>
      <c r="P168" s="17" t="str">
        <f t="array" ref="P168">_ts1($I169,$J169,$K169,$L169,$M169,$N169,$P169)</f>
        <v>4,5</v>
      </c>
      <c r="Q168" s="16" t="str">
        <f t="array" ref="Q168">_ts1($I170,$J170,$K170,$L170,$M170,$N170,$Q170)</f>
        <v>4,6</v>
      </c>
      <c r="R168" s="17" t="str">
        <f t="array" ref="R168">_ts1($I170,$J170,$K170,$L170,$M170,$N170,$R170)</f>
        <v>4,7</v>
      </c>
      <c r="S168" s="33" t="str">
        <f t="array" ref="S168">_ts1($I171,$J171,$K171,$L171,$M171,$N171,$S171)</f>
        <v>4,5</v>
      </c>
      <c r="T168" s="71" t="str">
        <f t="array" ref="T168">_ts2($I169,$J169,$K169,$L169,$M169,$N169,$T169)</f>
        <v>-</v>
      </c>
      <c r="U168" s="72" t="str">
        <f t="array" ref="U168">_ts2($I169,$J169,$K169,$L169,$M169,$N169,$U169)</f>
        <v>4,5,9*</v>
      </c>
      <c r="V168" s="73" t="str">
        <f t="array" ref="V168">_ts2($I170,$J170,$K170,$L170,$M170,$N170,$V170)</f>
        <v>4,5*,6</v>
      </c>
      <c r="W168" s="72" t="str">
        <f t="array" ref="W168">_ts2($I170,$J170,$K170,$L170,$M170,$N170,$W170)</f>
        <v>4,5*,7</v>
      </c>
      <c r="X168" s="36" t="str">
        <f t="array" ref="X168">_ts2($I171,$J171,$K171,$L171,$M171,$N171,$X171)</f>
        <v>4,5,9*</v>
      </c>
      <c r="AH168" s="37" t="str">
        <f t="shared" si="22"/>
        <v>T3C43.1GIOXX</v>
      </c>
      <c r="AI168" s="37" t="s">
        <v>70</v>
      </c>
      <c r="AJ168" s="37" t="s">
        <v>77</v>
      </c>
      <c r="AK168" s="37" t="s">
        <v>63</v>
      </c>
      <c r="AL168" s="37">
        <v>3.1</v>
      </c>
      <c r="AM168" s="37">
        <v>17.010000000000002</v>
      </c>
      <c r="AN168" s="37">
        <v>-39</v>
      </c>
      <c r="AO168" s="37">
        <v>0.23</v>
      </c>
      <c r="AP168" s="37">
        <v>7.0000000000000001E-3</v>
      </c>
      <c r="AQ168" s="37">
        <v>-0.38</v>
      </c>
      <c r="AR168" s="37">
        <v>48.542999999999999</v>
      </c>
    </row>
    <row r="169" spans="1:44" ht="19.5" customHeight="1">
      <c r="A169" s="37" t="str">
        <f t="shared" si="20"/>
        <v>T6C260</v>
      </c>
      <c r="B169" s="37" t="str">
        <f t="shared" ref="B169:C184" si="25">B168</f>
        <v>T6</v>
      </c>
      <c r="C169" s="37" t="str">
        <f>C168</f>
        <v>C26</v>
      </c>
      <c r="D169" s="37">
        <f>D168</f>
        <v>0</v>
      </c>
      <c r="E169" s="97"/>
      <c r="F169" s="106"/>
      <c r="G169" s="92"/>
      <c r="H169" s="65" t="s">
        <v>30</v>
      </c>
      <c r="I169" s="35">
        <f>_xlfn.XLOOKUP(A169&amp;$I$3,AH:AH,AQ:AQ)</f>
        <v>-115.33499999999999</v>
      </c>
      <c r="J169" s="35">
        <f>_xlfn.XLOOKUP(A169&amp;$J$3,AH:AH,AQ:AQ)</f>
        <v>-86.241</v>
      </c>
      <c r="K169" s="35">
        <f>_xlfn.XLOOKUP(A169&amp;$K$3,AH:AH,AQ:AQ)</f>
        <v>0.39400000000000002</v>
      </c>
      <c r="L169" s="35">
        <f>_xlfn.XLOOKUP(A169&amp;$L$3,AH:AH,AQ:AQ)</f>
        <v>-0.39800000000000002</v>
      </c>
      <c r="M169" s="35">
        <f>_xlfn.XLOOKUP(A169&amp;$M$3,AH:AH,AQ:AQ)</f>
        <v>70.400000000000006</v>
      </c>
      <c r="N169" s="35">
        <f>_xlfn.XLOOKUP(A169&amp;$N$3,AH:AH,AQ:AQ)</f>
        <v>-70.399000000000001</v>
      </c>
      <c r="O169" s="69" t="str">
        <f t="array" ref="O169">IF(cb1max($I169,$J169,$K169,$L169,$M169,$N169)&gt;0,cb1max($I169,$J169,$K169,$L169,$M169,$N169),"-")</f>
        <v>-</v>
      </c>
      <c r="P169" s="67">
        <f t="array" ref="P169">IF(cb1min($I169,$J169,$K169,$L169,$M169,$N169)&lt;0,cb1min($I169,$J169,$K169,$L169,$M169,$N169),"-")</f>
        <v>-201.57599999999999</v>
      </c>
      <c r="Q169" s="34">
        <f t="array" ref="Q169">_tu1($I169,$J169,$K169,$L169,$M169,$N169,$Q168)</f>
        <v>-114.94099999999999</v>
      </c>
      <c r="R169" s="35">
        <f t="array" ref="R169">_tu1($I169,$J169,$K169,$L169,$M169,$N169,$R168)</f>
        <v>-115.73299999999999</v>
      </c>
      <c r="S169" s="34">
        <f t="array" ref="S169">_tu1($I169,$J169,$K169,$L169,$M169,$N169,$S168)</f>
        <v>-201.57599999999999</v>
      </c>
      <c r="T169" s="74" t="str">
        <f t="array" ref="T169">IF(cb2max($I169,$J169,$K169,$L169,$M169,$N169)&gt;0,cb2max($I169,$J169,$K169,$L169,$M169,$N169),"-")</f>
        <v>-</v>
      </c>
      <c r="U169" s="75">
        <f t="array" ref="U169">IF(cb2min($I169,$J169,$K169,$L169,$M169,$N169)&lt;0,cb2min($I169,$J169,$K169,$L169,$M169,$N169),"-")</f>
        <v>-264.93509999999998</v>
      </c>
      <c r="V169" s="34">
        <f t="array" ref="V169">_tu2($I169,$J169,$K169,$L169,$M169,$N169,$V168)</f>
        <v>-192.55789999999999</v>
      </c>
      <c r="W169" s="35">
        <f t="array" ref="W169">_tu2($I169,$J169,$K169,$L169,$M169,$N169,$W168)</f>
        <v>-193.34989999999999</v>
      </c>
      <c r="X169" s="35">
        <f t="array" ref="X169">_tu2($I169,$J169,$K169,$L169,$M169,$N169,$X168)</f>
        <v>-264.93509999999998</v>
      </c>
      <c r="AH169" s="37" t="str">
        <f t="shared" si="22"/>
        <v>T3C40TT</v>
      </c>
      <c r="AI169" s="37" t="s">
        <v>70</v>
      </c>
      <c r="AJ169" s="37" t="s">
        <v>77</v>
      </c>
      <c r="AK169" s="37" t="s">
        <v>0</v>
      </c>
      <c r="AL169" s="37">
        <v>0</v>
      </c>
      <c r="AM169" s="37">
        <v>-2432.0300000000002</v>
      </c>
      <c r="AN169" s="37">
        <v>3.13</v>
      </c>
      <c r="AO169" s="37">
        <v>-68.44</v>
      </c>
      <c r="AP169" s="37">
        <v>-2E-3</v>
      </c>
      <c r="AQ169" s="37">
        <v>-122.65900000000001</v>
      </c>
      <c r="AR169" s="37">
        <v>5.9850000000000003</v>
      </c>
    </row>
    <row r="170" spans="1:44" ht="19.5" customHeight="1">
      <c r="A170" s="37" t="str">
        <f t="shared" si="20"/>
        <v>T6C260</v>
      </c>
      <c r="B170" s="37" t="str">
        <f t="shared" si="25"/>
        <v>T6</v>
      </c>
      <c r="C170" s="37" t="str">
        <f t="shared" si="25"/>
        <v>C26</v>
      </c>
      <c r="D170" s="37">
        <f>D169</f>
        <v>0</v>
      </c>
      <c r="E170" s="97"/>
      <c r="F170" s="106"/>
      <c r="G170" s="92"/>
      <c r="H170" s="65" t="s">
        <v>31</v>
      </c>
      <c r="I170" s="35">
        <f>_xlfn.XLOOKUP(A170&amp;$I$3,AH:AH,AR:AR)</f>
        <v>-3.048</v>
      </c>
      <c r="J170" s="35">
        <f>_xlfn.XLOOKUP(A170&amp;$J$3,AH:AH,AR:AR)</f>
        <v>-0.19</v>
      </c>
      <c r="K170" s="35">
        <f>_xlfn.XLOOKUP(A170&amp;$K$3,AH:AH,AR:AR)</f>
        <v>28.989000000000001</v>
      </c>
      <c r="L170" s="35">
        <f>_xlfn.XLOOKUP(A170&amp;$L$3,AH:AH,AR:AR)</f>
        <v>-28.966000000000001</v>
      </c>
      <c r="M170" s="35">
        <f>_xlfn.XLOOKUP(A170&amp;$M$3,AH:AH,AR:AR)</f>
        <v>-1.2999999999999999E-2</v>
      </c>
      <c r="N170" s="35">
        <f>_xlfn.XLOOKUP(A170&amp;$N$3,AH:AH,AR:AR)</f>
        <v>1.2999999999999999E-2</v>
      </c>
      <c r="O170" s="34" t="str">
        <f t="array" ref="O170">_tu1($I170,$J170,$K170,$L170,$M170,$N170,$O168)</f>
        <v>-</v>
      </c>
      <c r="P170" s="35">
        <f t="array" ref="P170">_tu1($I170,$J170,$K170,$L170,$M170,$N170,$P168)</f>
        <v>-3.238</v>
      </c>
      <c r="Q170" s="69">
        <f t="array" ref="Q170">IF(cb1max($I170,$J170,$K170,$L170,$M170,$N170)&gt;0,cb1max($I170,$J170,$K170,$L170,$M170,$N170),"-")</f>
        <v>25.941000000000003</v>
      </c>
      <c r="R170" s="67">
        <f t="array" ref="R170">IF(cb1min($I170,$J170,$K170,$L170,$M170,$N170)&lt;0,cb1min($I170,$J170,$K170,$L170,$M170,$N170),"-")</f>
        <v>-32.014000000000003</v>
      </c>
      <c r="S170" s="34">
        <f t="array" ref="S170">_tu1($I170,$J170,$K170,$L170,$M170,$N170,$S168)</f>
        <v>-3.238</v>
      </c>
      <c r="T170" s="35" t="str">
        <f t="array" ref="T170">_tu2($I170,$J170,$K170,$L170,$M170,$N170,$T168)</f>
        <v>-</v>
      </c>
      <c r="U170" s="35">
        <f t="array" ref="U170">_tu2($I170,$J170,$K170,$L170,$M170,$N170,$U168)</f>
        <v>-3.2263000000000002</v>
      </c>
      <c r="V170" s="76">
        <f t="array" ref="V170">IF(cb2max($I170,$J170,$K170,$L170,$M170,$N170)&gt;0,cb2max($I170,$J170,$K170,$L170,$M170,$N170),"-")</f>
        <v>25.77</v>
      </c>
      <c r="W170" s="75">
        <f t="array" ref="W170">IF(cb2min($I170,$J170,$K170,$L170,$M170,$N170)&lt;0,cb2min($I170,$J170,$K170,$L170,$M170,$N170),"-")</f>
        <v>-32.185000000000002</v>
      </c>
      <c r="X170" s="35">
        <f t="array" ref="X170">_tu2($I170,$J170,$K170,$L170,$M170,$N170,$X168)</f>
        <v>-3.2263000000000002</v>
      </c>
      <c r="AH170" s="37" t="str">
        <f t="shared" si="22"/>
        <v>T3C43.1TT</v>
      </c>
      <c r="AI170" s="37" t="s">
        <v>70</v>
      </c>
      <c r="AJ170" s="37" t="s">
        <v>77</v>
      </c>
      <c r="AK170" s="37" t="s">
        <v>0</v>
      </c>
      <c r="AL170" s="37">
        <v>3.1</v>
      </c>
      <c r="AM170" s="37">
        <v>-2417.7800000000002</v>
      </c>
      <c r="AN170" s="37">
        <v>3.13</v>
      </c>
      <c r="AO170" s="37">
        <v>-68.44</v>
      </c>
      <c r="AP170" s="37">
        <v>-2E-3</v>
      </c>
      <c r="AQ170" s="37">
        <v>89.501999999999995</v>
      </c>
      <c r="AR170" s="37">
        <v>-3.7040000000000002</v>
      </c>
    </row>
    <row r="171" spans="1:44" ht="19.5" customHeight="1">
      <c r="A171" s="37" t="str">
        <f t="shared" si="20"/>
        <v>T6C260</v>
      </c>
      <c r="B171" s="37" t="str">
        <f t="shared" si="25"/>
        <v>T6</v>
      </c>
      <c r="C171" s="37" t="str">
        <f t="shared" si="25"/>
        <v>C26</v>
      </c>
      <c r="D171" s="37">
        <f>D170</f>
        <v>0</v>
      </c>
      <c r="E171" s="97"/>
      <c r="F171" s="106"/>
      <c r="G171" s="93"/>
      <c r="H171" s="65" t="s">
        <v>11</v>
      </c>
      <c r="I171" s="54">
        <f>_xlfn.XLOOKUP(A171&amp;$I$3,AH:AH,AM:AM)</f>
        <v>-800.61</v>
      </c>
      <c r="J171" s="54">
        <f>_xlfn.XLOOKUP(A171&amp;$J$3,AH:AH,AM:AM)</f>
        <v>-225.06</v>
      </c>
      <c r="K171" s="54">
        <f>_xlfn.XLOOKUP(A171&amp;$K$3,AH:AH,AM:AM)</f>
        <v>-0.57999999999999996</v>
      </c>
      <c r="L171" s="54">
        <f>_xlfn.XLOOKUP(A171&amp;$L$3,AH:AH,AM:AM)</f>
        <v>0.59</v>
      </c>
      <c r="M171" s="54">
        <f>_xlfn.XLOOKUP(A171&amp;$M$3,AH:AH,AM:AM)</f>
        <v>45.39</v>
      </c>
      <c r="N171" s="54">
        <f>_xlfn.XLOOKUP(A171&amp;$N$3,AH:AH,AM:AM)</f>
        <v>-45.39</v>
      </c>
      <c r="O171" s="34" t="str">
        <f t="array" ref="O171">_tu1($I171,$J171,$K171,$L171,$M171,$N171,$O168)</f>
        <v>-</v>
      </c>
      <c r="P171" s="54">
        <f t="array" ref="P171">_tu1($I171,$J171,$K171,$L171,$M171,$N171,$P168)</f>
        <v>-1025.67</v>
      </c>
      <c r="Q171" s="34">
        <f t="array" ref="Q171">_tu1($I171,$J171,$K171,$L171,$M171,$N171,$Q168)</f>
        <v>-801.19</v>
      </c>
      <c r="R171" s="54">
        <f t="array" ref="R171">_tu1($I171,$J171,$K171,$L171,$M171,$N171,$R168)</f>
        <v>-800.02</v>
      </c>
      <c r="S171" s="68">
        <f t="array" ref="S171">cb1min($I171,$J171,$K171,$L171,$M171,$N171)</f>
        <v>-1025.67</v>
      </c>
      <c r="T171" s="54" t="str">
        <f t="array" ref="T171">_tu2($I171,$J171,$K171,$L171,$M171,$N171,$T168)</f>
        <v>-</v>
      </c>
      <c r="U171" s="54">
        <f t="array" ref="U171">_tu2($I171,$J171,$K171,$L171,$M171,$N171,$U168)</f>
        <v>-1066.5210000000002</v>
      </c>
      <c r="V171" s="34">
        <f t="array" ref="V171">_tu2($I171,$J171,$K171,$L171,$M171,$N171,$V168)</f>
        <v>-1003.744</v>
      </c>
      <c r="W171" s="54">
        <f t="array" ref="W171">_tu2($I171,$J171,$K171,$L171,$M171,$N171,$W168)</f>
        <v>-1002.574</v>
      </c>
      <c r="X171" s="70">
        <f t="array" ref="X171">cb2min($I171,$J171,$K171,$L171,$M171,$N171)</f>
        <v>-1066.5210000000002</v>
      </c>
      <c r="AH171" s="37" t="str">
        <f t="shared" si="22"/>
        <v>T2C40HT</v>
      </c>
      <c r="AI171" s="37" t="s">
        <v>71</v>
      </c>
      <c r="AJ171" s="37" t="s">
        <v>77</v>
      </c>
      <c r="AK171" s="37" t="s">
        <v>17</v>
      </c>
      <c r="AL171" s="37">
        <v>0</v>
      </c>
      <c r="AM171" s="37">
        <v>-786.79</v>
      </c>
      <c r="AN171" s="37">
        <v>1.1399999999999999</v>
      </c>
      <c r="AO171" s="37">
        <v>-21.01</v>
      </c>
      <c r="AP171" s="37">
        <v>3.3000000000000002E-2</v>
      </c>
      <c r="AQ171" s="37">
        <v>-43.139000000000003</v>
      </c>
      <c r="AR171" s="37">
        <v>2.4369999999999998</v>
      </c>
    </row>
    <row r="172" spans="1:44" ht="19.5" customHeight="1">
      <c r="A172" s="37" t="str">
        <f t="shared" si="20"/>
        <v>T6C263.1</v>
      </c>
      <c r="B172" s="37" t="str">
        <f t="shared" si="25"/>
        <v>T6</v>
      </c>
      <c r="C172" s="37" t="str">
        <f t="shared" si="25"/>
        <v>C26</v>
      </c>
      <c r="D172" s="37">
        <f>G172</f>
        <v>3.1</v>
      </c>
      <c r="E172" s="97"/>
      <c r="F172" s="106"/>
      <c r="G172" s="91">
        <v>3.1</v>
      </c>
      <c r="H172" s="48"/>
      <c r="I172" s="84"/>
      <c r="J172" s="48"/>
      <c r="K172" s="84"/>
      <c r="L172" s="48"/>
      <c r="M172" s="84"/>
      <c r="N172" s="9"/>
      <c r="O172" s="77" t="str">
        <f t="array" ref="O172">_ts1($I173,$J173,$K173,$L173,$M173,$N173,$O173)</f>
        <v>4,5</v>
      </c>
      <c r="P172" s="17" t="str">
        <f t="array" ref="P172">_ts1($I173,$J173,$K173,$L173,$M173,$N173,$P173)</f>
        <v>-</v>
      </c>
      <c r="Q172" s="16" t="str">
        <f t="array" ref="Q172">_ts1($I174,$J174,$K174,$L174,$M174,$N174,$Q174)</f>
        <v>4,7</v>
      </c>
      <c r="R172" s="17" t="str">
        <f t="array" ref="R172">_ts1($I174,$J174,$K174,$L174,$M174,$N174,$R174)</f>
        <v>4,6</v>
      </c>
      <c r="S172" s="33" t="str">
        <f t="array" ref="S172">_ts1($I175,$J175,$K175,$L175,$M175,$N175,$S175)</f>
        <v>4,5</v>
      </c>
      <c r="T172" s="71" t="str">
        <f t="array" ref="T172">_ts2($I173,$J173,$K173,$L173,$M173,$N173,$T173)</f>
        <v>4,5,9*</v>
      </c>
      <c r="U172" s="72" t="str">
        <f t="array" ref="U172">_ts2($I173,$J173,$K173,$L173,$M173,$N173,$U173)</f>
        <v>-</v>
      </c>
      <c r="V172" s="72" t="str">
        <f t="array" ref="V172">_ts2($I174,$J174,$K174,$L174,$M174,$N174,$V174)</f>
        <v>4,5*,7</v>
      </c>
      <c r="W172" s="72" t="str">
        <f t="array" ref="W172">_ts2($I174,$J174,$K174,$L174,$M174,$N174,$W174)</f>
        <v>4,5*,6</v>
      </c>
      <c r="X172" s="36" t="str">
        <f t="array" ref="X172">_ts2($I175,$J175,$K175,$L175,$M175,$N175,$X175)</f>
        <v>4,5,9*</v>
      </c>
      <c r="AH172" s="37" t="str">
        <f t="shared" si="22"/>
        <v>T2C43.05HT</v>
      </c>
      <c r="AI172" s="37" t="s">
        <v>71</v>
      </c>
      <c r="AJ172" s="37" t="s">
        <v>77</v>
      </c>
      <c r="AK172" s="37" t="s">
        <v>17</v>
      </c>
      <c r="AL172" s="37">
        <v>3.05</v>
      </c>
      <c r="AM172" s="37">
        <v>-786.79</v>
      </c>
      <c r="AN172" s="37">
        <v>1.1399999999999999</v>
      </c>
      <c r="AO172" s="37">
        <v>-21.01</v>
      </c>
      <c r="AP172" s="37">
        <v>3.3000000000000002E-2</v>
      </c>
      <c r="AQ172" s="37">
        <v>20.949000000000002</v>
      </c>
      <c r="AR172" s="37">
        <v>-1.032</v>
      </c>
    </row>
    <row r="173" spans="1:44" ht="19.5" customHeight="1">
      <c r="A173" s="37" t="str">
        <f t="shared" si="20"/>
        <v>T6C263.1</v>
      </c>
      <c r="B173" s="37" t="str">
        <f t="shared" si="25"/>
        <v>T6</v>
      </c>
      <c r="C173" s="37" t="str">
        <f t="shared" si="25"/>
        <v>C26</v>
      </c>
      <c r="D173" s="37">
        <f>D172</f>
        <v>3.1</v>
      </c>
      <c r="E173" s="97"/>
      <c r="F173" s="106"/>
      <c r="G173" s="92"/>
      <c r="H173" s="65" t="s">
        <v>30</v>
      </c>
      <c r="I173" s="35">
        <f>_xlfn.XLOOKUP(A173&amp;$I$3,AH:AH,AQ:AQ)</f>
        <v>63.430999999999997</v>
      </c>
      <c r="J173" s="35">
        <f>_xlfn.XLOOKUP(A173&amp;$J$3,AH:AH,AQ:AQ)</f>
        <v>58.503</v>
      </c>
      <c r="K173" s="35">
        <f>_xlfn.XLOOKUP(A173&amp;$K$3,AH:AH,AQ:AQ)</f>
        <v>-0.24399999999999999</v>
      </c>
      <c r="L173" s="35">
        <f>_xlfn.XLOOKUP(A173&amp;$L$3,AH:AH,AQ:AQ)</f>
        <v>0.247</v>
      </c>
      <c r="M173" s="35">
        <f>_xlfn.XLOOKUP(A173&amp;$M$3,AH:AH,AQ:AQ)</f>
        <v>-57.389000000000003</v>
      </c>
      <c r="N173" s="35">
        <f>_xlfn.XLOOKUP(A173&amp;$N$3,AH:AH,AQ:AQ)</f>
        <v>57.386000000000003</v>
      </c>
      <c r="O173" s="78">
        <f t="array" ref="O173">IF(cb1max($I173,$J173,$K173,$L173,$M173,$N173)&gt;0,cb1max($I173,$J173,$K173,$L173,$M173,$N173),"-")</f>
        <v>121.934</v>
      </c>
      <c r="P173" s="67" t="str">
        <f t="array" ref="P173">IF(cb1min($I173,$J173,$K173,$L173,$M173,$N173)&lt;0,cb1min($I173,$J173,$K173,$L173,$M173,$N173),"-")</f>
        <v>-</v>
      </c>
      <c r="Q173" s="34">
        <f t="array" ref="Q173">_tu1($I173,$J173,$K173,$L173,$M173,$N173,$Q172)</f>
        <v>63.677999999999997</v>
      </c>
      <c r="R173" s="35">
        <f t="array" ref="R173">_tu1($I173,$J173,$K173,$L173,$M173,$N173,$R172)</f>
        <v>63.186999999999998</v>
      </c>
      <c r="S173" s="34">
        <f t="array" ref="S173">_tu1($I173,$J173,$K173,$L173,$M173,$N173,$S172)</f>
        <v>121.934</v>
      </c>
      <c r="T173" s="74">
        <f t="array" ref="T173">IF(cb2max($I173,$J173,$K173,$L173,$M173,$N173)&gt;0,cb2max($I173,$J173,$K173,$L173,$M173,$N173),"-")</f>
        <v>173.5814</v>
      </c>
      <c r="U173" s="75" t="str">
        <f t="array" ref="U173">IF(cb2min($I173,$J173,$K173,$L173,$M173,$N173)&lt;0,cb2min($I173,$J173,$K173,$L173,$M173,$N173),"-")</f>
        <v>-</v>
      </c>
      <c r="V173" s="35">
        <f t="array" ref="V173">_tu2($I173,$J173,$K173,$L173,$M173,$N173,$V172)</f>
        <v>116.33069999999999</v>
      </c>
      <c r="W173" s="35">
        <f t="array" ref="W173">_tu2($I173,$J173,$K173,$L173,$M173,$N173,$W172)</f>
        <v>115.83969999999999</v>
      </c>
      <c r="X173" s="35">
        <f t="array" ref="X173">_tu2($I173,$J173,$K173,$L173,$M173,$N173,$X172)</f>
        <v>173.5814</v>
      </c>
      <c r="AH173" s="37" t="str">
        <f t="shared" si="22"/>
        <v>T2C40GIOX</v>
      </c>
      <c r="AI173" s="37" t="s">
        <v>71</v>
      </c>
      <c r="AJ173" s="37" t="s">
        <v>77</v>
      </c>
      <c r="AK173" s="37" t="s">
        <v>60</v>
      </c>
      <c r="AL173" s="37">
        <v>0</v>
      </c>
      <c r="AM173" s="37">
        <v>-23.25</v>
      </c>
      <c r="AN173" s="37">
        <v>46.4</v>
      </c>
      <c r="AO173" s="37">
        <v>-0.55000000000000004</v>
      </c>
      <c r="AP173" s="37">
        <v>-2E-3</v>
      </c>
      <c r="AQ173" s="37">
        <v>-1.1259999999999999</v>
      </c>
      <c r="AR173" s="37">
        <v>85.063999999999993</v>
      </c>
    </row>
    <row r="174" spans="1:44" ht="19.5" customHeight="1">
      <c r="A174" s="37" t="str">
        <f t="shared" si="20"/>
        <v>T6C263.1</v>
      </c>
      <c r="B174" s="37" t="str">
        <f t="shared" si="25"/>
        <v>T6</v>
      </c>
      <c r="C174" s="37" t="str">
        <f t="shared" si="25"/>
        <v>C26</v>
      </c>
      <c r="D174" s="37">
        <f>D173</f>
        <v>3.1</v>
      </c>
      <c r="E174" s="97"/>
      <c r="F174" s="106"/>
      <c r="G174" s="92"/>
      <c r="H174" s="65" t="s">
        <v>31</v>
      </c>
      <c r="I174" s="35">
        <f>_xlfn.XLOOKUP(A174&amp;$I$3,AH:AH,AR:AR)</f>
        <v>2.552</v>
      </c>
      <c r="J174" s="35">
        <f>_xlfn.XLOOKUP(A174&amp;$J$3,AH:AH,AR:AR)</f>
        <v>0.112</v>
      </c>
      <c r="K174" s="35">
        <f>_xlfn.XLOOKUP(A174&amp;$K$3,AH:AH,AR:AR)</f>
        <v>-19.667000000000002</v>
      </c>
      <c r="L174" s="35">
        <f>_xlfn.XLOOKUP(A174&amp;$L$3,AH:AH,AR:AR)</f>
        <v>19.651</v>
      </c>
      <c r="M174" s="35">
        <f>_xlfn.XLOOKUP(A174&amp;$M$3,AH:AH,AR:AR)</f>
        <v>-1.2E-2</v>
      </c>
      <c r="N174" s="35">
        <f>_xlfn.XLOOKUP(A174&amp;$N$3,AH:AH,AR:AR)</f>
        <v>1.2E-2</v>
      </c>
      <c r="O174" s="56">
        <f t="array" ref="O174">_tu1($I174,$J174,$K174,$L174,$M174,$N174,$O172)</f>
        <v>2.6640000000000001</v>
      </c>
      <c r="P174" s="35" t="str">
        <f t="array" ref="P174">_tu1($I174,$J174,$K174,$L174,$M174,$N174,$P172)</f>
        <v>-</v>
      </c>
      <c r="Q174" s="69">
        <f t="array" ref="Q174">IF(cb1max($I174,$J174,$K174,$L174,$M174,$N174)&gt;0,cb1max($I174,$J174,$K174,$L174,$M174,$N174),"-")</f>
        <v>22.202999999999999</v>
      </c>
      <c r="R174" s="67">
        <f t="array" ref="R174">IF(cb1min($I174,$J174,$K174,$L174,$M174,$N174)&lt;0,cb1min($I174,$J174,$K174,$L174,$M174,$N174),"-")</f>
        <v>-17.115000000000002</v>
      </c>
      <c r="S174" s="34">
        <f t="array" ref="S174">_tu1($I174,$J174,$K174,$L174,$M174,$N174,$S172)</f>
        <v>2.6640000000000001</v>
      </c>
      <c r="T174" s="35">
        <f t="array" ref="T174">_tu2($I174,$J174,$K174,$L174,$M174,$N174,$T172)</f>
        <v>2.6748000000000003</v>
      </c>
      <c r="U174" s="35" t="str">
        <f t="array" ref="U174">_tu2($I174,$J174,$K174,$L174,$M174,$N174,$U172)</f>
        <v>-</v>
      </c>
      <c r="V174" s="75">
        <f t="array" ref="V174">IF(cb2max($I174,$J174,$K174,$L174,$M174,$N174)&gt;0,cb2max($I174,$J174,$K174,$L174,$M174,$N174),"-")</f>
        <v>22.303799999999999</v>
      </c>
      <c r="W174" s="75">
        <f t="array" ref="W174">IF(cb2min($I174,$J174,$K174,$L174,$M174,$N174)&lt;0,cb2min($I174,$J174,$K174,$L174,$M174,$N174),"-")</f>
        <v>-17.014200000000002</v>
      </c>
      <c r="X174" s="35">
        <f t="array" ref="X174">_tu2($I174,$J174,$K174,$L174,$M174,$N174,$X172)</f>
        <v>2.6748000000000003</v>
      </c>
      <c r="AH174" s="37" t="str">
        <f t="shared" si="22"/>
        <v>T2C43.05GIOX</v>
      </c>
      <c r="AI174" s="37" t="s">
        <v>71</v>
      </c>
      <c r="AJ174" s="37" t="s">
        <v>77</v>
      </c>
      <c r="AK174" s="37" t="s">
        <v>60</v>
      </c>
      <c r="AL174" s="37">
        <v>3.05</v>
      </c>
      <c r="AM174" s="37">
        <v>-23.25</v>
      </c>
      <c r="AN174" s="37">
        <v>46.4</v>
      </c>
      <c r="AO174" s="37">
        <v>-0.55000000000000004</v>
      </c>
      <c r="AP174" s="37">
        <v>-2E-3</v>
      </c>
      <c r="AQ174" s="37">
        <v>0.56000000000000005</v>
      </c>
      <c r="AR174" s="37">
        <v>-56.457000000000001</v>
      </c>
    </row>
    <row r="175" spans="1:44" ht="19.5" customHeight="1">
      <c r="A175" s="37" t="str">
        <f t="shared" si="20"/>
        <v>T6C263.1</v>
      </c>
      <c r="B175" s="37" t="str">
        <f t="shared" si="25"/>
        <v>T6</v>
      </c>
      <c r="C175" s="37" t="str">
        <f t="shared" si="25"/>
        <v>C26</v>
      </c>
      <c r="D175" s="37">
        <f>D174</f>
        <v>3.1</v>
      </c>
      <c r="E175" s="97"/>
      <c r="F175" s="107"/>
      <c r="G175" s="93"/>
      <c r="H175" s="66" t="s">
        <v>11</v>
      </c>
      <c r="I175" s="54">
        <f>_xlfn.XLOOKUP(A175&amp;$I$3,AH:AH,AM:AM)</f>
        <v>-790.75</v>
      </c>
      <c r="J175" s="54">
        <f>_xlfn.XLOOKUP(A175&amp;$J$3,AH:AH,AM:AM)</f>
        <v>-225.06</v>
      </c>
      <c r="K175" s="54">
        <f>_xlfn.XLOOKUP(A175&amp;$K$3,AH:AH,AM:AM)</f>
        <v>-0.57999999999999996</v>
      </c>
      <c r="L175" s="54">
        <f>_xlfn.XLOOKUP(A175&amp;$L$3,AH:AH,AM:AM)</f>
        <v>0.59</v>
      </c>
      <c r="M175" s="54">
        <f>_xlfn.XLOOKUP(A175&amp;$M$3,AH:AH,AM:AM)</f>
        <v>45.39</v>
      </c>
      <c r="N175" s="54">
        <f>_xlfn.XLOOKUP(A175&amp;$N$3,AH:AH,AM:AM)</f>
        <v>-45.39</v>
      </c>
      <c r="O175" s="79">
        <f t="array" ref="O175">_tu1($I175,$J175,$K175,$L175,$M175,$N175,$O172)</f>
        <v>-1015.81</v>
      </c>
      <c r="P175" s="54" t="str">
        <f t="array" ref="P175">_tu1($I175,$J175,$K175,$L175,$M175,$N175,$P172)</f>
        <v>-</v>
      </c>
      <c r="Q175" s="55">
        <f t="array" ref="Q175">_tu1($I175,$J175,$K175,$L175,$M175,$N175,$Q172)</f>
        <v>-790.16</v>
      </c>
      <c r="R175" s="54">
        <f t="array" ref="R175">_tu1($I175,$J175,$K175,$L175,$M175,$N175,$R172)</f>
        <v>-791.33</v>
      </c>
      <c r="S175" s="80">
        <f t="array" ref="S175">cb1min($I175,$J175,$K175,$L175,$M175,$N175)</f>
        <v>-1015.81</v>
      </c>
      <c r="T175" s="54">
        <f t="array" ref="T175">_tu2($I175,$J175,$K175,$L175,$M175,$N175,$T172)</f>
        <v>-1056.6610000000001</v>
      </c>
      <c r="U175" s="54" t="str">
        <f t="array" ref="U175">_tu2($I175,$J175,$K175,$L175,$M175,$N175,$U172)</f>
        <v>-</v>
      </c>
      <c r="V175" s="54">
        <f t="array" ref="V175">_tu2($I175,$J175,$K175,$L175,$M175,$N175,$V172)</f>
        <v>-992.71399999999994</v>
      </c>
      <c r="W175" s="54">
        <f t="array" ref="W175">_tu2($I175,$J175,$K175,$L175,$M175,$N175,$W172)</f>
        <v>-993.88400000000001</v>
      </c>
      <c r="X175" s="70">
        <f t="array" ref="X175">cb2min($I175,$J175,$K175,$L175,$M175,$N175)</f>
        <v>-1056.6610000000001</v>
      </c>
      <c r="AH175" s="37" t="str">
        <f t="shared" si="22"/>
        <v>T2C40GIOY</v>
      </c>
      <c r="AI175" s="37" t="s">
        <v>71</v>
      </c>
      <c r="AJ175" s="37" t="s">
        <v>77</v>
      </c>
      <c r="AK175" s="37" t="s">
        <v>61</v>
      </c>
      <c r="AL175" s="37">
        <v>0</v>
      </c>
      <c r="AM175" s="37">
        <v>-96.4</v>
      </c>
      <c r="AN175" s="37">
        <v>1.6</v>
      </c>
      <c r="AO175" s="37">
        <v>178.85</v>
      </c>
      <c r="AP175" s="37">
        <v>-4.2999999999999997E-2</v>
      </c>
      <c r="AQ175" s="37">
        <v>317.37799999999999</v>
      </c>
      <c r="AR175" s="37">
        <v>3.1970000000000001</v>
      </c>
    </row>
    <row r="176" spans="1:44" ht="19.5" customHeight="1">
      <c r="A176" s="37" t="str">
        <f t="shared" si="20"/>
        <v>T6C30</v>
      </c>
      <c r="B176" s="37" t="str">
        <f t="shared" si="25"/>
        <v>T6</v>
      </c>
      <c r="C176" s="37" t="str">
        <f>F176</f>
        <v>C3</v>
      </c>
      <c r="D176" s="37">
        <f>G176</f>
        <v>0</v>
      </c>
      <c r="E176" s="97"/>
      <c r="F176" s="102" t="s">
        <v>76</v>
      </c>
      <c r="G176" s="91">
        <v>0</v>
      </c>
      <c r="H176" s="48"/>
      <c r="I176" s="84"/>
      <c r="J176" s="48"/>
      <c r="K176" s="84"/>
      <c r="L176" s="48"/>
      <c r="M176" s="84"/>
      <c r="N176" s="9"/>
      <c r="O176" s="16" t="str">
        <f t="array" ref="O176">_ts1($I177,$J177,$K177,$L177,$M177,$N177,$O177)</f>
        <v>4,8</v>
      </c>
      <c r="P176" s="17" t="str">
        <f t="array" ref="P176">_ts1($I177,$J177,$K177,$L177,$M177,$N177,$P177)</f>
        <v>-</v>
      </c>
      <c r="Q176" s="16" t="str">
        <f t="array" ref="Q176">_ts1($I178,$J178,$K178,$L178,$M178,$N178,$Q178)</f>
        <v>4,6</v>
      </c>
      <c r="R176" s="17" t="str">
        <f t="array" ref="R176">_ts1($I178,$J178,$K178,$L178,$M178,$N178,$R178)</f>
        <v>4,7</v>
      </c>
      <c r="S176" s="33" t="str">
        <f t="array" ref="S176">_ts1($I179,$J179,$K179,$L179,$M179,$N179,$S179)</f>
        <v>4,5</v>
      </c>
      <c r="T176" s="71" t="str">
        <f t="array" ref="T176">_ts2($I177,$J177,$K177,$L177,$M177,$N177,$T177)</f>
        <v>4,5*,8</v>
      </c>
      <c r="U176" s="72" t="str">
        <f t="array" ref="U176">_ts2($I177,$J177,$K177,$L177,$M177,$N177,$U177)</f>
        <v>-</v>
      </c>
      <c r="V176" s="73" t="str">
        <f t="array" ref="V176">_ts2($I178,$J178,$K178,$L178,$M178,$N178,$V178)</f>
        <v>4,5*,6</v>
      </c>
      <c r="W176" s="72" t="str">
        <f t="array" ref="W176">_ts2($I178,$J178,$K178,$L178,$M178,$N178,$W178)</f>
        <v>4,5*,7</v>
      </c>
      <c r="X176" s="36" t="str">
        <f t="array" ref="X176">_ts2($I179,$J179,$K179,$L179,$M179,$N179,$X179)</f>
        <v>4,5,9*</v>
      </c>
      <c r="AH176" s="37" t="str">
        <f t="shared" si="22"/>
        <v>T2C43.05GIOY</v>
      </c>
      <c r="AI176" s="37" t="s">
        <v>71</v>
      </c>
      <c r="AJ176" s="37" t="s">
        <v>77</v>
      </c>
      <c r="AK176" s="37" t="s">
        <v>61</v>
      </c>
      <c r="AL176" s="37">
        <v>3.05</v>
      </c>
      <c r="AM176" s="37">
        <v>-96.4</v>
      </c>
      <c r="AN176" s="37">
        <v>1.6</v>
      </c>
      <c r="AO176" s="37">
        <v>178.85</v>
      </c>
      <c r="AP176" s="37">
        <v>-4.2999999999999997E-2</v>
      </c>
      <c r="AQ176" s="37">
        <v>-228.107</v>
      </c>
      <c r="AR176" s="37">
        <v>-1.6910000000000001</v>
      </c>
    </row>
    <row r="177" spans="1:44" ht="19.5" customHeight="1">
      <c r="A177" s="37" t="str">
        <f t="shared" si="20"/>
        <v>T6C30</v>
      </c>
      <c r="B177" s="37" t="str">
        <f t="shared" si="25"/>
        <v>T6</v>
      </c>
      <c r="C177" s="37" t="str">
        <f>C176</f>
        <v>C3</v>
      </c>
      <c r="D177" s="37">
        <f>D176</f>
        <v>0</v>
      </c>
      <c r="E177" s="97"/>
      <c r="F177" s="103"/>
      <c r="G177" s="92"/>
      <c r="H177" s="65" t="s">
        <v>30</v>
      </c>
      <c r="I177" s="35">
        <f>_xlfn.XLOOKUP(A177&amp;$I$3,AH:AH,AQ:AQ)</f>
        <v>108.95399999999999</v>
      </c>
      <c r="J177" s="35">
        <f>_xlfn.XLOOKUP(A177&amp;$J$3,AH:AH,AQ:AQ)</f>
        <v>85.399000000000001</v>
      </c>
      <c r="K177" s="35">
        <f>_xlfn.XLOOKUP(A177&amp;$K$3,AH:AH,AQ:AQ)</f>
        <v>0.92200000000000004</v>
      </c>
      <c r="L177" s="35">
        <f>_xlfn.XLOOKUP(A177&amp;$L$3,AH:AH,AQ:AQ)</f>
        <v>-0.92300000000000004</v>
      </c>
      <c r="M177" s="35">
        <f>_xlfn.XLOOKUP(A177&amp;$M$3,AH:AH,AQ:AQ)</f>
        <v>103.059</v>
      </c>
      <c r="N177" s="35">
        <f>_xlfn.XLOOKUP(A177&amp;$N$3,AH:AH,AQ:AQ)</f>
        <v>-103.059</v>
      </c>
      <c r="O177" s="69">
        <f t="array" ref="O177">IF(cb1max($I177,$J177,$K177,$L177,$M177,$N177)&gt;0,cb1max($I177,$J177,$K177,$L177,$M177,$N177),"-")</f>
        <v>212.01299999999998</v>
      </c>
      <c r="P177" s="67" t="str">
        <f t="array" ref="P177">IF(cb1min($I177,$J177,$K177,$L177,$M177,$N177)&lt;0,cb1min($I177,$J177,$K177,$L177,$M177,$N177),"-")</f>
        <v>-</v>
      </c>
      <c r="Q177" s="34">
        <f t="array" ref="Q177">_tu1($I177,$J177,$K177,$L177,$M177,$N177,$Q176)</f>
        <v>109.87599999999999</v>
      </c>
      <c r="R177" s="35">
        <f t="array" ref="R177">_tu1($I177,$J177,$K177,$L177,$M177,$N177,$R176)</f>
        <v>108.03099999999999</v>
      </c>
      <c r="S177" s="34">
        <f t="array" ref="S177">_tu1($I177,$J177,$K177,$L177,$M177,$N177,$S176)</f>
        <v>194.35300000000001</v>
      </c>
      <c r="T177" s="74">
        <f t="array" ref="T177">IF(cb2max($I177,$J177,$K177,$L177,$M177,$N177)&gt;0,cb2max($I177,$J177,$K177,$L177,$M177,$N177),"-")</f>
        <v>288.87209999999999</v>
      </c>
      <c r="U177" s="75" t="str">
        <f t="array" ref="U177">IF(cb2min($I177,$J177,$K177,$L177,$M177,$N177)&lt;0,cb2min($I177,$J177,$K177,$L177,$M177,$N177),"-")</f>
        <v>-</v>
      </c>
      <c r="V177" s="34">
        <f t="array" ref="V177">_tu2($I177,$J177,$K177,$L177,$M177,$N177,$V176)</f>
        <v>186.73509999999999</v>
      </c>
      <c r="W177" s="35">
        <f t="array" ref="W177">_tu2($I177,$J177,$K177,$L177,$M177,$N177,$W176)</f>
        <v>184.89009999999999</v>
      </c>
      <c r="X177" s="35">
        <f t="array" ref="X177">_tu2($I177,$J177,$K177,$L177,$M177,$N177,$X176)</f>
        <v>101.59990000000001</v>
      </c>
      <c r="AH177" s="37" t="str">
        <f t="shared" si="22"/>
        <v>T2C40GIOYY</v>
      </c>
      <c r="AI177" s="37" t="s">
        <v>71</v>
      </c>
      <c r="AJ177" s="37" t="s">
        <v>77</v>
      </c>
      <c r="AK177" s="37" t="s">
        <v>62</v>
      </c>
      <c r="AL177" s="37">
        <v>0</v>
      </c>
      <c r="AM177" s="37">
        <v>96.41</v>
      </c>
      <c r="AN177" s="37">
        <v>-1.6</v>
      </c>
      <c r="AO177" s="37">
        <v>-178.84</v>
      </c>
      <c r="AP177" s="37">
        <v>4.2000000000000003E-2</v>
      </c>
      <c r="AQ177" s="37">
        <v>-317.35300000000001</v>
      </c>
      <c r="AR177" s="37">
        <v>-3.1920000000000002</v>
      </c>
    </row>
    <row r="178" spans="1:44" ht="19.5" customHeight="1">
      <c r="A178" s="37" t="str">
        <f t="shared" si="20"/>
        <v>T6C30</v>
      </c>
      <c r="B178" s="37" t="str">
        <f t="shared" si="25"/>
        <v>T6</v>
      </c>
      <c r="C178" s="37" t="str">
        <f t="shared" si="25"/>
        <v>C3</v>
      </c>
      <c r="D178" s="37">
        <f>D177</f>
        <v>0</v>
      </c>
      <c r="E178" s="97"/>
      <c r="F178" s="103"/>
      <c r="G178" s="92"/>
      <c r="H178" s="65" t="s">
        <v>31</v>
      </c>
      <c r="I178" s="35">
        <f>_xlfn.XLOOKUP(A178&amp;$I$3,AH:AH,AR:AR)</f>
        <v>2.0609999999999999</v>
      </c>
      <c r="J178" s="35">
        <f>_xlfn.XLOOKUP(A178&amp;$J$3,AH:AH,AR:AR)</f>
        <v>-0.48</v>
      </c>
      <c r="K178" s="35">
        <f>_xlfn.XLOOKUP(A178&amp;$K$3,AH:AH,AR:AR)</f>
        <v>34.165999999999997</v>
      </c>
      <c r="L178" s="35">
        <f>_xlfn.XLOOKUP(A178&amp;$L$3,AH:AH,AR:AR)</f>
        <v>-34.137</v>
      </c>
      <c r="M178" s="35">
        <f>_xlfn.XLOOKUP(A178&amp;$M$3,AH:AH,AR:AR)</f>
        <v>-0.85399999999999998</v>
      </c>
      <c r="N178" s="35">
        <f>_xlfn.XLOOKUP(A178&amp;$N$3,AH:AH,AR:AR)</f>
        <v>0.85399999999999998</v>
      </c>
      <c r="O178" s="34">
        <f t="array" ref="O178">_tu1($I178,$J178,$K178,$L178,$M178,$N178,$O176)</f>
        <v>1.2069999999999999</v>
      </c>
      <c r="P178" s="35" t="str">
        <f t="array" ref="P178">_tu1($I178,$J178,$K178,$L178,$M178,$N178,$P176)</f>
        <v>-</v>
      </c>
      <c r="Q178" s="69">
        <f t="array" ref="Q178">IF(cb1max($I178,$J178,$K178,$L178,$M178,$N178)&gt;0,cb1max($I178,$J178,$K178,$L178,$M178,$N178),"-")</f>
        <v>36.226999999999997</v>
      </c>
      <c r="R178" s="67">
        <f t="array" ref="R178">IF(cb1min($I178,$J178,$K178,$L178,$M178,$N178)&lt;0,cb1min($I178,$J178,$K178,$L178,$M178,$N178),"-")</f>
        <v>-32.076000000000001</v>
      </c>
      <c r="S178" s="34">
        <f t="array" ref="S178">_tu1($I178,$J178,$K178,$L178,$M178,$N178,$S176)</f>
        <v>1.581</v>
      </c>
      <c r="T178" s="35">
        <f t="array" ref="T178">_tu2($I178,$J178,$K178,$L178,$M178,$N178,$T176)</f>
        <v>0.77500000000000002</v>
      </c>
      <c r="U178" s="35" t="str">
        <f t="array" ref="U178">_tu2($I178,$J178,$K178,$L178,$M178,$N178,$U176)</f>
        <v>-</v>
      </c>
      <c r="V178" s="76">
        <f t="array" ref="V178">IF(cb2max($I178,$J178,$K178,$L178,$M178,$N178)&gt;0,cb2max($I178,$J178,$K178,$L178,$M178,$N178),"-")</f>
        <v>35.794999999999995</v>
      </c>
      <c r="W178" s="75">
        <f t="array" ref="W178">IF(cb2min($I178,$J178,$K178,$L178,$M178,$N178)&lt;0,cb2min($I178,$J178,$K178,$L178,$M178,$N178),"-")</f>
        <v>-32.508000000000003</v>
      </c>
      <c r="X178" s="35">
        <f t="array" ref="X178">_tu2($I178,$J178,$K178,$L178,$M178,$N178,$X176)</f>
        <v>2.3495999999999997</v>
      </c>
      <c r="AH178" s="37" t="str">
        <f t="shared" si="22"/>
        <v>T2C43.05GIOYY</v>
      </c>
      <c r="AI178" s="37" t="s">
        <v>71</v>
      </c>
      <c r="AJ178" s="37" t="s">
        <v>77</v>
      </c>
      <c r="AK178" s="37" t="s">
        <v>62</v>
      </c>
      <c r="AL178" s="37">
        <v>3.05</v>
      </c>
      <c r="AM178" s="37">
        <v>96.41</v>
      </c>
      <c r="AN178" s="37">
        <v>-1.6</v>
      </c>
      <c r="AO178" s="37">
        <v>-178.84</v>
      </c>
      <c r="AP178" s="37">
        <v>4.2000000000000003E-2</v>
      </c>
      <c r="AQ178" s="37">
        <v>228.09899999999999</v>
      </c>
      <c r="AR178" s="37">
        <v>1.6879999999999999</v>
      </c>
    </row>
    <row r="179" spans="1:44" ht="19.5" customHeight="1">
      <c r="A179" s="37" t="str">
        <f t="shared" si="20"/>
        <v>T6C30</v>
      </c>
      <c r="B179" s="37" t="str">
        <f t="shared" si="25"/>
        <v>T6</v>
      </c>
      <c r="C179" s="37" t="str">
        <f t="shared" si="25"/>
        <v>C3</v>
      </c>
      <c r="D179" s="37">
        <f>D178</f>
        <v>0</v>
      </c>
      <c r="E179" s="97"/>
      <c r="F179" s="103"/>
      <c r="G179" s="93"/>
      <c r="H179" s="65" t="s">
        <v>11</v>
      </c>
      <c r="I179" s="54">
        <f>_xlfn.XLOOKUP(A179&amp;$I$3,AH:AH,AM:AM)</f>
        <v>-1164.6400000000001</v>
      </c>
      <c r="J179" s="54">
        <f>_xlfn.XLOOKUP(A179&amp;$J$3,AH:AH,AM:AM)</f>
        <v>-303.19</v>
      </c>
      <c r="K179" s="54">
        <f>_xlfn.XLOOKUP(A179&amp;$K$3,AH:AH,AM:AM)</f>
        <v>-4.17</v>
      </c>
      <c r="L179" s="54">
        <f>_xlfn.XLOOKUP(A179&amp;$L$3,AH:AH,AM:AM)</f>
        <v>4.18</v>
      </c>
      <c r="M179" s="54">
        <f>_xlfn.XLOOKUP(A179&amp;$M$3,AH:AH,AM:AM)</f>
        <v>24.81</v>
      </c>
      <c r="N179" s="54">
        <f>_xlfn.XLOOKUP(A179&amp;$N$3,AH:AH,AM:AM)</f>
        <v>-24.81</v>
      </c>
      <c r="O179" s="34">
        <f t="array" ref="O179">_tu1($I179,$J179,$K179,$L179,$M179,$N179,$O176)</f>
        <v>-1139.8300000000002</v>
      </c>
      <c r="P179" s="54" t="str">
        <f t="array" ref="P179">_tu1($I179,$J179,$K179,$L179,$M179,$N179,$P176)</f>
        <v>-</v>
      </c>
      <c r="Q179" s="34">
        <f t="array" ref="Q179">_tu1($I179,$J179,$K179,$L179,$M179,$N179,$Q176)</f>
        <v>-1168.8100000000002</v>
      </c>
      <c r="R179" s="54">
        <f t="array" ref="R179">_tu1($I179,$J179,$K179,$L179,$M179,$N179,$R176)</f>
        <v>-1160.46</v>
      </c>
      <c r="S179" s="68">
        <f t="array" ref="S179">cb1min($I179,$J179,$K179,$L179,$M179,$N179)</f>
        <v>-1467.8300000000002</v>
      </c>
      <c r="T179" s="54">
        <f t="array" ref="T179">_tu2($I179,$J179,$K179,$L179,$M179,$N179,$T176)</f>
        <v>-1412.701</v>
      </c>
      <c r="U179" s="54" t="str">
        <f t="array" ref="U179">_tu2($I179,$J179,$K179,$L179,$M179,$N179,$U176)</f>
        <v>-</v>
      </c>
      <c r="V179" s="34">
        <f t="array" ref="V179">_tu2($I179,$J179,$K179,$L179,$M179,$N179,$V176)</f>
        <v>-1441.681</v>
      </c>
      <c r="W179" s="54">
        <f t="array" ref="W179">_tu2($I179,$J179,$K179,$L179,$M179,$N179,$W176)</f>
        <v>-1433.3309999999999</v>
      </c>
      <c r="X179" s="70">
        <f t="array" ref="X179">cb2min($I179,$J179,$K179,$L179,$M179,$N179)</f>
        <v>-1490.1590000000001</v>
      </c>
      <c r="AH179" s="37" t="str">
        <f t="shared" si="22"/>
        <v>T2C40GIOXX</v>
      </c>
      <c r="AI179" s="37" t="s">
        <v>71</v>
      </c>
      <c r="AJ179" s="37" t="s">
        <v>77</v>
      </c>
      <c r="AK179" s="37" t="s">
        <v>63</v>
      </c>
      <c r="AL179" s="37">
        <v>0</v>
      </c>
      <c r="AM179" s="37">
        <v>23.26</v>
      </c>
      <c r="AN179" s="37">
        <v>-46.43</v>
      </c>
      <c r="AO179" s="37">
        <v>0.55000000000000004</v>
      </c>
      <c r="AP179" s="37">
        <v>2E-3</v>
      </c>
      <c r="AQ179" s="37">
        <v>1.113</v>
      </c>
      <c r="AR179" s="37">
        <v>-85.120999999999995</v>
      </c>
    </row>
    <row r="180" spans="1:44" ht="19.5" customHeight="1">
      <c r="A180" s="37" t="str">
        <f t="shared" si="20"/>
        <v>T6C33.1</v>
      </c>
      <c r="B180" s="37" t="str">
        <f t="shared" si="25"/>
        <v>T6</v>
      </c>
      <c r="C180" s="37" t="str">
        <f t="shared" si="25"/>
        <v>C3</v>
      </c>
      <c r="D180" s="37">
        <f>G180</f>
        <v>3.1</v>
      </c>
      <c r="E180" s="97"/>
      <c r="F180" s="103"/>
      <c r="G180" s="91">
        <v>3.1</v>
      </c>
      <c r="H180" s="48"/>
      <c r="I180" s="84"/>
      <c r="J180" s="48"/>
      <c r="K180" s="84"/>
      <c r="L180" s="48"/>
      <c r="M180" s="84"/>
      <c r="N180" s="9"/>
      <c r="O180" s="77" t="str">
        <f t="array" ref="O180">_ts1($I181,$J181,$K181,$L181,$M181,$N181,$O181)</f>
        <v>4,9</v>
      </c>
      <c r="P180" s="17" t="str">
        <f t="array" ref="P180">_ts1($I181,$J181,$K181,$L181,$M181,$N181,$P181)</f>
        <v>4,8</v>
      </c>
      <c r="Q180" s="16" t="str">
        <f t="array" ref="Q180">_ts1($I182,$J182,$K182,$L182,$M182,$N182,$Q182)</f>
        <v>4,7</v>
      </c>
      <c r="R180" s="17" t="str">
        <f t="array" ref="R180">_ts1($I182,$J182,$K182,$L182,$M182,$N182,$R182)</f>
        <v>4,6</v>
      </c>
      <c r="S180" s="33" t="str">
        <f t="array" ref="S180">_ts1($I183,$J183,$K183,$L183,$M183,$N183,$S183)</f>
        <v>4,5</v>
      </c>
      <c r="T180" s="71" t="str">
        <f t="array" ref="T180">_ts2($I181,$J181,$K181,$L181,$M181,$N181,$T181)</f>
        <v>-</v>
      </c>
      <c r="U180" s="72" t="str">
        <f t="array" ref="U180">_ts2($I181,$J181,$K181,$L181,$M181,$N181,$U181)</f>
        <v>4,5*,8</v>
      </c>
      <c r="V180" s="72" t="str">
        <f t="array" ref="V180">_ts2($I182,$J182,$K182,$L182,$M182,$N182,$V182)</f>
        <v>4,5*,7</v>
      </c>
      <c r="W180" s="72" t="str">
        <f t="array" ref="W180">_ts2($I182,$J182,$K182,$L182,$M182,$N182,$W182)</f>
        <v>4,5*,6</v>
      </c>
      <c r="X180" s="36" t="str">
        <f t="array" ref="X180">_ts2($I183,$J183,$K183,$L183,$M183,$N183,$X183)</f>
        <v>4,5,9*</v>
      </c>
      <c r="AH180" s="37" t="str">
        <f t="shared" si="22"/>
        <v>T2C43.05GIOXX</v>
      </c>
      <c r="AI180" s="37" t="s">
        <v>71</v>
      </c>
      <c r="AJ180" s="37" t="s">
        <v>77</v>
      </c>
      <c r="AK180" s="37" t="s">
        <v>63</v>
      </c>
      <c r="AL180" s="37">
        <v>3.05</v>
      </c>
      <c r="AM180" s="37">
        <v>23.26</v>
      </c>
      <c r="AN180" s="37">
        <v>-46.43</v>
      </c>
      <c r="AO180" s="37">
        <v>0.55000000000000004</v>
      </c>
      <c r="AP180" s="37">
        <v>2E-3</v>
      </c>
      <c r="AQ180" s="37">
        <v>-0.55800000000000005</v>
      </c>
      <c r="AR180" s="37">
        <v>56.484000000000002</v>
      </c>
    </row>
    <row r="181" spans="1:44" ht="19.5" customHeight="1">
      <c r="A181" s="37" t="str">
        <f t="shared" si="20"/>
        <v>T6C33.1</v>
      </c>
      <c r="B181" s="37" t="str">
        <f t="shared" si="25"/>
        <v>T6</v>
      </c>
      <c r="C181" s="37" t="str">
        <f t="shared" si="25"/>
        <v>C3</v>
      </c>
      <c r="D181" s="37">
        <f>D180</f>
        <v>3.1</v>
      </c>
      <c r="E181" s="97"/>
      <c r="F181" s="103"/>
      <c r="G181" s="92"/>
      <c r="H181" s="65" t="s">
        <v>30</v>
      </c>
      <c r="I181" s="35">
        <f>_xlfn.XLOOKUP(A181&amp;$I$3,AH:AH,AQ:AQ)</f>
        <v>-54.381999999999998</v>
      </c>
      <c r="J181" s="35">
        <f>_xlfn.XLOOKUP(A181&amp;$J$3,AH:AH,AQ:AQ)</f>
        <v>-58.734999999999999</v>
      </c>
      <c r="K181" s="35">
        <f>_xlfn.XLOOKUP(A181&amp;$K$3,AH:AH,AQ:AQ)</f>
        <v>-0.46400000000000002</v>
      </c>
      <c r="L181" s="35">
        <f>_xlfn.XLOOKUP(A181&amp;$L$3,AH:AH,AQ:AQ)</f>
        <v>0.46500000000000002</v>
      </c>
      <c r="M181" s="35">
        <f>_xlfn.XLOOKUP(A181&amp;$M$3,AH:AH,AQ:AQ)</f>
        <v>-91.908000000000001</v>
      </c>
      <c r="N181" s="35">
        <f>_xlfn.XLOOKUP(A181&amp;$N$3,AH:AH,AQ:AQ)</f>
        <v>91.908000000000001</v>
      </c>
      <c r="O181" s="78">
        <f t="array" ref="O181">IF(cb1max($I181,$J181,$K181,$L181,$M181,$N181)&gt;0,cb1max($I181,$J181,$K181,$L181,$M181,$N181),"-")</f>
        <v>37.526000000000003</v>
      </c>
      <c r="P181" s="67">
        <f t="array" ref="P181">IF(cb1min($I181,$J181,$K181,$L181,$M181,$N181)&lt;0,cb1min($I181,$J181,$K181,$L181,$M181,$N181),"-")</f>
        <v>-146.29</v>
      </c>
      <c r="Q181" s="34">
        <f t="array" ref="Q181">_tu1($I181,$J181,$K181,$L181,$M181,$N181,$Q180)</f>
        <v>-53.916999999999994</v>
      </c>
      <c r="R181" s="35">
        <f t="array" ref="R181">_tu1($I181,$J181,$K181,$L181,$M181,$N181,$R180)</f>
        <v>-54.845999999999997</v>
      </c>
      <c r="S181" s="34">
        <f t="array" ref="S181">_tu1($I181,$J181,$K181,$L181,$M181,$N181,$S180)</f>
        <v>-113.11699999999999</v>
      </c>
      <c r="T181" s="74" t="str">
        <f t="array" ref="T181">IF(cb2max($I181,$J181,$K181,$L181,$M181,$N181)&gt;0,cb2max($I181,$J181,$K181,$L181,$M181,$N181),"-")</f>
        <v>-</v>
      </c>
      <c r="U181" s="75">
        <f t="array" ref="U181">IF(cb2min($I181,$J181,$K181,$L181,$M181,$N181)&lt;0,cb2min($I181,$J181,$K181,$L181,$M181,$N181),"-")</f>
        <v>-199.1515</v>
      </c>
      <c r="V181" s="35">
        <f t="array" ref="V181">_tu2($I181,$J181,$K181,$L181,$M181,$N181,$V180)</f>
        <v>-106.77849999999999</v>
      </c>
      <c r="W181" s="35">
        <f t="array" ref="W181">_tu2($I181,$J181,$K181,$L181,$M181,$N181,$W180)</f>
        <v>-107.7075</v>
      </c>
      <c r="X181" s="35">
        <f t="array" ref="X181">_tu2($I181,$J181,$K181,$L181,$M181,$N181,$X180)</f>
        <v>-30.399799999999985</v>
      </c>
      <c r="AH181" s="37" t="str">
        <f t="shared" si="22"/>
        <v>T2C40TT</v>
      </c>
      <c r="AI181" s="37" t="s">
        <v>71</v>
      </c>
      <c r="AJ181" s="37" t="s">
        <v>77</v>
      </c>
      <c r="AK181" s="37" t="s">
        <v>0</v>
      </c>
      <c r="AL181" s="37">
        <v>0</v>
      </c>
      <c r="AM181" s="37">
        <v>-2865.68</v>
      </c>
      <c r="AN181" s="37">
        <v>5.25</v>
      </c>
      <c r="AO181" s="37">
        <v>-66.75</v>
      </c>
      <c r="AP181" s="37">
        <v>-8.9999999999999993E-3</v>
      </c>
      <c r="AQ181" s="37">
        <v>-127.318</v>
      </c>
      <c r="AR181" s="37">
        <v>10.788</v>
      </c>
    </row>
    <row r="182" spans="1:44" ht="19.5" customHeight="1">
      <c r="A182" s="37" t="str">
        <f t="shared" si="20"/>
        <v>T6C33.1</v>
      </c>
      <c r="B182" s="37" t="str">
        <f t="shared" si="25"/>
        <v>T6</v>
      </c>
      <c r="C182" s="37" t="str">
        <f t="shared" si="25"/>
        <v>C3</v>
      </c>
      <c r="D182" s="37">
        <f>D181</f>
        <v>3.1</v>
      </c>
      <c r="E182" s="97"/>
      <c r="F182" s="103"/>
      <c r="G182" s="92"/>
      <c r="H182" s="65" t="s">
        <v>31</v>
      </c>
      <c r="I182" s="35">
        <f>_xlfn.XLOOKUP(A182&amp;$I$3,AH:AH,AR:AR)</f>
        <v>-0.64700000000000002</v>
      </c>
      <c r="J182" s="35">
        <f>_xlfn.XLOOKUP(A182&amp;$J$3,AH:AH,AR:AR)</f>
        <v>0.35899999999999999</v>
      </c>
      <c r="K182" s="35">
        <f>_xlfn.XLOOKUP(A182&amp;$K$3,AH:AH,AR:AR)</f>
        <v>-23.373999999999999</v>
      </c>
      <c r="L182" s="35">
        <f>_xlfn.XLOOKUP(A182&amp;$L$3,AH:AH,AR:AR)</f>
        <v>23.353000000000002</v>
      </c>
      <c r="M182" s="35">
        <f>_xlfn.XLOOKUP(A182&amp;$M$3,AH:AH,AR:AR)</f>
        <v>0.42099999999999999</v>
      </c>
      <c r="N182" s="35">
        <f>_xlfn.XLOOKUP(A182&amp;$N$3,AH:AH,AR:AR)</f>
        <v>-0.42099999999999999</v>
      </c>
      <c r="O182" s="56">
        <f t="array" ref="O182">_tu1($I182,$J182,$K182,$L182,$M182,$N182,$O180)</f>
        <v>-1.0680000000000001</v>
      </c>
      <c r="P182" s="35">
        <f t="array" ref="P182">_tu1($I182,$J182,$K182,$L182,$M182,$N182,$P180)</f>
        <v>-0.22600000000000003</v>
      </c>
      <c r="Q182" s="69">
        <f t="array" ref="Q182">IF(cb1max($I182,$J182,$K182,$L182,$M182,$N182)&gt;0,cb1max($I182,$J182,$K182,$L182,$M182,$N182),"-")</f>
        <v>22.706000000000003</v>
      </c>
      <c r="R182" s="67">
        <f t="array" ref="R182">IF(cb1min($I182,$J182,$K182,$L182,$M182,$N182)&lt;0,cb1min($I182,$J182,$K182,$L182,$M182,$N182),"-")</f>
        <v>-24.020999999999997</v>
      </c>
      <c r="S182" s="34">
        <f t="array" ref="S182">_tu1($I182,$J182,$K182,$L182,$M182,$N182,$S180)</f>
        <v>-0.28800000000000003</v>
      </c>
      <c r="T182" s="35" t="str">
        <f t="array" ref="T182">_tu2($I182,$J182,$K182,$L182,$M182,$N182,$T180)</f>
        <v>-</v>
      </c>
      <c r="U182" s="35">
        <f t="array" ref="U182">_tu2($I182,$J182,$K182,$L182,$M182,$N182,$U180)</f>
        <v>9.7099999999999964E-2</v>
      </c>
      <c r="V182" s="75">
        <f t="array" ref="V182">IF(cb2max($I182,$J182,$K182,$L182,$M182,$N182)&gt;0,cb2max($I182,$J182,$K182,$L182,$M182,$N182),"-")</f>
        <v>23.029100000000003</v>
      </c>
      <c r="W182" s="75">
        <f t="array" ref="W182">IF(cb2min($I182,$J182,$K182,$L182,$M182,$N182)&lt;0,cb2min($I182,$J182,$K182,$L182,$M182,$N182),"-")</f>
        <v>-23.697899999999997</v>
      </c>
      <c r="X182" s="35">
        <f t="array" ref="X182">_tu2($I182,$J182,$K182,$L182,$M182,$N182,$X180)</f>
        <v>-0.66690000000000005</v>
      </c>
      <c r="AH182" s="37" t="str">
        <f t="shared" si="22"/>
        <v>T2C43.05TT</v>
      </c>
      <c r="AI182" s="37" t="s">
        <v>71</v>
      </c>
      <c r="AJ182" s="37" t="s">
        <v>77</v>
      </c>
      <c r="AK182" s="37" t="s">
        <v>0</v>
      </c>
      <c r="AL182" s="37">
        <v>3.05</v>
      </c>
      <c r="AM182" s="37">
        <v>-2851.67</v>
      </c>
      <c r="AN182" s="37">
        <v>5.25</v>
      </c>
      <c r="AO182" s="37">
        <v>-66.75</v>
      </c>
      <c r="AP182" s="37">
        <v>-8.9999999999999993E-3</v>
      </c>
      <c r="AQ182" s="37">
        <v>76.259</v>
      </c>
      <c r="AR182" s="37">
        <v>-5.2350000000000003</v>
      </c>
    </row>
    <row r="183" spans="1:44" ht="19.5" customHeight="1">
      <c r="A183" s="37" t="str">
        <f t="shared" si="20"/>
        <v>T6C33.1</v>
      </c>
      <c r="B183" s="37" t="str">
        <f t="shared" si="25"/>
        <v>T6</v>
      </c>
      <c r="C183" s="37" t="str">
        <f t="shared" si="25"/>
        <v>C3</v>
      </c>
      <c r="D183" s="37">
        <f>D182</f>
        <v>3.1</v>
      </c>
      <c r="E183" s="97"/>
      <c r="F183" s="104"/>
      <c r="G183" s="93"/>
      <c r="H183" s="66" t="s">
        <v>11</v>
      </c>
      <c r="I183" s="54">
        <f>_xlfn.XLOOKUP(A183&amp;$I$3,AH:AH,AM:AM)</f>
        <v>-1152.5899999999999</v>
      </c>
      <c r="J183" s="54">
        <f>_xlfn.XLOOKUP(A183&amp;$J$3,AH:AH,AM:AM)</f>
        <v>-303.19</v>
      </c>
      <c r="K183" s="54">
        <f>_xlfn.XLOOKUP(A183&amp;$K$3,AH:AH,AM:AM)</f>
        <v>-4.17</v>
      </c>
      <c r="L183" s="54">
        <f>_xlfn.XLOOKUP(A183&amp;$L$3,AH:AH,AM:AM)</f>
        <v>4.18</v>
      </c>
      <c r="M183" s="54">
        <f>_xlfn.XLOOKUP(A183&amp;$M$3,AH:AH,AM:AM)</f>
        <v>24.81</v>
      </c>
      <c r="N183" s="54">
        <f>_xlfn.XLOOKUP(A183&amp;$N$3,AH:AH,AM:AM)</f>
        <v>-24.81</v>
      </c>
      <c r="O183" s="79">
        <f t="array" ref="O183">_tu1($I183,$J183,$K183,$L183,$M183,$N183,$O180)</f>
        <v>-1177.3999999999999</v>
      </c>
      <c r="P183" s="54">
        <f t="array" ref="P183">_tu1($I183,$J183,$K183,$L183,$M183,$N183,$P180)</f>
        <v>-1127.78</v>
      </c>
      <c r="Q183" s="55">
        <f t="array" ref="Q183">_tu1($I183,$J183,$K183,$L183,$M183,$N183,$Q180)</f>
        <v>-1148.4099999999999</v>
      </c>
      <c r="R183" s="54">
        <f t="array" ref="R183">_tu1($I183,$J183,$K183,$L183,$M183,$N183,$R180)</f>
        <v>-1156.76</v>
      </c>
      <c r="S183" s="80">
        <f t="array" ref="S183">cb1min($I183,$J183,$K183,$L183,$M183,$N183)</f>
        <v>-1455.78</v>
      </c>
      <c r="T183" s="54" t="str">
        <f t="array" ref="T183">_tu2($I183,$J183,$K183,$L183,$M183,$N183,$T180)</f>
        <v>-</v>
      </c>
      <c r="U183" s="54">
        <f t="array" ref="U183">_tu2($I183,$J183,$K183,$L183,$M183,$N183,$U180)</f>
        <v>-1400.6509999999998</v>
      </c>
      <c r="V183" s="54">
        <f t="array" ref="V183">_tu2($I183,$J183,$K183,$L183,$M183,$N183,$V180)</f>
        <v>-1421.2809999999997</v>
      </c>
      <c r="W183" s="54">
        <f t="array" ref="W183">_tu2($I183,$J183,$K183,$L183,$M183,$N183,$W180)</f>
        <v>-1429.6309999999999</v>
      </c>
      <c r="X183" s="70">
        <f t="array" ref="X183">cb2min($I183,$J183,$K183,$L183,$M183,$N183)</f>
        <v>-1478.1089999999999</v>
      </c>
      <c r="AH183" s="37" t="str">
        <f t="shared" si="22"/>
        <v>T1C40HT</v>
      </c>
      <c r="AI183" s="37" t="s">
        <v>72</v>
      </c>
      <c r="AJ183" s="37" t="s">
        <v>77</v>
      </c>
      <c r="AK183" s="37" t="s">
        <v>17</v>
      </c>
      <c r="AL183" s="37">
        <v>0</v>
      </c>
      <c r="AM183" s="37">
        <v>-914.83</v>
      </c>
      <c r="AN183" s="37">
        <v>0.55000000000000004</v>
      </c>
      <c r="AO183" s="37">
        <v>-9.18</v>
      </c>
      <c r="AP183" s="37">
        <v>1.4999999999999999E-2</v>
      </c>
      <c r="AQ183" s="37">
        <v>-14.614000000000001</v>
      </c>
      <c r="AR183" s="37">
        <v>0.86</v>
      </c>
    </row>
    <row r="184" spans="1:44" ht="19.5" customHeight="1">
      <c r="A184" s="37" t="str">
        <f t="shared" ref="A184:A247" si="26">B184&amp;C184&amp;D184</f>
        <v>T6C40</v>
      </c>
      <c r="B184" s="37" t="str">
        <f t="shared" si="25"/>
        <v>T6</v>
      </c>
      <c r="C184" s="37" t="str">
        <f>F184</f>
        <v>C4</v>
      </c>
      <c r="D184" s="37">
        <f>G184</f>
        <v>0</v>
      </c>
      <c r="E184" s="97"/>
      <c r="F184" s="102" t="s">
        <v>77</v>
      </c>
      <c r="G184" s="91">
        <v>0</v>
      </c>
      <c r="H184" s="48"/>
      <c r="I184" s="84"/>
      <c r="J184" s="48"/>
      <c r="K184" s="84"/>
      <c r="L184" s="48"/>
      <c r="M184" s="84"/>
      <c r="N184" s="9"/>
      <c r="O184" s="16" t="str">
        <f t="array" ref="O184">_ts1($I185,$J185,$K185,$L185,$M185,$N185,$O185)</f>
        <v>4,8</v>
      </c>
      <c r="P184" s="17" t="str">
        <f t="array" ref="P184">_ts1($I185,$J185,$K185,$L185,$M185,$N185,$P185)</f>
        <v>4,9</v>
      </c>
      <c r="Q184" s="16" t="str">
        <f t="array" ref="Q184">_ts1($I186,$J186,$K186,$L186,$M186,$N186,$Q186)</f>
        <v>4,6</v>
      </c>
      <c r="R184" s="17" t="str">
        <f t="array" ref="R184">_ts1($I186,$J186,$K186,$L186,$M186,$N186,$R186)</f>
        <v>4,7</v>
      </c>
      <c r="S184" s="33" t="str">
        <f t="array" ref="S184">_ts1($I187,$J187,$K187,$L187,$M187,$N187,$S187)</f>
        <v>4,5</v>
      </c>
      <c r="T184" s="71" t="str">
        <f t="array" ref="T184">_ts2($I185,$J185,$K185,$L185,$M185,$N185,$T185)</f>
        <v>-</v>
      </c>
      <c r="U184" s="72" t="str">
        <f t="array" ref="U184">_ts2($I185,$J185,$K185,$L185,$M185,$N185,$U185)</f>
        <v>4,5*,9</v>
      </c>
      <c r="V184" s="73" t="str">
        <f t="array" ref="V184">_ts2($I186,$J186,$K186,$L186,$M186,$N186,$V186)</f>
        <v>4,5*,6</v>
      </c>
      <c r="W184" s="72" t="str">
        <f t="array" ref="W184">_ts2($I186,$J186,$K186,$L186,$M186,$N186,$W186)</f>
        <v>4,5*,7</v>
      </c>
      <c r="X184" s="36" t="str">
        <f t="array" ref="X184">_ts2($I187,$J187,$K187,$L187,$M187,$N187,$X187)</f>
        <v>4,5,8*</v>
      </c>
      <c r="AH184" s="37" t="str">
        <f t="shared" si="22"/>
        <v>T1C43.85HT</v>
      </c>
      <c r="AI184" s="37" t="s">
        <v>72</v>
      </c>
      <c r="AJ184" s="37" t="s">
        <v>77</v>
      </c>
      <c r="AK184" s="37" t="s">
        <v>17</v>
      </c>
      <c r="AL184" s="37">
        <v>3.85</v>
      </c>
      <c r="AM184" s="37">
        <v>-914.83</v>
      </c>
      <c r="AN184" s="37">
        <v>0.55000000000000004</v>
      </c>
      <c r="AO184" s="37">
        <v>-9.18</v>
      </c>
      <c r="AP184" s="37">
        <v>1.4999999999999999E-2</v>
      </c>
      <c r="AQ184" s="37">
        <v>20.742000000000001</v>
      </c>
      <c r="AR184" s="37">
        <v>-1.2609999999999999</v>
      </c>
    </row>
    <row r="185" spans="1:44" ht="19.5" customHeight="1">
      <c r="A185" s="37" t="str">
        <f t="shared" si="26"/>
        <v>T6C40</v>
      </c>
      <c r="B185" s="37" t="str">
        <f t="shared" ref="B185:C199" si="27">B184</f>
        <v>T6</v>
      </c>
      <c r="C185" s="37" t="str">
        <f>C184</f>
        <v>C4</v>
      </c>
      <c r="D185" s="37">
        <f>D184</f>
        <v>0</v>
      </c>
      <c r="E185" s="97"/>
      <c r="F185" s="103"/>
      <c r="G185" s="92"/>
      <c r="H185" s="65" t="s">
        <v>30</v>
      </c>
      <c r="I185" s="35">
        <f>_xlfn.XLOOKUP(A185&amp;$I$3,AH:AH,AQ:AQ)</f>
        <v>-100.48699999999999</v>
      </c>
      <c r="J185" s="35">
        <f>_xlfn.XLOOKUP(A185&amp;$J$3,AH:AH,AQ:AQ)</f>
        <v>-28.614000000000001</v>
      </c>
      <c r="K185" s="35">
        <f>_xlfn.XLOOKUP(A185&amp;$K$3,AH:AH,AQ:AQ)</f>
        <v>0.68400000000000005</v>
      </c>
      <c r="L185" s="35">
        <f>_xlfn.XLOOKUP(A185&amp;$L$3,AH:AH,AQ:AQ)</f>
        <v>-0.68200000000000005</v>
      </c>
      <c r="M185" s="35">
        <f>_xlfn.XLOOKUP(A185&amp;$M$3,AH:AH,AQ:AQ)</f>
        <v>104.374</v>
      </c>
      <c r="N185" s="35">
        <f>_xlfn.XLOOKUP(A185&amp;$N$3,AH:AH,AQ:AQ)</f>
        <v>-104.375</v>
      </c>
      <c r="O185" s="69">
        <f t="array" ref="O185">IF(cb1max($I185,$J185,$K185,$L185,$M185,$N185)&gt;0,cb1max($I185,$J185,$K185,$L185,$M185,$N185),"-")</f>
        <v>3.8870000000000005</v>
      </c>
      <c r="P185" s="67">
        <f t="array" ref="P185">IF(cb1min($I185,$J185,$K185,$L185,$M185,$N185)&lt;0,cb1min($I185,$J185,$K185,$L185,$M185,$N185),"-")</f>
        <v>-204.86199999999999</v>
      </c>
      <c r="Q185" s="34">
        <f t="array" ref="Q185">_tu1($I185,$J185,$K185,$L185,$M185,$N185,$Q184)</f>
        <v>-99.802999999999997</v>
      </c>
      <c r="R185" s="35">
        <f t="array" ref="R185">_tu1($I185,$J185,$K185,$L185,$M185,$N185,$R184)</f>
        <v>-101.169</v>
      </c>
      <c r="S185" s="34">
        <f t="array" ref="S185">_tu1($I185,$J185,$K185,$L185,$M185,$N185,$S184)</f>
        <v>-129.101</v>
      </c>
      <c r="T185" s="74" t="str">
        <f t="array" ref="T185">IF(cb2max($I185,$J185,$K185,$L185,$M185,$N185)&gt;0,cb2max($I185,$J185,$K185,$L185,$M185,$N185),"-")</f>
        <v>-</v>
      </c>
      <c r="U185" s="75">
        <f t="array" ref="U185">IF(cb2min($I185,$J185,$K185,$L185,$M185,$N185)&lt;0,cb2min($I185,$J185,$K185,$L185,$M185,$N185),"-")</f>
        <v>-230.6146</v>
      </c>
      <c r="V185" s="34">
        <f t="array" ref="V185">_tu2($I185,$J185,$K185,$L185,$M185,$N185,$V184)</f>
        <v>-125.5556</v>
      </c>
      <c r="W185" s="35">
        <f t="array" ref="W185">_tu2($I185,$J185,$K185,$L185,$M185,$N185,$W184)</f>
        <v>-126.9216</v>
      </c>
      <c r="X185" s="35">
        <f t="array" ref="X185">_tu2($I185,$J185,$K185,$L185,$M185,$N185,$X184)</f>
        <v>-35.164400000000001</v>
      </c>
      <c r="AH185" s="37" t="str">
        <f t="shared" si="22"/>
        <v>T1C40GIOX</v>
      </c>
      <c r="AI185" s="37" t="s">
        <v>72</v>
      </c>
      <c r="AJ185" s="37" t="s">
        <v>77</v>
      </c>
      <c r="AK185" s="37" t="s">
        <v>60</v>
      </c>
      <c r="AL185" s="37">
        <v>0</v>
      </c>
      <c r="AM185" s="37">
        <v>-33.340000000000003</v>
      </c>
      <c r="AN185" s="37">
        <v>51.43</v>
      </c>
      <c r="AO185" s="37">
        <v>-0.31</v>
      </c>
      <c r="AP185" s="37">
        <v>0</v>
      </c>
      <c r="AQ185" s="37">
        <v>-0.48099999999999998</v>
      </c>
      <c r="AR185" s="37">
        <v>120.27500000000001</v>
      </c>
    </row>
    <row r="186" spans="1:44" ht="19.5" customHeight="1">
      <c r="A186" s="37" t="str">
        <f t="shared" si="26"/>
        <v>T6C40</v>
      </c>
      <c r="B186" s="37" t="str">
        <f t="shared" si="27"/>
        <v>T6</v>
      </c>
      <c r="C186" s="37" t="str">
        <f t="shared" si="27"/>
        <v>C4</v>
      </c>
      <c r="D186" s="37">
        <f>D185</f>
        <v>0</v>
      </c>
      <c r="E186" s="97"/>
      <c r="F186" s="103"/>
      <c r="G186" s="92"/>
      <c r="H186" s="65" t="s">
        <v>31</v>
      </c>
      <c r="I186" s="35">
        <f>_xlfn.XLOOKUP(A186&amp;$I$3,AH:AH,AR:AR)</f>
        <v>1.619</v>
      </c>
      <c r="J186" s="35">
        <f>_xlfn.XLOOKUP(A186&amp;$J$3,AH:AH,AR:AR)</f>
        <v>-0.66</v>
      </c>
      <c r="K186" s="35">
        <f>_xlfn.XLOOKUP(A186&amp;$K$3,AH:AH,AR:AR)</f>
        <v>34.261000000000003</v>
      </c>
      <c r="L186" s="35">
        <f>_xlfn.XLOOKUP(A186&amp;$L$3,AH:AH,AR:AR)</f>
        <v>-34.231999999999999</v>
      </c>
      <c r="M186" s="35">
        <f>_xlfn.XLOOKUP(A186&amp;$M$3,AH:AH,AR:AR)</f>
        <v>0.70099999999999996</v>
      </c>
      <c r="N186" s="35">
        <f>_xlfn.XLOOKUP(A186&amp;$N$3,AH:AH,AR:AR)</f>
        <v>-0.70099999999999996</v>
      </c>
      <c r="O186" s="34">
        <f t="array" ref="O186">_tu1($I186,$J186,$K186,$L186,$M186,$N186,$O184)</f>
        <v>2.3199999999999998</v>
      </c>
      <c r="P186" s="35">
        <f t="array" ref="P186">_tu1($I186,$J186,$K186,$L186,$M186,$N186,$P184)</f>
        <v>0.91800000000000004</v>
      </c>
      <c r="Q186" s="69">
        <f t="array" ref="Q186">IF(cb1max($I186,$J186,$K186,$L186,$M186,$N186)&gt;0,cb1max($I186,$J186,$K186,$L186,$M186,$N186),"-")</f>
        <v>35.880000000000003</v>
      </c>
      <c r="R186" s="67">
        <f t="array" ref="R186">IF(cb1min($I186,$J186,$K186,$L186,$M186,$N186)&lt;0,cb1min($I186,$J186,$K186,$L186,$M186,$N186),"-")</f>
        <v>-32.613</v>
      </c>
      <c r="S186" s="34">
        <f t="array" ref="S186">_tu1($I186,$J186,$K186,$L186,$M186,$N186,$S184)</f>
        <v>0.95899999999999996</v>
      </c>
      <c r="T186" s="35" t="str">
        <f t="array" ref="T186">_tu2($I186,$J186,$K186,$L186,$M186,$N186,$T184)</f>
        <v>-</v>
      </c>
      <c r="U186" s="35">
        <f t="array" ref="U186">_tu2($I186,$J186,$K186,$L186,$M186,$N186,$U184)</f>
        <v>0.32399999999999995</v>
      </c>
      <c r="V186" s="76">
        <f t="array" ref="V186">IF(cb2max($I186,$J186,$K186,$L186,$M186,$N186)&gt;0,cb2max($I186,$J186,$K186,$L186,$M186,$N186),"-")</f>
        <v>35.286000000000001</v>
      </c>
      <c r="W186" s="75">
        <f t="array" ref="W186">IF(cb2min($I186,$J186,$K186,$L186,$M186,$N186)&lt;0,cb2min($I186,$J186,$K186,$L186,$M186,$N186),"-")</f>
        <v>-33.207000000000001</v>
      </c>
      <c r="X186" s="35">
        <f t="array" ref="X186">_tu2($I186,$J186,$K186,$L186,$M186,$N186,$X184)</f>
        <v>1.5899000000000001</v>
      </c>
      <c r="AH186" s="37" t="str">
        <f t="shared" si="22"/>
        <v>T1C43.85GIOX</v>
      </c>
      <c r="AI186" s="37" t="s">
        <v>72</v>
      </c>
      <c r="AJ186" s="37" t="s">
        <v>77</v>
      </c>
      <c r="AK186" s="37" t="s">
        <v>60</v>
      </c>
      <c r="AL186" s="37">
        <v>3.85</v>
      </c>
      <c r="AM186" s="37">
        <v>-33.340000000000003</v>
      </c>
      <c r="AN186" s="37">
        <v>51.43</v>
      </c>
      <c r="AO186" s="37">
        <v>-0.31</v>
      </c>
      <c r="AP186" s="37">
        <v>0</v>
      </c>
      <c r="AQ186" s="37">
        <v>0.73</v>
      </c>
      <c r="AR186" s="37">
        <v>-77.72</v>
      </c>
    </row>
    <row r="187" spans="1:44" ht="19.5" customHeight="1">
      <c r="A187" s="37" t="str">
        <f t="shared" si="26"/>
        <v>T6C40</v>
      </c>
      <c r="B187" s="37" t="str">
        <f t="shared" si="27"/>
        <v>T6</v>
      </c>
      <c r="C187" s="37" t="str">
        <f t="shared" si="27"/>
        <v>C4</v>
      </c>
      <c r="D187" s="37">
        <f>D186</f>
        <v>0</v>
      </c>
      <c r="E187" s="97"/>
      <c r="F187" s="103"/>
      <c r="G187" s="93"/>
      <c r="H187" s="65" t="s">
        <v>11</v>
      </c>
      <c r="I187" s="54">
        <f>_xlfn.XLOOKUP(A187&amp;$I$3,AH:AH,AM:AM)</f>
        <v>-1133.25</v>
      </c>
      <c r="J187" s="54">
        <f>_xlfn.XLOOKUP(A187&amp;$J$3,AH:AH,AM:AM)</f>
        <v>-258.58999999999997</v>
      </c>
      <c r="K187" s="54">
        <f>_xlfn.XLOOKUP(A187&amp;$K$3,AH:AH,AM:AM)</f>
        <v>-4.67</v>
      </c>
      <c r="L187" s="54">
        <f>_xlfn.XLOOKUP(A187&amp;$L$3,AH:AH,AM:AM)</f>
        <v>4.67</v>
      </c>
      <c r="M187" s="54">
        <f>_xlfn.XLOOKUP(A187&amp;$M$3,AH:AH,AM:AM)</f>
        <v>-22.99</v>
      </c>
      <c r="N187" s="54">
        <f>_xlfn.XLOOKUP(A187&amp;$N$3,AH:AH,AM:AM)</f>
        <v>22.99</v>
      </c>
      <c r="O187" s="34">
        <f t="array" ref="O187">_tu1($I187,$J187,$K187,$L187,$M187,$N187,$O184)</f>
        <v>-1156.24</v>
      </c>
      <c r="P187" s="54">
        <f t="array" ref="P187">_tu1($I187,$J187,$K187,$L187,$M187,$N187,$P184)</f>
        <v>-1110.26</v>
      </c>
      <c r="Q187" s="34">
        <f t="array" ref="Q187">_tu1($I187,$J187,$K187,$L187,$M187,$N187,$Q184)</f>
        <v>-1137.92</v>
      </c>
      <c r="R187" s="54">
        <f t="array" ref="R187">_tu1($I187,$J187,$K187,$L187,$M187,$N187,$R184)</f>
        <v>-1128.58</v>
      </c>
      <c r="S187" s="68">
        <f t="array" ref="S187">cb1min($I187,$J187,$K187,$L187,$M187,$N187)</f>
        <v>-1391.84</v>
      </c>
      <c r="T187" s="54" t="str">
        <f t="array" ref="T187">_tu2($I187,$J187,$K187,$L187,$M187,$N187,$T184)</f>
        <v>-</v>
      </c>
      <c r="U187" s="54">
        <f t="array" ref="U187">_tu2($I187,$J187,$K187,$L187,$M187,$N187,$U184)</f>
        <v>-1342.991</v>
      </c>
      <c r="V187" s="34">
        <f t="array" ref="V187">_tu2($I187,$J187,$K187,$L187,$M187,$N187,$V184)</f>
        <v>-1370.6510000000001</v>
      </c>
      <c r="W187" s="54">
        <f t="array" ref="W187">_tu2($I187,$J187,$K187,$L187,$M187,$N187,$W184)</f>
        <v>-1361.3109999999999</v>
      </c>
      <c r="X187" s="70">
        <f t="array" ref="X187">cb2min($I187,$J187,$K187,$L187,$M187,$N187)</f>
        <v>-1412.5309999999999</v>
      </c>
      <c r="AH187" s="37" t="str">
        <f t="shared" si="22"/>
        <v>T1C40GIOY</v>
      </c>
      <c r="AI187" s="37" t="s">
        <v>72</v>
      </c>
      <c r="AJ187" s="37" t="s">
        <v>77</v>
      </c>
      <c r="AK187" s="37" t="s">
        <v>61</v>
      </c>
      <c r="AL187" s="37">
        <v>0</v>
      </c>
      <c r="AM187" s="37">
        <v>-130.53</v>
      </c>
      <c r="AN187" s="37">
        <v>0.61</v>
      </c>
      <c r="AO187" s="37">
        <v>215.32</v>
      </c>
      <c r="AP187" s="37">
        <v>6.8000000000000005E-2</v>
      </c>
      <c r="AQ187" s="37">
        <v>610.02</v>
      </c>
      <c r="AR187" s="37">
        <v>0.86499999999999999</v>
      </c>
    </row>
    <row r="188" spans="1:44" ht="19.5" customHeight="1">
      <c r="A188" s="37" t="str">
        <f t="shared" si="26"/>
        <v>T6C43.1</v>
      </c>
      <c r="B188" s="37" t="str">
        <f t="shared" si="27"/>
        <v>T6</v>
      </c>
      <c r="C188" s="37" t="str">
        <f t="shared" si="27"/>
        <v>C4</v>
      </c>
      <c r="D188" s="37">
        <f>G188</f>
        <v>3.1</v>
      </c>
      <c r="E188" s="97"/>
      <c r="F188" s="103"/>
      <c r="G188" s="91">
        <v>3.1</v>
      </c>
      <c r="H188" s="48"/>
      <c r="I188" s="84"/>
      <c r="J188" s="48"/>
      <c r="K188" s="84"/>
      <c r="L188" s="48"/>
      <c r="M188" s="84"/>
      <c r="N188" s="9"/>
      <c r="O188" s="77" t="str">
        <f t="array" ref="O188">_ts1($I189,$J189,$K189,$L189,$M189,$N189,$O189)</f>
        <v>4,9</v>
      </c>
      <c r="P188" s="17" t="str">
        <f t="array" ref="P188">_ts1($I189,$J189,$K189,$L189,$M189,$N189,$P189)</f>
        <v>4,8</v>
      </c>
      <c r="Q188" s="16" t="str">
        <f t="array" ref="Q188">_ts1($I190,$J190,$K190,$L190,$M190,$N190,$Q190)</f>
        <v>4,7</v>
      </c>
      <c r="R188" s="17" t="str">
        <f t="array" ref="R188">_ts1($I190,$J190,$K190,$L190,$M190,$N190,$R190)</f>
        <v>4,6</v>
      </c>
      <c r="S188" s="33" t="str">
        <f t="array" ref="S188">_ts1($I191,$J191,$K191,$L191,$M191,$N191,$S191)</f>
        <v>4,5</v>
      </c>
      <c r="T188" s="71" t="str">
        <f t="array" ref="T188">_ts2($I189,$J189,$K189,$L189,$M189,$N189,$T189)</f>
        <v>4,5*,9</v>
      </c>
      <c r="U188" s="72" t="str">
        <f t="array" ref="U188">_ts2($I189,$J189,$K189,$L189,$M189,$N189,$U189)</f>
        <v>4,5*,8</v>
      </c>
      <c r="V188" s="72" t="str">
        <f t="array" ref="V188">_ts2($I190,$J190,$K190,$L190,$M190,$N190,$V190)</f>
        <v>4,5*,7</v>
      </c>
      <c r="W188" s="72" t="str">
        <f t="array" ref="W188">_ts2($I190,$J190,$K190,$L190,$M190,$N190,$W190)</f>
        <v>4,5*,6</v>
      </c>
      <c r="X188" s="36" t="str">
        <f t="array" ref="X188">_ts2($I191,$J191,$K191,$L191,$M191,$N191,$X191)</f>
        <v>4,5,8*</v>
      </c>
      <c r="AH188" s="37" t="str">
        <f t="shared" si="22"/>
        <v>T1C43.85GIOY</v>
      </c>
      <c r="AI188" s="37" t="s">
        <v>72</v>
      </c>
      <c r="AJ188" s="37" t="s">
        <v>77</v>
      </c>
      <c r="AK188" s="37" t="s">
        <v>61</v>
      </c>
      <c r="AL188" s="37">
        <v>3.85</v>
      </c>
      <c r="AM188" s="37">
        <v>-130.53</v>
      </c>
      <c r="AN188" s="37">
        <v>0.61</v>
      </c>
      <c r="AO188" s="37">
        <v>215.32</v>
      </c>
      <c r="AP188" s="37">
        <v>6.8000000000000005E-2</v>
      </c>
      <c r="AQ188" s="37">
        <v>-218.97399999999999</v>
      </c>
      <c r="AR188" s="37">
        <v>-1.4690000000000001</v>
      </c>
    </row>
    <row r="189" spans="1:44" ht="19.5" customHeight="1">
      <c r="A189" s="37" t="str">
        <f t="shared" si="26"/>
        <v>T6C43.1</v>
      </c>
      <c r="B189" s="37" t="str">
        <f t="shared" si="27"/>
        <v>T6</v>
      </c>
      <c r="C189" s="37" t="str">
        <f t="shared" si="27"/>
        <v>C4</v>
      </c>
      <c r="D189" s="37">
        <f>D188</f>
        <v>3.1</v>
      </c>
      <c r="E189" s="97"/>
      <c r="F189" s="103"/>
      <c r="G189" s="92"/>
      <c r="H189" s="65" t="s">
        <v>30</v>
      </c>
      <c r="I189" s="35">
        <f>_xlfn.XLOOKUP(A189&amp;$I$3,AH:AH,AQ:AQ)</f>
        <v>50.052</v>
      </c>
      <c r="J189" s="35">
        <f>_xlfn.XLOOKUP(A189&amp;$J$3,AH:AH,AQ:AQ)</f>
        <v>18.457999999999998</v>
      </c>
      <c r="K189" s="35">
        <f>_xlfn.XLOOKUP(A189&amp;$K$3,AH:AH,AQ:AQ)</f>
        <v>-0.40300000000000002</v>
      </c>
      <c r="L189" s="35">
        <f>_xlfn.XLOOKUP(A189&amp;$L$3,AH:AH,AQ:AQ)</f>
        <v>0.40200000000000002</v>
      </c>
      <c r="M189" s="35">
        <f>_xlfn.XLOOKUP(A189&amp;$M$3,AH:AH,AQ:AQ)</f>
        <v>-92.468999999999994</v>
      </c>
      <c r="N189" s="35">
        <f>_xlfn.XLOOKUP(A189&amp;$N$3,AH:AH,AQ:AQ)</f>
        <v>92.468999999999994</v>
      </c>
      <c r="O189" s="78">
        <f t="array" ref="O189">IF(cb1max($I189,$J189,$K189,$L189,$M189,$N189)&gt;0,cb1max($I189,$J189,$K189,$L189,$M189,$N189),"-")</f>
        <v>142.52099999999999</v>
      </c>
      <c r="P189" s="67">
        <f t="array" ref="P189">IF(cb1min($I189,$J189,$K189,$L189,$M189,$N189)&lt;0,cb1min($I189,$J189,$K189,$L189,$M189,$N189),"-")</f>
        <v>-42.416999999999994</v>
      </c>
      <c r="Q189" s="34">
        <f t="array" ref="Q189">_tu1($I189,$J189,$K189,$L189,$M189,$N189,$Q188)</f>
        <v>50.454000000000001</v>
      </c>
      <c r="R189" s="35">
        <f t="array" ref="R189">_tu1($I189,$J189,$K189,$L189,$M189,$N189,$R188)</f>
        <v>49.649000000000001</v>
      </c>
      <c r="S189" s="34">
        <f t="array" ref="S189">_tu1($I189,$J189,$K189,$L189,$M189,$N189,$S188)</f>
        <v>68.509999999999991</v>
      </c>
      <c r="T189" s="74">
        <f t="array" ref="T189">IF(cb2max($I189,$J189,$K189,$L189,$M189,$N189)&gt;0,cb2max($I189,$J189,$K189,$L189,$M189,$N189),"-")</f>
        <v>159.13319999999999</v>
      </c>
      <c r="U189" s="75">
        <f t="array" ref="U189">IF(cb2min($I189,$J189,$K189,$L189,$M189,$N189)&lt;0,cb2min($I189,$J189,$K189,$L189,$M189,$N189),"-")</f>
        <v>-25.8048</v>
      </c>
      <c r="V189" s="35">
        <f t="array" ref="V189">_tu2($I189,$J189,$K189,$L189,$M189,$N189,$V188)</f>
        <v>67.066199999999995</v>
      </c>
      <c r="W189" s="35">
        <f t="array" ref="W189">_tu2($I189,$J189,$K189,$L189,$M189,$N189,$W188)</f>
        <v>66.261199999999988</v>
      </c>
      <c r="X189" s="35">
        <f t="array" ref="X189">_tu2($I189,$J189,$K189,$L189,$M189,$N189,$X188)</f>
        <v>-14.712100000000007</v>
      </c>
      <c r="AH189" s="37" t="str">
        <f t="shared" si="22"/>
        <v>T1C40GIOYY</v>
      </c>
      <c r="AI189" s="37" t="s">
        <v>72</v>
      </c>
      <c r="AJ189" s="37" t="s">
        <v>77</v>
      </c>
      <c r="AK189" s="37" t="s">
        <v>62</v>
      </c>
      <c r="AL189" s="37">
        <v>0</v>
      </c>
      <c r="AM189" s="37">
        <v>130.53</v>
      </c>
      <c r="AN189" s="37">
        <v>-0.62</v>
      </c>
      <c r="AO189" s="37">
        <v>-215.35</v>
      </c>
      <c r="AP189" s="37">
        <v>-6.8000000000000005E-2</v>
      </c>
      <c r="AQ189" s="37">
        <v>-610.09400000000005</v>
      </c>
      <c r="AR189" s="37">
        <v>-0.89300000000000002</v>
      </c>
    </row>
    <row r="190" spans="1:44" ht="19.5" customHeight="1">
      <c r="A190" s="37" t="str">
        <f t="shared" si="26"/>
        <v>T6C43.1</v>
      </c>
      <c r="B190" s="37" t="str">
        <f t="shared" si="27"/>
        <v>T6</v>
      </c>
      <c r="C190" s="37" t="str">
        <f t="shared" si="27"/>
        <v>C4</v>
      </c>
      <c r="D190" s="37">
        <f>D189</f>
        <v>3.1</v>
      </c>
      <c r="E190" s="97"/>
      <c r="F190" s="103"/>
      <c r="G190" s="92"/>
      <c r="H190" s="65" t="s">
        <v>31</v>
      </c>
      <c r="I190" s="35">
        <f>_xlfn.XLOOKUP(A190&amp;$I$3,AH:AH,AR:AR)</f>
        <v>-0.4</v>
      </c>
      <c r="J190" s="35">
        <f>_xlfn.XLOOKUP(A190&amp;$J$3,AH:AH,AR:AR)</f>
        <v>0.55400000000000005</v>
      </c>
      <c r="K190" s="35">
        <f>_xlfn.XLOOKUP(A190&amp;$K$3,AH:AH,AR:AR)</f>
        <v>-23.437999999999999</v>
      </c>
      <c r="L190" s="35">
        <f>_xlfn.XLOOKUP(A190&amp;$L$3,AH:AH,AR:AR)</f>
        <v>23.417999999999999</v>
      </c>
      <c r="M190" s="35">
        <f>_xlfn.XLOOKUP(A190&amp;$M$3,AH:AH,AR:AR)</f>
        <v>-0.32500000000000001</v>
      </c>
      <c r="N190" s="35">
        <f>_xlfn.XLOOKUP(A190&amp;$N$3,AH:AH,AR:AR)</f>
        <v>0.32600000000000001</v>
      </c>
      <c r="O190" s="56">
        <f t="array" ref="O190">_tu1($I190,$J190,$K190,$L190,$M190,$N190,$O188)</f>
        <v>-7.400000000000001E-2</v>
      </c>
      <c r="P190" s="35">
        <f t="array" ref="P190">_tu1($I190,$J190,$K190,$L190,$M190,$N190,$P188)</f>
        <v>-0.72500000000000009</v>
      </c>
      <c r="Q190" s="69">
        <f t="array" ref="Q190">IF(cb1max($I190,$J190,$K190,$L190,$M190,$N190)&gt;0,cb1max($I190,$J190,$K190,$L190,$M190,$N190),"-")</f>
        <v>23.018000000000001</v>
      </c>
      <c r="R190" s="67">
        <f t="array" ref="R190">IF(cb1min($I190,$J190,$K190,$L190,$M190,$N190)&lt;0,cb1min($I190,$J190,$K190,$L190,$M190,$N190),"-")</f>
        <v>-23.837999999999997</v>
      </c>
      <c r="S190" s="34">
        <f t="array" ref="S190">_tu1($I190,$J190,$K190,$L190,$M190,$N190,$S188)</f>
        <v>0.15400000000000003</v>
      </c>
      <c r="T190" s="35">
        <f t="array" ref="T190">_tu2($I190,$J190,$K190,$L190,$M190,$N190,$T188)</f>
        <v>0.42460000000000003</v>
      </c>
      <c r="U190" s="35">
        <f t="array" ref="U190">_tu2($I190,$J190,$K190,$L190,$M190,$N190,$U188)</f>
        <v>-0.22639999999999999</v>
      </c>
      <c r="V190" s="75">
        <f t="array" ref="V190">IF(cb2max($I190,$J190,$K190,$L190,$M190,$N190)&gt;0,cb2max($I190,$J190,$K190,$L190,$M190,$N190),"-")</f>
        <v>23.5166</v>
      </c>
      <c r="W190" s="75">
        <f t="array" ref="W190">IF(cb2min($I190,$J190,$K190,$L190,$M190,$N190)&lt;0,cb2min($I190,$J190,$K190,$L190,$M190,$N190),"-")</f>
        <v>-23.339399999999998</v>
      </c>
      <c r="X190" s="35">
        <f t="array" ref="X190">_tu2($I190,$J190,$K190,$L190,$M190,$N190,$X188)</f>
        <v>-0.13850000000000001</v>
      </c>
      <c r="AH190" s="37" t="str">
        <f t="shared" si="22"/>
        <v>T1C43.85GIOYY</v>
      </c>
      <c r="AI190" s="37" t="s">
        <v>72</v>
      </c>
      <c r="AJ190" s="37" t="s">
        <v>77</v>
      </c>
      <c r="AK190" s="37" t="s">
        <v>62</v>
      </c>
      <c r="AL190" s="37">
        <v>3.85</v>
      </c>
      <c r="AM190" s="37">
        <v>130.53</v>
      </c>
      <c r="AN190" s="37">
        <v>-0.62</v>
      </c>
      <c r="AO190" s="37">
        <v>-215.35</v>
      </c>
      <c r="AP190" s="37">
        <v>-6.8000000000000005E-2</v>
      </c>
      <c r="AQ190" s="37">
        <v>219.02099999999999</v>
      </c>
      <c r="AR190" s="37">
        <v>1.488</v>
      </c>
    </row>
    <row r="191" spans="1:44" ht="19.5" customHeight="1">
      <c r="A191" s="37" t="str">
        <f t="shared" si="26"/>
        <v>T6C43.1</v>
      </c>
      <c r="B191" s="37" t="str">
        <f t="shared" si="27"/>
        <v>T6</v>
      </c>
      <c r="C191" s="37" t="str">
        <f t="shared" si="27"/>
        <v>C4</v>
      </c>
      <c r="D191" s="37">
        <f>D190</f>
        <v>3.1</v>
      </c>
      <c r="E191" s="97"/>
      <c r="F191" s="104"/>
      <c r="G191" s="93"/>
      <c r="H191" s="66" t="s">
        <v>11</v>
      </c>
      <c r="I191" s="54">
        <f>_xlfn.XLOOKUP(A191&amp;$I$3,AH:AH,AM:AM)</f>
        <v>-1121.2</v>
      </c>
      <c r="J191" s="54">
        <f>_xlfn.XLOOKUP(A191&amp;$J$3,AH:AH,AM:AM)</f>
        <v>-258.58999999999997</v>
      </c>
      <c r="K191" s="54">
        <f>_xlfn.XLOOKUP(A191&amp;$K$3,AH:AH,AM:AM)</f>
        <v>-4.67</v>
      </c>
      <c r="L191" s="54">
        <f>_xlfn.XLOOKUP(A191&amp;$L$3,AH:AH,AM:AM)</f>
        <v>4.67</v>
      </c>
      <c r="M191" s="54">
        <f>_xlfn.XLOOKUP(A191&amp;$M$3,AH:AH,AM:AM)</f>
        <v>-22.99</v>
      </c>
      <c r="N191" s="54">
        <f>_xlfn.XLOOKUP(A191&amp;$N$3,AH:AH,AM:AM)</f>
        <v>22.99</v>
      </c>
      <c r="O191" s="79">
        <f t="array" ref="O191">_tu1($I191,$J191,$K191,$L191,$M191,$N191,$O188)</f>
        <v>-1098.21</v>
      </c>
      <c r="P191" s="54">
        <f t="array" ref="P191">_tu1($I191,$J191,$K191,$L191,$M191,$N191,$P188)</f>
        <v>-1144.19</v>
      </c>
      <c r="Q191" s="55">
        <f t="array" ref="Q191">_tu1($I191,$J191,$K191,$L191,$M191,$N191,$Q188)</f>
        <v>-1116.53</v>
      </c>
      <c r="R191" s="54">
        <f t="array" ref="R191">_tu1($I191,$J191,$K191,$L191,$M191,$N191,$R188)</f>
        <v>-1125.8700000000001</v>
      </c>
      <c r="S191" s="80">
        <f t="array" ref="S191">cb1min($I191,$J191,$K191,$L191,$M191,$N191)</f>
        <v>-1379.79</v>
      </c>
      <c r="T191" s="54">
        <f t="array" ref="T191">_tu2($I191,$J191,$K191,$L191,$M191,$N191,$T188)</f>
        <v>-1330.941</v>
      </c>
      <c r="U191" s="54">
        <f t="array" ref="U191">_tu2($I191,$J191,$K191,$L191,$M191,$N191,$U188)</f>
        <v>-1376.921</v>
      </c>
      <c r="V191" s="54">
        <f t="array" ref="V191">_tu2($I191,$J191,$K191,$L191,$M191,$N191,$V188)</f>
        <v>-1349.261</v>
      </c>
      <c r="W191" s="54">
        <f t="array" ref="W191">_tu2($I191,$J191,$K191,$L191,$M191,$N191,$W188)</f>
        <v>-1358.6010000000001</v>
      </c>
      <c r="X191" s="70">
        <f t="array" ref="X191">cb2min($I191,$J191,$K191,$L191,$M191,$N191)</f>
        <v>-1400.481</v>
      </c>
      <c r="AH191" s="37" t="str">
        <f t="shared" si="22"/>
        <v>T1C40GIOXX</v>
      </c>
      <c r="AI191" s="37" t="s">
        <v>72</v>
      </c>
      <c r="AJ191" s="37" t="s">
        <v>77</v>
      </c>
      <c r="AK191" s="37" t="s">
        <v>63</v>
      </c>
      <c r="AL191" s="37">
        <v>0</v>
      </c>
      <c r="AM191" s="37">
        <v>33.32</v>
      </c>
      <c r="AN191" s="37">
        <v>-51.29</v>
      </c>
      <c r="AO191" s="37">
        <v>0.33</v>
      </c>
      <c r="AP191" s="37">
        <v>0</v>
      </c>
      <c r="AQ191" s="37">
        <v>0.51500000000000001</v>
      </c>
      <c r="AR191" s="37">
        <v>-119.967</v>
      </c>
    </row>
    <row r="192" spans="1:44" ht="19.5" customHeight="1">
      <c r="A192" s="37" t="str">
        <f t="shared" si="26"/>
        <v>T6C180</v>
      </c>
      <c r="B192" s="37" t="str">
        <f t="shared" si="27"/>
        <v>T6</v>
      </c>
      <c r="C192" s="37" t="str">
        <f>F192</f>
        <v>C18</v>
      </c>
      <c r="D192" s="37">
        <f>G192</f>
        <v>0</v>
      </c>
      <c r="E192" s="97"/>
      <c r="F192" s="105" t="s">
        <v>78</v>
      </c>
      <c r="G192" s="91">
        <v>0</v>
      </c>
      <c r="H192" s="48"/>
      <c r="I192" s="84"/>
      <c r="J192" s="48"/>
      <c r="K192" s="84"/>
      <c r="L192" s="48"/>
      <c r="M192" s="84"/>
      <c r="N192" s="9"/>
      <c r="O192" s="16" t="str">
        <f t="array" ref="O192">_ts1($I193,$J193,$K193,$L193,$M193,$N193,$O193)</f>
        <v>4,8</v>
      </c>
      <c r="P192" s="17" t="str">
        <f t="array" ref="P192">_ts1($I193,$J193,$K193,$L193,$M193,$N193,$P193)</f>
        <v>-</v>
      </c>
      <c r="Q192" s="16" t="str">
        <f t="array" ref="Q192">_ts1($I194,$J194,$K194,$L194,$M194,$N194,$Q194)</f>
        <v>4,6</v>
      </c>
      <c r="R192" s="17" t="str">
        <f t="array" ref="R192">_ts1($I194,$J194,$K194,$L194,$M194,$N194,$R194)</f>
        <v>4,7</v>
      </c>
      <c r="S192" s="33" t="str">
        <f t="array" ref="S192">_ts1($I195,$J195,$K195,$L195,$M195,$N195,$S195)</f>
        <v>4,5</v>
      </c>
      <c r="T192" s="71" t="str">
        <f t="array" ref="T192">_ts2($I193,$J193,$K193,$L193,$M193,$N193,$T193)</f>
        <v>4,5*,8</v>
      </c>
      <c r="U192" s="72" t="str">
        <f t="array" ref="U192">_ts2($I193,$J193,$K193,$L193,$M193,$N193,$U193)</f>
        <v>-</v>
      </c>
      <c r="V192" s="73" t="str">
        <f t="array" ref="V192">_ts2($I194,$J194,$K194,$L194,$M194,$N194,$V194)</f>
        <v>4,5*,6</v>
      </c>
      <c r="W192" s="72" t="str">
        <f t="array" ref="W192">_ts2($I194,$J194,$K194,$L194,$M194,$N194,$W194)</f>
        <v>4,5*,7</v>
      </c>
      <c r="X192" s="36" t="str">
        <f t="array" ref="X192">_ts2($I195,$J195,$K195,$L195,$M195,$N195,$X195)</f>
        <v>4,5,8*</v>
      </c>
      <c r="AH192" s="37" t="str">
        <f t="shared" si="22"/>
        <v>T1C43.85GIOXX</v>
      </c>
      <c r="AI192" s="37" t="s">
        <v>72</v>
      </c>
      <c r="AJ192" s="37" t="s">
        <v>77</v>
      </c>
      <c r="AK192" s="37" t="s">
        <v>63</v>
      </c>
      <c r="AL192" s="37">
        <v>3.85</v>
      </c>
      <c r="AM192" s="37">
        <v>33.32</v>
      </c>
      <c r="AN192" s="37">
        <v>-51.29</v>
      </c>
      <c r="AO192" s="37">
        <v>0.33</v>
      </c>
      <c r="AP192" s="37">
        <v>0</v>
      </c>
      <c r="AQ192" s="37">
        <v>-0.749</v>
      </c>
      <c r="AR192" s="37">
        <v>77.510000000000005</v>
      </c>
    </row>
    <row r="193" spans="1:44" ht="19.5" customHeight="1">
      <c r="A193" s="37" t="str">
        <f t="shared" si="26"/>
        <v>T6C180</v>
      </c>
      <c r="B193" s="37" t="str">
        <f t="shared" si="27"/>
        <v>T6</v>
      </c>
      <c r="C193" s="37" t="str">
        <f>C192</f>
        <v>C18</v>
      </c>
      <c r="D193" s="37">
        <f>D192</f>
        <v>0</v>
      </c>
      <c r="E193" s="97"/>
      <c r="F193" s="106"/>
      <c r="G193" s="92"/>
      <c r="H193" s="65" t="s">
        <v>30</v>
      </c>
      <c r="I193" s="35">
        <f>_xlfn.XLOOKUP(A193&amp;$I$3,AH:AH,AQ:AQ)</f>
        <v>102.477</v>
      </c>
      <c r="J193" s="35">
        <f>_xlfn.XLOOKUP(A193&amp;$J$3,AH:AH,AQ:AQ)</f>
        <v>34.741</v>
      </c>
      <c r="K193" s="35">
        <f>_xlfn.XLOOKUP(A193&amp;$K$3,AH:AH,AQ:AQ)</f>
        <v>0.747</v>
      </c>
      <c r="L193" s="35">
        <f>_xlfn.XLOOKUP(A193&amp;$L$3,AH:AH,AQ:AQ)</f>
        <v>-0.74299999999999999</v>
      </c>
      <c r="M193" s="35">
        <f>_xlfn.XLOOKUP(A193&amp;$M$3,AH:AH,AQ:AQ)</f>
        <v>71.608000000000004</v>
      </c>
      <c r="N193" s="35">
        <f>_xlfn.XLOOKUP(A193&amp;$N$3,AH:AH,AQ:AQ)</f>
        <v>-71.608999999999995</v>
      </c>
      <c r="O193" s="69">
        <f t="array" ref="O193">IF(cb1max($I193,$J193,$K193,$L193,$M193,$N193)&gt;0,cb1max($I193,$J193,$K193,$L193,$M193,$N193),"-")</f>
        <v>174.08500000000001</v>
      </c>
      <c r="P193" s="67" t="str">
        <f t="array" ref="P193">IF(cb1min($I193,$J193,$K193,$L193,$M193,$N193)&lt;0,cb1min($I193,$J193,$K193,$L193,$M193,$N193),"-")</f>
        <v>-</v>
      </c>
      <c r="Q193" s="34">
        <f t="array" ref="Q193">_tu1($I193,$J193,$K193,$L193,$M193,$N193,$Q192)</f>
        <v>103.224</v>
      </c>
      <c r="R193" s="35">
        <f t="array" ref="R193">_tu1($I193,$J193,$K193,$L193,$M193,$N193,$R192)</f>
        <v>101.73400000000001</v>
      </c>
      <c r="S193" s="34">
        <f t="array" ref="S193">_tu1($I193,$J193,$K193,$L193,$M193,$N193,$S192)</f>
        <v>137.21800000000002</v>
      </c>
      <c r="T193" s="74">
        <f t="array" ref="T193">IF(cb2max($I193,$J193,$K193,$L193,$M193,$N193)&gt;0,cb2max($I193,$J193,$K193,$L193,$M193,$N193),"-")</f>
        <v>205.3519</v>
      </c>
      <c r="U193" s="75" t="str">
        <f t="array" ref="U193">IF(cb2min($I193,$J193,$K193,$L193,$M193,$N193)&lt;0,cb2min($I193,$J193,$K193,$L193,$M193,$N193),"-")</f>
        <v>-</v>
      </c>
      <c r="V193" s="34">
        <f t="array" ref="V193">_tu2($I193,$J193,$K193,$L193,$M193,$N193,$V192)</f>
        <v>134.49090000000001</v>
      </c>
      <c r="W193" s="35">
        <f t="array" ref="W193">_tu2($I193,$J193,$K193,$L193,$M193,$N193,$W192)</f>
        <v>133.0009</v>
      </c>
      <c r="X193" s="35">
        <f t="array" ref="X193">_tu2($I193,$J193,$K193,$L193,$M193,$N193,$X192)</f>
        <v>201.66520000000003</v>
      </c>
      <c r="AH193" s="37" t="str">
        <f t="shared" si="22"/>
        <v>T1C40TT</v>
      </c>
      <c r="AI193" s="37" t="s">
        <v>72</v>
      </c>
      <c r="AJ193" s="37" t="s">
        <v>77</v>
      </c>
      <c r="AK193" s="37" t="s">
        <v>0</v>
      </c>
      <c r="AL193" s="37">
        <v>0</v>
      </c>
      <c r="AM193" s="37">
        <v>-3294.12</v>
      </c>
      <c r="AN193" s="37">
        <v>2.2799999999999998</v>
      </c>
      <c r="AO193" s="37">
        <v>-25.3</v>
      </c>
      <c r="AP193" s="37">
        <v>0</v>
      </c>
      <c r="AQ193" s="37">
        <v>-37.950000000000003</v>
      </c>
      <c r="AR193" s="37">
        <v>3.3690000000000002</v>
      </c>
    </row>
    <row r="194" spans="1:44" ht="19.5" customHeight="1">
      <c r="A194" s="37" t="str">
        <f t="shared" si="26"/>
        <v>T6C180</v>
      </c>
      <c r="B194" s="37" t="str">
        <f t="shared" si="27"/>
        <v>T6</v>
      </c>
      <c r="C194" s="37" t="str">
        <f t="shared" si="27"/>
        <v>C18</v>
      </c>
      <c r="D194" s="37">
        <f>D193</f>
        <v>0</v>
      </c>
      <c r="E194" s="97"/>
      <c r="F194" s="106"/>
      <c r="G194" s="92"/>
      <c r="H194" s="65" t="s">
        <v>31</v>
      </c>
      <c r="I194" s="35">
        <f>_xlfn.XLOOKUP(A194&amp;$I$3,AH:AH,AR:AR)</f>
        <v>-3.5230000000000001</v>
      </c>
      <c r="J194" s="35">
        <f>_xlfn.XLOOKUP(A194&amp;$J$3,AH:AH,AR:AR)</f>
        <v>-1.2070000000000001</v>
      </c>
      <c r="K194" s="35">
        <f>_xlfn.XLOOKUP(A194&amp;$K$3,AH:AH,AR:AR)</f>
        <v>29.465</v>
      </c>
      <c r="L194" s="35">
        <f>_xlfn.XLOOKUP(A194&amp;$L$3,AH:AH,AR:AR)</f>
        <v>-29.440999999999999</v>
      </c>
      <c r="M194" s="35">
        <f>_xlfn.XLOOKUP(A194&amp;$M$3,AH:AH,AR:AR)</f>
        <v>7.0999999999999994E-2</v>
      </c>
      <c r="N194" s="35">
        <f>_xlfn.XLOOKUP(A194&amp;$N$3,AH:AH,AR:AR)</f>
        <v>-7.0999999999999994E-2</v>
      </c>
      <c r="O194" s="34">
        <f t="array" ref="O194">_tu1($I194,$J194,$K194,$L194,$M194,$N194,$O192)</f>
        <v>-3.452</v>
      </c>
      <c r="P194" s="35" t="str">
        <f t="array" ref="P194">_tu1($I194,$J194,$K194,$L194,$M194,$N194,$P192)</f>
        <v>-</v>
      </c>
      <c r="Q194" s="69">
        <f t="array" ref="Q194">IF(cb1max($I194,$J194,$K194,$L194,$M194,$N194)&gt;0,cb1max($I194,$J194,$K194,$L194,$M194,$N194),"-")</f>
        <v>25.942</v>
      </c>
      <c r="R194" s="67">
        <f t="array" ref="R194">IF(cb1min($I194,$J194,$K194,$L194,$M194,$N194)&lt;0,cb1min($I194,$J194,$K194,$L194,$M194,$N194),"-")</f>
        <v>-32.963999999999999</v>
      </c>
      <c r="S194" s="34">
        <f t="array" ref="S194">_tu1($I194,$J194,$K194,$L194,$M194,$N194,$S192)</f>
        <v>-4.7300000000000004</v>
      </c>
      <c r="T194" s="35">
        <f t="array" ref="T194">_tu2($I194,$J194,$K194,$L194,$M194,$N194,$T192)</f>
        <v>-4.5383000000000004</v>
      </c>
      <c r="U194" s="35" t="str">
        <f t="array" ref="U194">_tu2($I194,$J194,$K194,$L194,$M194,$N194,$U192)</f>
        <v>-</v>
      </c>
      <c r="V194" s="76">
        <f t="array" ref="V194">IF(cb2max($I194,$J194,$K194,$L194,$M194,$N194)&gt;0,cb2max($I194,$J194,$K194,$L194,$M194,$N194),"-")</f>
        <v>24.855699999999999</v>
      </c>
      <c r="W194" s="75">
        <f t="array" ref="W194">IF(cb2min($I194,$J194,$K194,$L194,$M194,$N194)&lt;0,cb2min($I194,$J194,$K194,$L194,$M194,$N194),"-")</f>
        <v>-34.0503</v>
      </c>
      <c r="X194" s="35">
        <f t="array" ref="X194">_tu2($I194,$J194,$K194,$L194,$M194,$N194,$X192)</f>
        <v>-4.6661000000000001</v>
      </c>
      <c r="AH194" s="37" t="str">
        <f t="shared" si="22"/>
        <v>T1C43.85TT</v>
      </c>
      <c r="AI194" s="37" t="s">
        <v>72</v>
      </c>
      <c r="AJ194" s="37" t="s">
        <v>77</v>
      </c>
      <c r="AK194" s="37" t="s">
        <v>0</v>
      </c>
      <c r="AL194" s="37">
        <v>3.85</v>
      </c>
      <c r="AM194" s="37">
        <v>-3276.43</v>
      </c>
      <c r="AN194" s="37">
        <v>2.2799999999999998</v>
      </c>
      <c r="AO194" s="37">
        <v>-25.3</v>
      </c>
      <c r="AP194" s="37">
        <v>0</v>
      </c>
      <c r="AQ194" s="37">
        <v>59.463000000000001</v>
      </c>
      <c r="AR194" s="37">
        <v>-5.4050000000000002</v>
      </c>
    </row>
    <row r="195" spans="1:44" ht="19.5" customHeight="1">
      <c r="A195" s="37" t="str">
        <f t="shared" si="26"/>
        <v>T6C180</v>
      </c>
      <c r="B195" s="37" t="str">
        <f t="shared" si="27"/>
        <v>T6</v>
      </c>
      <c r="C195" s="37" t="str">
        <f t="shared" si="27"/>
        <v>C18</v>
      </c>
      <c r="D195" s="37">
        <f>D194</f>
        <v>0</v>
      </c>
      <c r="E195" s="97"/>
      <c r="F195" s="106"/>
      <c r="G195" s="93"/>
      <c r="H195" s="65" t="s">
        <v>11</v>
      </c>
      <c r="I195" s="54">
        <f>_xlfn.XLOOKUP(A195&amp;$I$3,AH:AH,AM:AM)</f>
        <v>-773.63</v>
      </c>
      <c r="J195" s="54">
        <f>_xlfn.XLOOKUP(A195&amp;$J$3,AH:AH,AM:AM)</f>
        <v>-131.88999999999999</v>
      </c>
      <c r="K195" s="54">
        <f>_xlfn.XLOOKUP(A195&amp;$K$3,AH:AH,AM:AM)</f>
        <v>-1.89</v>
      </c>
      <c r="L195" s="54">
        <f>_xlfn.XLOOKUP(A195&amp;$L$3,AH:AH,AM:AM)</f>
        <v>1.89</v>
      </c>
      <c r="M195" s="54">
        <f>_xlfn.XLOOKUP(A195&amp;$M$3,AH:AH,AM:AM)</f>
        <v>-47.47</v>
      </c>
      <c r="N195" s="54">
        <f>_xlfn.XLOOKUP(A195&amp;$N$3,AH:AH,AM:AM)</f>
        <v>47.46</v>
      </c>
      <c r="O195" s="34">
        <f t="array" ref="O195">_tu1($I195,$J195,$K195,$L195,$M195,$N195,$O192)</f>
        <v>-821.1</v>
      </c>
      <c r="P195" s="54" t="str">
        <f t="array" ref="P195">_tu1($I195,$J195,$K195,$L195,$M195,$N195,$P192)</f>
        <v>-</v>
      </c>
      <c r="Q195" s="34">
        <f t="array" ref="Q195">_tu1($I195,$J195,$K195,$L195,$M195,$N195,$Q192)</f>
        <v>-775.52</v>
      </c>
      <c r="R195" s="54">
        <f t="array" ref="R195">_tu1($I195,$J195,$K195,$L195,$M195,$N195,$R192)</f>
        <v>-771.74</v>
      </c>
      <c r="S195" s="68">
        <f t="array" ref="S195">cb1min($I195,$J195,$K195,$L195,$M195,$N195)</f>
        <v>-905.52</v>
      </c>
      <c r="T195" s="54">
        <f t="array" ref="T195">_tu2($I195,$J195,$K195,$L195,$M195,$N195,$T192)</f>
        <v>-939.80100000000004</v>
      </c>
      <c r="U195" s="54" t="str">
        <f t="array" ref="U195">_tu2($I195,$J195,$K195,$L195,$M195,$N195,$U192)</f>
        <v>-</v>
      </c>
      <c r="V195" s="34">
        <f t="array" ref="V195">_tu2($I195,$J195,$K195,$L195,$M195,$N195,$V192)</f>
        <v>-894.221</v>
      </c>
      <c r="W195" s="54">
        <f t="array" ref="W195">_tu2($I195,$J195,$K195,$L195,$M195,$N195,$W192)</f>
        <v>-890.44100000000003</v>
      </c>
      <c r="X195" s="70">
        <f t="array" ref="X195">cb2min($I195,$J195,$K195,$L195,$M195,$N195)</f>
        <v>-948.24299999999994</v>
      </c>
      <c r="AH195" s="37" t="str">
        <f t="shared" si="22"/>
        <v>T7C180HT</v>
      </c>
      <c r="AI195" s="37" t="s">
        <v>65</v>
      </c>
      <c r="AJ195" s="37" t="s">
        <v>78</v>
      </c>
      <c r="AK195" s="37" t="s">
        <v>17</v>
      </c>
      <c r="AL195" s="37">
        <v>0</v>
      </c>
      <c r="AM195" s="37">
        <v>-55.92</v>
      </c>
      <c r="AN195" s="37">
        <v>-0.76</v>
      </c>
      <c r="AO195" s="37">
        <v>20.420000000000002</v>
      </c>
      <c r="AP195" s="37">
        <v>4.3999999999999997E-2</v>
      </c>
      <c r="AQ195" s="37">
        <v>36.951000000000001</v>
      </c>
      <c r="AR195" s="37">
        <v>-1.4059999999999999</v>
      </c>
    </row>
    <row r="196" spans="1:44" ht="19.5" customHeight="1">
      <c r="A196" s="37" t="str">
        <f t="shared" si="26"/>
        <v>T6C183.1</v>
      </c>
      <c r="B196" s="37" t="str">
        <f t="shared" si="27"/>
        <v>T6</v>
      </c>
      <c r="C196" s="37" t="str">
        <f t="shared" si="27"/>
        <v>C18</v>
      </c>
      <c r="D196" s="37">
        <f>G196</f>
        <v>3.1</v>
      </c>
      <c r="E196" s="97"/>
      <c r="F196" s="106"/>
      <c r="G196" s="91">
        <v>3.1</v>
      </c>
      <c r="H196" s="48"/>
      <c r="I196" s="84"/>
      <c r="J196" s="48"/>
      <c r="K196" s="84"/>
      <c r="L196" s="48"/>
      <c r="M196" s="84"/>
      <c r="N196" s="9"/>
      <c r="O196" s="77" t="str">
        <f t="array" ref="O196">_ts1($I197,$J197,$K197,$L197,$M197,$N197,$O197)</f>
        <v>4,9</v>
      </c>
      <c r="P196" s="17" t="str">
        <f t="array" ref="P196">_ts1($I197,$J197,$K197,$L197,$M197,$N197,$P197)</f>
        <v>4,8</v>
      </c>
      <c r="Q196" s="16" t="str">
        <f t="array" ref="Q196">_ts1($I198,$J198,$K198,$L198,$M198,$N198,$Q198)</f>
        <v>4,7</v>
      </c>
      <c r="R196" s="17" t="str">
        <f t="array" ref="R196">_ts1($I198,$J198,$K198,$L198,$M198,$N198,$R198)</f>
        <v>4,6</v>
      </c>
      <c r="S196" s="33" t="str">
        <f t="array" ref="S196">_ts1($I199,$J199,$K199,$L199,$M199,$N199,$S199)</f>
        <v>4,5</v>
      </c>
      <c r="T196" s="71" t="str">
        <f t="array" ref="T196">_ts2($I197,$J197,$K197,$L197,$M197,$N197,$T197)</f>
        <v>-</v>
      </c>
      <c r="U196" s="72" t="str">
        <f t="array" ref="U196">_ts2($I197,$J197,$K197,$L197,$M197,$N197,$U197)</f>
        <v>4,5*,8</v>
      </c>
      <c r="V196" s="72" t="str">
        <f t="array" ref="V196">_ts2($I198,$J198,$K198,$L198,$M198,$N198,$V198)</f>
        <v>4,5*,7</v>
      </c>
      <c r="W196" s="72" t="str">
        <f t="array" ref="W196">_ts2($I198,$J198,$K198,$L198,$M198,$N198,$W198)</f>
        <v>4,5*,6</v>
      </c>
      <c r="X196" s="36" t="str">
        <f t="array" ref="X196">_ts2($I199,$J199,$K199,$L199,$M199,$N199,$X199)</f>
        <v>4,5,8*</v>
      </c>
      <c r="AH196" s="37" t="str">
        <f t="shared" ref="AH196:AH259" si="28">AI196&amp;AJ196&amp;AL196&amp;AK196</f>
        <v>T7C183.1HT</v>
      </c>
      <c r="AI196" s="37" t="s">
        <v>65</v>
      </c>
      <c r="AJ196" s="37" t="s">
        <v>78</v>
      </c>
      <c r="AK196" s="37" t="s">
        <v>17</v>
      </c>
      <c r="AL196" s="37">
        <v>3.1</v>
      </c>
      <c r="AM196" s="37">
        <v>-55.92</v>
      </c>
      <c r="AN196" s="37">
        <v>-0.76</v>
      </c>
      <c r="AO196" s="37">
        <v>20.420000000000002</v>
      </c>
      <c r="AP196" s="37">
        <v>4.3999999999999997E-2</v>
      </c>
      <c r="AQ196" s="37">
        <v>-26.35</v>
      </c>
      <c r="AR196" s="37">
        <v>0.96399999999999997</v>
      </c>
    </row>
    <row r="197" spans="1:44" ht="19.5" customHeight="1">
      <c r="A197" s="37" t="str">
        <f t="shared" si="26"/>
        <v>T6C183.1</v>
      </c>
      <c r="B197" s="37" t="str">
        <f t="shared" si="27"/>
        <v>T6</v>
      </c>
      <c r="C197" s="37" t="str">
        <f t="shared" si="27"/>
        <v>C18</v>
      </c>
      <c r="D197" s="37">
        <f>D196</f>
        <v>3.1</v>
      </c>
      <c r="E197" s="97"/>
      <c r="F197" s="106"/>
      <c r="G197" s="92"/>
      <c r="H197" s="65" t="s">
        <v>30</v>
      </c>
      <c r="I197" s="35">
        <f>_xlfn.XLOOKUP(A197&amp;$I$3,AH:AH,AQ:AQ)</f>
        <v>-56.868000000000002</v>
      </c>
      <c r="J197" s="35">
        <f>_xlfn.XLOOKUP(A197&amp;$J$3,AH:AH,AQ:AQ)</f>
        <v>-22.648</v>
      </c>
      <c r="K197" s="35">
        <f>_xlfn.XLOOKUP(A197&amp;$K$3,AH:AH,AQ:AQ)</f>
        <v>-0.40799999999999997</v>
      </c>
      <c r="L197" s="35">
        <f>_xlfn.XLOOKUP(A197&amp;$L$3,AH:AH,AQ:AQ)</f>
        <v>0.40500000000000003</v>
      </c>
      <c r="M197" s="35">
        <f>_xlfn.XLOOKUP(A197&amp;$M$3,AH:AH,AQ:AQ)</f>
        <v>-57.914000000000001</v>
      </c>
      <c r="N197" s="35">
        <f>_xlfn.XLOOKUP(A197&amp;$N$3,AH:AH,AQ:AQ)</f>
        <v>57.917000000000002</v>
      </c>
      <c r="O197" s="78">
        <f t="array" ref="O197">IF(cb1max($I197,$J197,$K197,$L197,$M197,$N197)&gt;0,cb1max($I197,$J197,$K197,$L197,$M197,$N197),"-")</f>
        <v>1.0489999999999995</v>
      </c>
      <c r="P197" s="67">
        <f t="array" ref="P197">IF(cb1min($I197,$J197,$K197,$L197,$M197,$N197)&lt;0,cb1min($I197,$J197,$K197,$L197,$M197,$N197),"-")</f>
        <v>-114.78200000000001</v>
      </c>
      <c r="Q197" s="34">
        <f t="array" ref="Q197">_tu1($I197,$J197,$K197,$L197,$M197,$N197,$Q196)</f>
        <v>-56.463000000000001</v>
      </c>
      <c r="R197" s="35">
        <f t="array" ref="R197">_tu1($I197,$J197,$K197,$L197,$M197,$N197,$R196)</f>
        <v>-57.276000000000003</v>
      </c>
      <c r="S197" s="34">
        <f t="array" ref="S197">_tu1($I197,$J197,$K197,$L197,$M197,$N197,$S196)</f>
        <v>-79.516000000000005</v>
      </c>
      <c r="T197" s="74" t="str">
        <f t="array" ref="T197">IF(cb2max($I197,$J197,$K197,$L197,$M197,$N197)&gt;0,cb2max($I197,$J197,$K197,$L197,$M197,$N197),"-")</f>
        <v>-</v>
      </c>
      <c r="U197" s="75">
        <f t="array" ref="U197">IF(cb2min($I197,$J197,$K197,$L197,$M197,$N197)&lt;0,cb2min($I197,$J197,$K197,$L197,$M197,$N197),"-")</f>
        <v>-135.1652</v>
      </c>
      <c r="V197" s="35">
        <f t="array" ref="V197">_tu2($I197,$J197,$K197,$L197,$M197,$N197,$V196)</f>
        <v>-76.846199999999996</v>
      </c>
      <c r="W197" s="35">
        <f t="array" ref="W197">_tu2($I197,$J197,$K197,$L197,$M197,$N197,$W196)</f>
        <v>-77.659199999999998</v>
      </c>
      <c r="X197" s="35">
        <f t="array" ref="X197">_tu2($I197,$J197,$K197,$L197,$M197,$N197,$X196)</f>
        <v>-131.6386</v>
      </c>
      <c r="AH197" s="37" t="str">
        <f t="shared" si="28"/>
        <v>T7C180GIOX</v>
      </c>
      <c r="AI197" s="37" t="s">
        <v>65</v>
      </c>
      <c r="AJ197" s="37" t="s">
        <v>78</v>
      </c>
      <c r="AK197" s="37" t="s">
        <v>60</v>
      </c>
      <c r="AL197" s="37">
        <v>0</v>
      </c>
      <c r="AM197" s="37">
        <v>-0.44</v>
      </c>
      <c r="AN197" s="37">
        <v>9.75</v>
      </c>
      <c r="AO197" s="37">
        <v>0.43</v>
      </c>
      <c r="AP197" s="37">
        <v>-1.6E-2</v>
      </c>
      <c r="AQ197" s="37">
        <v>0.76200000000000001</v>
      </c>
      <c r="AR197" s="37">
        <v>17.710999999999999</v>
      </c>
    </row>
    <row r="198" spans="1:44" ht="19.5" customHeight="1">
      <c r="A198" s="37" t="str">
        <f t="shared" si="26"/>
        <v>T6C183.1</v>
      </c>
      <c r="B198" s="37" t="str">
        <f t="shared" si="27"/>
        <v>T6</v>
      </c>
      <c r="C198" s="37" t="str">
        <f t="shared" si="27"/>
        <v>C18</v>
      </c>
      <c r="D198" s="37">
        <f>D197</f>
        <v>3.1</v>
      </c>
      <c r="E198" s="97"/>
      <c r="F198" s="106"/>
      <c r="G198" s="92"/>
      <c r="H198" s="65" t="s">
        <v>31</v>
      </c>
      <c r="I198" s="35">
        <f>_xlfn.XLOOKUP(A198&amp;$I$3,AH:AH,AR:AR)</f>
        <v>2.89</v>
      </c>
      <c r="J198" s="35">
        <f>_xlfn.XLOOKUP(A198&amp;$J$3,AH:AH,AR:AR)</f>
        <v>0.83899999999999997</v>
      </c>
      <c r="K198" s="35">
        <f>_xlfn.XLOOKUP(A198&amp;$K$3,AH:AH,AR:AR)</f>
        <v>-19.978999999999999</v>
      </c>
      <c r="L198" s="35">
        <f>_xlfn.XLOOKUP(A198&amp;$L$3,AH:AH,AR:AR)</f>
        <v>19.963000000000001</v>
      </c>
      <c r="M198" s="35">
        <f>_xlfn.XLOOKUP(A198&amp;$M$3,AH:AH,AR:AR)</f>
        <v>-0.03</v>
      </c>
      <c r="N198" s="35">
        <f>_xlfn.XLOOKUP(A198&amp;$N$3,AH:AH,AR:AR)</f>
        <v>0.03</v>
      </c>
      <c r="O198" s="56">
        <f t="array" ref="O198">_tu1($I198,$J198,$K198,$L198,$M198,$N198,$O196)</f>
        <v>2.92</v>
      </c>
      <c r="P198" s="35">
        <f t="array" ref="P198">_tu1($I198,$J198,$K198,$L198,$M198,$N198,$P196)</f>
        <v>2.8600000000000003</v>
      </c>
      <c r="Q198" s="69">
        <f t="array" ref="Q198">IF(cb1max($I198,$J198,$K198,$L198,$M198,$N198)&gt;0,cb1max($I198,$J198,$K198,$L198,$M198,$N198),"-")</f>
        <v>22.853000000000002</v>
      </c>
      <c r="R198" s="67">
        <f t="array" ref="R198">IF(cb1min($I198,$J198,$K198,$L198,$M198,$N198)&lt;0,cb1min($I198,$J198,$K198,$L198,$M198,$N198),"-")</f>
        <v>-17.088999999999999</v>
      </c>
      <c r="S198" s="34">
        <f t="array" ref="S198">_tu1($I198,$J198,$K198,$L198,$M198,$N198,$S196)</f>
        <v>3.7290000000000001</v>
      </c>
      <c r="T198" s="35" t="str">
        <f t="array" ref="T198">_tu2($I198,$J198,$K198,$L198,$M198,$N198,$T196)</f>
        <v>-</v>
      </c>
      <c r="U198" s="35">
        <f t="array" ref="U198">_tu2($I198,$J198,$K198,$L198,$M198,$N198,$U196)</f>
        <v>3.6151000000000004</v>
      </c>
      <c r="V198" s="75">
        <f t="array" ref="V198">IF(cb2max($I198,$J198,$K198,$L198,$M198,$N198)&gt;0,cb2max($I198,$J198,$K198,$L198,$M198,$N198),"-")</f>
        <v>23.6081</v>
      </c>
      <c r="W198" s="75">
        <f t="array" ref="W198">IF(cb2min($I198,$J198,$K198,$L198,$M198,$N198)&lt;0,cb2min($I198,$J198,$K198,$L198,$M198,$N198),"-")</f>
        <v>-16.3339</v>
      </c>
      <c r="X198" s="35">
        <f t="array" ref="X198">_tu2($I198,$J198,$K198,$L198,$M198,$N198,$X196)</f>
        <v>3.702</v>
      </c>
      <c r="AH198" s="37" t="str">
        <f t="shared" si="28"/>
        <v>T7C183.1GIOX</v>
      </c>
      <c r="AI198" s="37" t="s">
        <v>65</v>
      </c>
      <c r="AJ198" s="37" t="s">
        <v>78</v>
      </c>
      <c r="AK198" s="37" t="s">
        <v>60</v>
      </c>
      <c r="AL198" s="37">
        <v>3.1</v>
      </c>
      <c r="AM198" s="37">
        <v>-0.44</v>
      </c>
      <c r="AN198" s="37">
        <v>9.75</v>
      </c>
      <c r="AO198" s="37">
        <v>0.43</v>
      </c>
      <c r="AP198" s="37">
        <v>-1.6E-2</v>
      </c>
      <c r="AQ198" s="37">
        <v>-0.56299999999999994</v>
      </c>
      <c r="AR198" s="37">
        <v>-12.518000000000001</v>
      </c>
    </row>
    <row r="199" spans="1:44" ht="19.5" customHeight="1">
      <c r="A199" s="37" t="str">
        <f t="shared" si="26"/>
        <v>T6C183.1</v>
      </c>
      <c r="B199" s="37" t="str">
        <f t="shared" si="27"/>
        <v>T6</v>
      </c>
      <c r="C199" s="37" t="str">
        <f t="shared" si="27"/>
        <v>C18</v>
      </c>
      <c r="D199" s="37">
        <f>D198</f>
        <v>3.1</v>
      </c>
      <c r="E199" s="97"/>
      <c r="F199" s="107"/>
      <c r="G199" s="93"/>
      <c r="H199" s="66" t="s">
        <v>11</v>
      </c>
      <c r="I199" s="54">
        <f>_xlfn.XLOOKUP(A199&amp;$I$3,AH:AH,AM:AM)</f>
        <v>-763.77</v>
      </c>
      <c r="J199" s="54">
        <f>_xlfn.XLOOKUP(A199&amp;$J$3,AH:AH,AM:AM)</f>
        <v>-131.88999999999999</v>
      </c>
      <c r="K199" s="54">
        <f>_xlfn.XLOOKUP(A199&amp;$K$3,AH:AH,AM:AM)</f>
        <v>-1.89</v>
      </c>
      <c r="L199" s="54">
        <f>_xlfn.XLOOKUP(A199&amp;$L$3,AH:AH,AM:AM)</f>
        <v>1.89</v>
      </c>
      <c r="M199" s="54">
        <f>_xlfn.XLOOKUP(A199&amp;$M$3,AH:AH,AM:AM)</f>
        <v>-47.47</v>
      </c>
      <c r="N199" s="54">
        <f>_xlfn.XLOOKUP(A199&amp;$N$3,AH:AH,AM:AM)</f>
        <v>47.46</v>
      </c>
      <c r="O199" s="79">
        <f t="array" ref="O199">_tu1($I199,$J199,$K199,$L199,$M199,$N199,$O196)</f>
        <v>-716.31</v>
      </c>
      <c r="P199" s="54">
        <f t="array" ref="P199">_tu1($I199,$J199,$K199,$L199,$M199,$N199,$P196)</f>
        <v>-811.24</v>
      </c>
      <c r="Q199" s="55">
        <f t="array" ref="Q199">_tu1($I199,$J199,$K199,$L199,$M199,$N199,$Q196)</f>
        <v>-761.88</v>
      </c>
      <c r="R199" s="54">
        <f t="array" ref="R199">_tu1($I199,$J199,$K199,$L199,$M199,$N199,$R196)</f>
        <v>-765.66</v>
      </c>
      <c r="S199" s="80">
        <f t="array" ref="S199">cb1min($I199,$J199,$K199,$L199,$M199,$N199)</f>
        <v>-895.66</v>
      </c>
      <c r="T199" s="54" t="str">
        <f t="array" ref="T199">_tu2($I199,$J199,$K199,$L199,$M199,$N199,$T196)</f>
        <v>-</v>
      </c>
      <c r="U199" s="54">
        <f t="array" ref="U199">_tu2($I199,$J199,$K199,$L199,$M199,$N199,$U196)</f>
        <v>-929.94100000000003</v>
      </c>
      <c r="V199" s="54">
        <f t="array" ref="V199">_tu2($I199,$J199,$K199,$L199,$M199,$N199,$V196)</f>
        <v>-880.58100000000002</v>
      </c>
      <c r="W199" s="54">
        <f t="array" ref="W199">_tu2($I199,$J199,$K199,$L199,$M199,$N199,$W196)</f>
        <v>-884.36099999999999</v>
      </c>
      <c r="X199" s="70">
        <f t="array" ref="X199">cb2min($I199,$J199,$K199,$L199,$M199,$N199)</f>
        <v>-938.38299999999992</v>
      </c>
      <c r="AH199" s="37" t="str">
        <f t="shared" si="28"/>
        <v>T7C180GIOY</v>
      </c>
      <c r="AI199" s="37" t="s">
        <v>65</v>
      </c>
      <c r="AJ199" s="37" t="s">
        <v>78</v>
      </c>
      <c r="AK199" s="37" t="s">
        <v>61</v>
      </c>
      <c r="AL199" s="37">
        <v>0</v>
      </c>
      <c r="AM199" s="37">
        <v>-15.34</v>
      </c>
      <c r="AN199" s="37">
        <v>0.15</v>
      </c>
      <c r="AO199" s="37">
        <v>25.19</v>
      </c>
      <c r="AP199" s="37">
        <v>-1.4999999999999999E-2</v>
      </c>
      <c r="AQ199" s="37">
        <v>39.311999999999998</v>
      </c>
      <c r="AR199" s="37">
        <v>0.26200000000000001</v>
      </c>
    </row>
    <row r="200" spans="1:44" ht="19.5" customHeight="1">
      <c r="A200" s="37" t="str">
        <f t="shared" si="26"/>
        <v>T7C260</v>
      </c>
      <c r="B200" s="37" t="str">
        <f>E200</f>
        <v>T7</v>
      </c>
      <c r="C200" s="37" t="str">
        <f>F200</f>
        <v>C26</v>
      </c>
      <c r="D200" s="37">
        <f>G200</f>
        <v>0</v>
      </c>
      <c r="E200" s="97" t="s">
        <v>65</v>
      </c>
      <c r="F200" s="105" t="s">
        <v>79</v>
      </c>
      <c r="G200" s="91">
        <v>0</v>
      </c>
      <c r="H200" s="48"/>
      <c r="I200" s="84"/>
      <c r="J200" s="48"/>
      <c r="K200" s="84"/>
      <c r="L200" s="48"/>
      <c r="M200" s="84"/>
      <c r="N200" s="9"/>
      <c r="O200" s="16" t="str">
        <f t="array" ref="O200">_ts1($I201,$J201,$K201,$L201,$M201,$N201,$O201)</f>
        <v>-</v>
      </c>
      <c r="P200" s="17" t="str">
        <f t="array" ref="P200">_ts1($I201,$J201,$K201,$L201,$M201,$N201,$P201)</f>
        <v>4,5</v>
      </c>
      <c r="Q200" s="16" t="str">
        <f t="array" ref="Q200">_ts1($I202,$J202,$K202,$L202,$M202,$N202,$Q202)</f>
        <v>4,6</v>
      </c>
      <c r="R200" s="17" t="str">
        <f t="array" ref="R200">_ts1($I202,$J202,$K202,$L202,$M202,$N202,$R202)</f>
        <v>4,7</v>
      </c>
      <c r="S200" s="33" t="str">
        <f t="array" ref="S200">_ts1($I203,$J203,$K203,$L203,$M203,$N203,$S203)</f>
        <v>4,5</v>
      </c>
      <c r="T200" s="71" t="str">
        <f t="array" ref="T200">_ts2($I201,$J201,$K201,$L201,$M201,$N201,$T201)</f>
        <v>-</v>
      </c>
      <c r="U200" s="72" t="str">
        <f t="array" ref="U200">_ts2($I201,$J201,$K201,$L201,$M201,$N201,$U201)</f>
        <v>4,5,9*</v>
      </c>
      <c r="V200" s="73" t="str">
        <f t="array" ref="V200">_ts2($I202,$J202,$K202,$L202,$M202,$N202,$V202)</f>
        <v>4,5*,6</v>
      </c>
      <c r="W200" s="72" t="str">
        <f t="array" ref="W200">_ts2($I202,$J202,$K202,$L202,$M202,$N202,$W202)</f>
        <v>4,5*,7</v>
      </c>
      <c r="X200" s="36" t="str">
        <f t="array" ref="X200">_ts2($I203,$J203,$K203,$L203,$M203,$N203,$X203)</f>
        <v>4,5,9*</v>
      </c>
      <c r="AH200" s="37" t="str">
        <f t="shared" si="28"/>
        <v>T7C183.1GIOY</v>
      </c>
      <c r="AI200" s="37" t="s">
        <v>65</v>
      </c>
      <c r="AJ200" s="37" t="s">
        <v>78</v>
      </c>
      <c r="AK200" s="37" t="s">
        <v>61</v>
      </c>
      <c r="AL200" s="37">
        <v>3.1</v>
      </c>
      <c r="AM200" s="37">
        <v>-15.34</v>
      </c>
      <c r="AN200" s="37">
        <v>0.15</v>
      </c>
      <c r="AO200" s="37">
        <v>25.19</v>
      </c>
      <c r="AP200" s="37">
        <v>-1.4999999999999999E-2</v>
      </c>
      <c r="AQ200" s="37">
        <v>-38.781999999999996</v>
      </c>
      <c r="AR200" s="37">
        <v>-0.19500000000000001</v>
      </c>
    </row>
    <row r="201" spans="1:44" ht="19.5" customHeight="1">
      <c r="A201" s="37" t="str">
        <f t="shared" si="26"/>
        <v>T7C260</v>
      </c>
      <c r="B201" s="37" t="str">
        <f t="shared" ref="B201:C216" si="29">B200</f>
        <v>T7</v>
      </c>
      <c r="C201" s="37" t="str">
        <f>C200</f>
        <v>C26</v>
      </c>
      <c r="D201" s="37">
        <f>D200</f>
        <v>0</v>
      </c>
      <c r="E201" s="97"/>
      <c r="F201" s="106"/>
      <c r="G201" s="92"/>
      <c r="H201" s="65" t="s">
        <v>30</v>
      </c>
      <c r="I201" s="35">
        <f>_xlfn.XLOOKUP(A201&amp;$I$3,AH:AH,AQ:AQ)</f>
        <v>-173.83500000000001</v>
      </c>
      <c r="J201" s="35">
        <f>_xlfn.XLOOKUP(A201&amp;$J$3,AH:AH,AQ:AQ)</f>
        <v>-76.787000000000006</v>
      </c>
      <c r="K201" s="35">
        <f>_xlfn.XLOOKUP(A201&amp;$K$3,AH:AH,AQ:AQ)</f>
        <v>0.60599999999999998</v>
      </c>
      <c r="L201" s="35">
        <f>_xlfn.XLOOKUP(A201&amp;$L$3,AH:AH,AQ:AQ)</f>
        <v>-0.60099999999999998</v>
      </c>
      <c r="M201" s="35">
        <f>_xlfn.XLOOKUP(A201&amp;$M$3,AH:AH,AQ:AQ)</f>
        <v>39.152000000000001</v>
      </c>
      <c r="N201" s="35">
        <f>_xlfn.XLOOKUP(A201&amp;$N$3,AH:AH,AQ:AQ)</f>
        <v>-39.162999999999997</v>
      </c>
      <c r="O201" s="69" t="str">
        <f t="array" ref="O201">IF(cb1max($I201,$J201,$K201,$L201,$M201,$N201)&gt;0,cb1max($I201,$J201,$K201,$L201,$M201,$N201),"-")</f>
        <v>-</v>
      </c>
      <c r="P201" s="67">
        <f t="array" ref="P201">IF(cb1min($I201,$J201,$K201,$L201,$M201,$N201)&lt;0,cb1min($I201,$J201,$K201,$L201,$M201,$N201),"-")</f>
        <v>-250.62200000000001</v>
      </c>
      <c r="Q201" s="34">
        <f t="array" ref="Q201">_tu1($I201,$J201,$K201,$L201,$M201,$N201,$Q200)</f>
        <v>-173.22900000000001</v>
      </c>
      <c r="R201" s="35">
        <f t="array" ref="R201">_tu1($I201,$J201,$K201,$L201,$M201,$N201,$R200)</f>
        <v>-174.43600000000001</v>
      </c>
      <c r="S201" s="34">
        <f t="array" ref="S201">_tu1($I201,$J201,$K201,$L201,$M201,$N201,$S200)</f>
        <v>-250.62200000000001</v>
      </c>
      <c r="T201" s="74" t="str">
        <f t="array" ref="T201">IF(cb2max($I201,$J201,$K201,$L201,$M201,$N201)&gt;0,cb2max($I201,$J201,$K201,$L201,$M201,$N201),"-")</f>
        <v>-</v>
      </c>
      <c r="U201" s="75">
        <f t="array" ref="U201">IF(cb2min($I201,$J201,$K201,$L201,$M201,$N201)&lt;0,cb2min($I201,$J201,$K201,$L201,$M201,$N201),"-")</f>
        <v>-285.86869999999999</v>
      </c>
      <c r="V201" s="34">
        <f t="array" ref="V201">_tu2($I201,$J201,$K201,$L201,$M201,$N201,$V200)</f>
        <v>-242.33730000000003</v>
      </c>
      <c r="W201" s="35">
        <f t="array" ref="W201">_tu2($I201,$J201,$K201,$L201,$M201,$N201,$W200)</f>
        <v>-243.54430000000002</v>
      </c>
      <c r="X201" s="35">
        <f t="array" ref="X201">_tu2($I201,$J201,$K201,$L201,$M201,$N201,$X200)</f>
        <v>-285.86869999999999</v>
      </c>
      <c r="AH201" s="37" t="str">
        <f t="shared" si="28"/>
        <v>T7C180GIOYY</v>
      </c>
      <c r="AI201" s="37" t="s">
        <v>65</v>
      </c>
      <c r="AJ201" s="37" t="s">
        <v>78</v>
      </c>
      <c r="AK201" s="37" t="s">
        <v>62</v>
      </c>
      <c r="AL201" s="37">
        <v>0</v>
      </c>
      <c r="AM201" s="37">
        <v>15.33</v>
      </c>
      <c r="AN201" s="37">
        <v>-0.15</v>
      </c>
      <c r="AO201" s="37">
        <v>-25.19</v>
      </c>
      <c r="AP201" s="37">
        <v>1.4999999999999999E-2</v>
      </c>
      <c r="AQ201" s="37">
        <v>-39.302</v>
      </c>
      <c r="AR201" s="37">
        <v>-0.26</v>
      </c>
    </row>
    <row r="202" spans="1:44" ht="19.5" customHeight="1">
      <c r="A202" s="37" t="str">
        <f t="shared" si="26"/>
        <v>T7C260</v>
      </c>
      <c r="B202" s="37" t="str">
        <f t="shared" si="29"/>
        <v>T7</v>
      </c>
      <c r="C202" s="37" t="str">
        <f t="shared" si="29"/>
        <v>C26</v>
      </c>
      <c r="D202" s="37">
        <f>D201</f>
        <v>0</v>
      </c>
      <c r="E202" s="97"/>
      <c r="F202" s="106"/>
      <c r="G202" s="92"/>
      <c r="H202" s="65" t="s">
        <v>31</v>
      </c>
      <c r="I202" s="35">
        <f>_xlfn.XLOOKUP(A202&amp;$I$3,AH:AH,AR:AR)</f>
        <v>-1.6339999999999999</v>
      </c>
      <c r="J202" s="35">
        <f>_xlfn.XLOOKUP(A202&amp;$J$3,AH:AH,AR:AR)</f>
        <v>-1.266</v>
      </c>
      <c r="K202" s="35">
        <f>_xlfn.XLOOKUP(A202&amp;$K$3,AH:AH,AR:AR)</f>
        <v>17.173999999999999</v>
      </c>
      <c r="L202" s="35">
        <f>_xlfn.XLOOKUP(A202&amp;$L$3,AH:AH,AR:AR)</f>
        <v>-17.202000000000002</v>
      </c>
      <c r="M202" s="35">
        <f>_xlfn.XLOOKUP(A202&amp;$M$3,AH:AH,AR:AR)</f>
        <v>-0.16500000000000001</v>
      </c>
      <c r="N202" s="35">
        <f>_xlfn.XLOOKUP(A202&amp;$N$3,AH:AH,AR:AR)</f>
        <v>0.16700000000000001</v>
      </c>
      <c r="O202" s="34" t="str">
        <f t="array" ref="O202">_tu1($I202,$J202,$K202,$L202,$M202,$N202,$O200)</f>
        <v>-</v>
      </c>
      <c r="P202" s="35">
        <f t="array" ref="P202">_tu1($I202,$J202,$K202,$L202,$M202,$N202,$P200)</f>
        <v>-2.9</v>
      </c>
      <c r="Q202" s="69">
        <f t="array" ref="Q202">IF(cb1max($I202,$J202,$K202,$L202,$M202,$N202)&gt;0,cb1max($I202,$J202,$K202,$L202,$M202,$N202),"-")</f>
        <v>15.54</v>
      </c>
      <c r="R202" s="67">
        <f t="array" ref="R202">IF(cb1min($I202,$J202,$K202,$L202,$M202,$N202)&lt;0,cb1min($I202,$J202,$K202,$L202,$M202,$N202),"-")</f>
        <v>-18.836000000000002</v>
      </c>
      <c r="S202" s="34">
        <f t="array" ref="S202">_tu1($I202,$J202,$K202,$L202,$M202,$N202,$S200)</f>
        <v>-2.9</v>
      </c>
      <c r="T202" s="35" t="str">
        <f t="array" ref="T202">_tu2($I202,$J202,$K202,$L202,$M202,$N202,$T200)</f>
        <v>-</v>
      </c>
      <c r="U202" s="35">
        <f t="array" ref="U202">_tu2($I202,$J202,$K202,$L202,$M202,$N202,$U200)</f>
        <v>-2.7496999999999998</v>
      </c>
      <c r="V202" s="76">
        <f t="array" ref="V202">IF(cb2max($I202,$J202,$K202,$L202,$M202,$N202)&gt;0,cb2max($I202,$J202,$K202,$L202,$M202,$N202),"-")</f>
        <v>14.400600000000001</v>
      </c>
      <c r="W202" s="75">
        <f t="array" ref="W202">IF(cb2min($I202,$J202,$K202,$L202,$M202,$N202)&lt;0,cb2min($I202,$J202,$K202,$L202,$M202,$N202),"-")</f>
        <v>-19.9754</v>
      </c>
      <c r="X202" s="35">
        <f t="array" ref="X202">_tu2($I202,$J202,$K202,$L202,$M202,$N202,$X200)</f>
        <v>-2.7496999999999998</v>
      </c>
      <c r="AH202" s="37" t="str">
        <f t="shared" si="28"/>
        <v>T7C183.1GIOYY</v>
      </c>
      <c r="AI202" s="37" t="s">
        <v>65</v>
      </c>
      <c r="AJ202" s="37" t="s">
        <v>78</v>
      </c>
      <c r="AK202" s="37" t="s">
        <v>62</v>
      </c>
      <c r="AL202" s="37">
        <v>3.1</v>
      </c>
      <c r="AM202" s="37">
        <v>15.33</v>
      </c>
      <c r="AN202" s="37">
        <v>-0.15</v>
      </c>
      <c r="AO202" s="37">
        <v>-25.19</v>
      </c>
      <c r="AP202" s="37">
        <v>1.4999999999999999E-2</v>
      </c>
      <c r="AQ202" s="37">
        <v>38.776000000000003</v>
      </c>
      <c r="AR202" s="37">
        <v>0.19400000000000001</v>
      </c>
    </row>
    <row r="203" spans="1:44" ht="19.5" customHeight="1">
      <c r="A203" s="37" t="str">
        <f t="shared" si="26"/>
        <v>T7C260</v>
      </c>
      <c r="B203" s="37" t="str">
        <f t="shared" si="29"/>
        <v>T7</v>
      </c>
      <c r="C203" s="37" t="str">
        <f t="shared" si="29"/>
        <v>C26</v>
      </c>
      <c r="D203" s="37">
        <f>D202</f>
        <v>0</v>
      </c>
      <c r="E203" s="97"/>
      <c r="F203" s="106"/>
      <c r="G203" s="93"/>
      <c r="H203" s="65" t="s">
        <v>11</v>
      </c>
      <c r="I203" s="54">
        <f>_xlfn.XLOOKUP(A203&amp;$I$3,AH:AH,AM:AM)</f>
        <v>-448.53</v>
      </c>
      <c r="J203" s="54">
        <f>_xlfn.XLOOKUP(A203&amp;$J$3,AH:AH,AM:AM)</f>
        <v>-60.91</v>
      </c>
      <c r="K203" s="54">
        <f>_xlfn.XLOOKUP(A203&amp;$K$3,AH:AH,AM:AM)</f>
        <v>0.21</v>
      </c>
      <c r="L203" s="54">
        <f>_xlfn.XLOOKUP(A203&amp;$L$3,AH:AH,AM:AM)</f>
        <v>-0.2</v>
      </c>
      <c r="M203" s="54">
        <f>_xlfn.XLOOKUP(A203&amp;$M$3,AH:AH,AM:AM)</f>
        <v>14.92</v>
      </c>
      <c r="N203" s="54">
        <f>_xlfn.XLOOKUP(A203&amp;$N$3,AH:AH,AM:AM)</f>
        <v>-14.92</v>
      </c>
      <c r="O203" s="34" t="str">
        <f t="array" ref="O203">_tu1($I203,$J203,$K203,$L203,$M203,$N203,$O200)</f>
        <v>-</v>
      </c>
      <c r="P203" s="54">
        <f t="array" ref="P203">_tu1($I203,$J203,$K203,$L203,$M203,$N203,$P200)</f>
        <v>-509.43999999999994</v>
      </c>
      <c r="Q203" s="34">
        <f t="array" ref="Q203">_tu1($I203,$J203,$K203,$L203,$M203,$N203,$Q200)</f>
        <v>-448.32</v>
      </c>
      <c r="R203" s="54">
        <f t="array" ref="R203">_tu1($I203,$J203,$K203,$L203,$M203,$N203,$R200)</f>
        <v>-448.72999999999996</v>
      </c>
      <c r="S203" s="68">
        <f t="array" ref="S203">cb1min($I203,$J203,$K203,$L203,$M203,$N203)</f>
        <v>-509.43999999999994</v>
      </c>
      <c r="T203" s="54" t="str">
        <f t="array" ref="T203">_tu2($I203,$J203,$K203,$L203,$M203,$N203,$T200)</f>
        <v>-</v>
      </c>
      <c r="U203" s="54">
        <f t="array" ref="U203">_tu2($I203,$J203,$K203,$L203,$M203,$N203,$U200)</f>
        <v>-522.86799999999994</v>
      </c>
      <c r="V203" s="34">
        <f t="array" ref="V203">_tu2($I203,$J203,$K203,$L203,$M203,$N203,$V200)</f>
        <v>-503.13900000000001</v>
      </c>
      <c r="W203" s="54">
        <f t="array" ref="W203">_tu2($I203,$J203,$K203,$L203,$M203,$N203,$W200)</f>
        <v>-503.54899999999998</v>
      </c>
      <c r="X203" s="70">
        <f t="array" ref="X203">cb2min($I203,$J203,$K203,$L203,$M203,$N203)</f>
        <v>-522.86799999999994</v>
      </c>
      <c r="AH203" s="37" t="str">
        <f t="shared" si="28"/>
        <v>T7C180GIOXX</v>
      </c>
      <c r="AI203" s="37" t="s">
        <v>65</v>
      </c>
      <c r="AJ203" s="37" t="s">
        <v>78</v>
      </c>
      <c r="AK203" s="37" t="s">
        <v>63</v>
      </c>
      <c r="AL203" s="37">
        <v>0</v>
      </c>
      <c r="AM203" s="37">
        <v>0.45</v>
      </c>
      <c r="AN203" s="37">
        <v>-9.77</v>
      </c>
      <c r="AO203" s="37">
        <v>-0.43</v>
      </c>
      <c r="AP203" s="37">
        <v>1.6E-2</v>
      </c>
      <c r="AQ203" s="37">
        <v>-0.76700000000000002</v>
      </c>
      <c r="AR203" s="37">
        <v>-17.739999999999998</v>
      </c>
    </row>
    <row r="204" spans="1:44" ht="19.5" customHeight="1">
      <c r="A204" s="37" t="str">
        <f t="shared" si="26"/>
        <v>T7C263.1</v>
      </c>
      <c r="B204" s="37" t="str">
        <f t="shared" si="29"/>
        <v>T7</v>
      </c>
      <c r="C204" s="37" t="str">
        <f t="shared" si="29"/>
        <v>C26</v>
      </c>
      <c r="D204" s="37">
        <f>G204</f>
        <v>3.1</v>
      </c>
      <c r="E204" s="97"/>
      <c r="F204" s="106"/>
      <c r="G204" s="91">
        <v>3.1</v>
      </c>
      <c r="H204" s="48"/>
      <c r="I204" s="84"/>
      <c r="J204" s="48"/>
      <c r="K204" s="84"/>
      <c r="L204" s="48"/>
      <c r="M204" s="84"/>
      <c r="N204" s="9"/>
      <c r="O204" s="77" t="str">
        <f t="array" ref="O204">_ts1($I205,$J205,$K205,$L205,$M205,$N205,$O205)</f>
        <v>4,9</v>
      </c>
      <c r="P204" s="17" t="str">
        <f t="array" ref="P204">_ts1($I205,$J205,$K205,$L205,$M205,$N205,$P205)</f>
        <v>-</v>
      </c>
      <c r="Q204" s="16" t="str">
        <f t="array" ref="Q204">_ts1($I206,$J206,$K206,$L206,$M206,$N206,$Q206)</f>
        <v>4,7</v>
      </c>
      <c r="R204" s="17" t="str">
        <f t="array" ref="R204">_ts1($I206,$J206,$K206,$L206,$M206,$N206,$R206)</f>
        <v>4,6</v>
      </c>
      <c r="S204" s="33" t="str">
        <f t="array" ref="S204">_ts1($I207,$J207,$K207,$L207,$M207,$N207,$S207)</f>
        <v>4,5</v>
      </c>
      <c r="T204" s="71" t="str">
        <f t="array" ref="T204">_ts2($I205,$J205,$K205,$L205,$M205,$N205,$T205)</f>
        <v>4,5*,9</v>
      </c>
      <c r="U204" s="72" t="str">
        <f t="array" ref="U204">_ts2($I205,$J205,$K205,$L205,$M205,$N205,$U205)</f>
        <v>-</v>
      </c>
      <c r="V204" s="72" t="str">
        <f t="array" ref="V204">_ts2($I206,$J206,$K206,$L206,$M206,$N206,$V206)</f>
        <v>4,5*,7</v>
      </c>
      <c r="W204" s="72" t="str">
        <f t="array" ref="W204">_ts2($I206,$J206,$K206,$L206,$M206,$N206,$W206)</f>
        <v>4,5*,6</v>
      </c>
      <c r="X204" s="36" t="str">
        <f t="array" ref="X204">_ts2($I207,$J207,$K207,$L207,$M207,$N207,$X207)</f>
        <v>4,5,9*</v>
      </c>
      <c r="AH204" s="37" t="str">
        <f t="shared" si="28"/>
        <v>T7C183.1GIOXX</v>
      </c>
      <c r="AI204" s="37" t="s">
        <v>65</v>
      </c>
      <c r="AJ204" s="37" t="s">
        <v>78</v>
      </c>
      <c r="AK204" s="37" t="s">
        <v>63</v>
      </c>
      <c r="AL204" s="37">
        <v>3.1</v>
      </c>
      <c r="AM204" s="37">
        <v>0.45</v>
      </c>
      <c r="AN204" s="37">
        <v>-9.77</v>
      </c>
      <c r="AO204" s="37">
        <v>-0.43</v>
      </c>
      <c r="AP204" s="37">
        <v>1.6E-2</v>
      </c>
      <c r="AQ204" s="37">
        <v>0.56599999999999995</v>
      </c>
      <c r="AR204" s="37">
        <v>12.536</v>
      </c>
    </row>
    <row r="205" spans="1:44" ht="19.5" customHeight="1">
      <c r="A205" s="37" t="str">
        <f t="shared" si="26"/>
        <v>T7C263.1</v>
      </c>
      <c r="B205" s="37" t="str">
        <f t="shared" si="29"/>
        <v>T7</v>
      </c>
      <c r="C205" s="37" t="str">
        <f t="shared" si="29"/>
        <v>C26</v>
      </c>
      <c r="D205" s="37">
        <f>D204</f>
        <v>3.1</v>
      </c>
      <c r="E205" s="97"/>
      <c r="F205" s="106"/>
      <c r="G205" s="92"/>
      <c r="H205" s="65" t="s">
        <v>30</v>
      </c>
      <c r="I205" s="35">
        <f>_xlfn.XLOOKUP(A205&amp;$I$3,AH:AH,AQ:AQ)</f>
        <v>190.98599999999999</v>
      </c>
      <c r="J205" s="35">
        <f>_xlfn.XLOOKUP(A205&amp;$J$3,AH:AH,AQ:AQ)</f>
        <v>37.597000000000001</v>
      </c>
      <c r="K205" s="35">
        <f>_xlfn.XLOOKUP(A205&amp;$K$3,AH:AH,AQ:AQ)</f>
        <v>-0.48299999999999998</v>
      </c>
      <c r="L205" s="35">
        <f>_xlfn.XLOOKUP(A205&amp;$L$3,AH:AH,AQ:AQ)</f>
        <v>0.48</v>
      </c>
      <c r="M205" s="35">
        <f>_xlfn.XLOOKUP(A205&amp;$M$3,AH:AH,AQ:AQ)</f>
        <v>-39.082999999999998</v>
      </c>
      <c r="N205" s="35">
        <f>_xlfn.XLOOKUP(A205&amp;$N$3,AH:AH,AQ:AQ)</f>
        <v>39.090000000000003</v>
      </c>
      <c r="O205" s="78">
        <f t="array" ref="O205">IF(cb1max($I205,$J205,$K205,$L205,$M205,$N205)&gt;0,cb1max($I205,$J205,$K205,$L205,$M205,$N205),"-")</f>
        <v>230.07599999999999</v>
      </c>
      <c r="P205" s="67" t="str">
        <f t="array" ref="P205">IF(cb1min($I205,$J205,$K205,$L205,$M205,$N205)&lt;0,cb1min($I205,$J205,$K205,$L205,$M205,$N205),"-")</f>
        <v>-</v>
      </c>
      <c r="Q205" s="34">
        <f t="array" ref="Q205">_tu1($I205,$J205,$K205,$L205,$M205,$N205,$Q204)</f>
        <v>191.46599999999998</v>
      </c>
      <c r="R205" s="35">
        <f t="array" ref="R205">_tu1($I205,$J205,$K205,$L205,$M205,$N205,$R204)</f>
        <v>190.50299999999999</v>
      </c>
      <c r="S205" s="34">
        <f t="array" ref="S205">_tu1($I205,$J205,$K205,$L205,$M205,$N205,$S204)</f>
        <v>228.583</v>
      </c>
      <c r="T205" s="74">
        <f t="array" ref="T205">IF(cb2max($I205,$J205,$K205,$L205,$M205,$N205)&gt;0,cb2max($I205,$J205,$K205,$L205,$M205,$N205),"-")</f>
        <v>263.91329999999999</v>
      </c>
      <c r="U205" s="75" t="str">
        <f t="array" ref="U205">IF(cb2min($I205,$J205,$K205,$L205,$M205,$N205)&lt;0,cb2min($I205,$J205,$K205,$L205,$M205,$N205),"-")</f>
        <v>-</v>
      </c>
      <c r="V205" s="35">
        <f t="array" ref="V205">_tu2($I205,$J205,$K205,$L205,$M205,$N205,$V204)</f>
        <v>225.30329999999998</v>
      </c>
      <c r="W205" s="35">
        <f t="array" ref="W205">_tu2($I205,$J205,$K205,$L205,$M205,$N205,$W204)</f>
        <v>224.34029999999998</v>
      </c>
      <c r="X205" s="35">
        <f t="array" ref="X205">_tu2($I205,$J205,$K205,$L205,$M205,$N205,$X204)</f>
        <v>263.76400000000001</v>
      </c>
      <c r="AH205" s="37" t="str">
        <f t="shared" si="28"/>
        <v>T7C180TT</v>
      </c>
      <c r="AI205" s="37" t="s">
        <v>65</v>
      </c>
      <c r="AJ205" s="37" t="s">
        <v>78</v>
      </c>
      <c r="AK205" s="37" t="s">
        <v>0</v>
      </c>
      <c r="AL205" s="37">
        <v>0</v>
      </c>
      <c r="AM205" s="37">
        <v>-430.38</v>
      </c>
      <c r="AN205" s="37">
        <v>-0.21</v>
      </c>
      <c r="AO205" s="37">
        <v>103.06</v>
      </c>
      <c r="AP205" s="37">
        <v>-8.9999999999999993E-3</v>
      </c>
      <c r="AQ205" s="37">
        <v>152.45599999999999</v>
      </c>
      <c r="AR205" s="37">
        <v>-1.7350000000000001</v>
      </c>
    </row>
    <row r="206" spans="1:44" ht="19.5" customHeight="1">
      <c r="A206" s="37" t="str">
        <f t="shared" si="26"/>
        <v>T7C263.1</v>
      </c>
      <c r="B206" s="37" t="str">
        <f t="shared" si="29"/>
        <v>T7</v>
      </c>
      <c r="C206" s="37" t="str">
        <f t="shared" si="29"/>
        <v>C26</v>
      </c>
      <c r="D206" s="37">
        <f>D205</f>
        <v>3.1</v>
      </c>
      <c r="E206" s="97"/>
      <c r="F206" s="106"/>
      <c r="G206" s="92"/>
      <c r="H206" s="65" t="s">
        <v>31</v>
      </c>
      <c r="I206" s="35">
        <f>_xlfn.XLOOKUP(A206&amp;$I$3,AH:AH,AR:AR)</f>
        <v>-1.0980000000000001</v>
      </c>
      <c r="J206" s="35">
        <f>_xlfn.XLOOKUP(A206&amp;$J$3,AH:AH,AR:AR)</f>
        <v>1.6140000000000001</v>
      </c>
      <c r="K206" s="35">
        <f>_xlfn.XLOOKUP(A206&amp;$K$3,AH:AH,AR:AR)</f>
        <v>-12.182</v>
      </c>
      <c r="L206" s="35">
        <f>_xlfn.XLOOKUP(A206&amp;$L$3,AH:AH,AR:AR)</f>
        <v>12.199</v>
      </c>
      <c r="M206" s="35">
        <f>_xlfn.XLOOKUP(A206&amp;$M$3,AH:AH,AR:AR)</f>
        <v>0.11600000000000001</v>
      </c>
      <c r="N206" s="35">
        <f>_xlfn.XLOOKUP(A206&amp;$N$3,AH:AH,AR:AR)</f>
        <v>-0.11700000000000001</v>
      </c>
      <c r="O206" s="56">
        <f t="array" ref="O206">_tu1($I206,$J206,$K206,$L206,$M206,$N206,$O204)</f>
        <v>-1.2150000000000001</v>
      </c>
      <c r="P206" s="35" t="str">
        <f t="array" ref="P206">_tu1($I206,$J206,$K206,$L206,$M206,$N206,$P204)</f>
        <v>-</v>
      </c>
      <c r="Q206" s="69">
        <f t="array" ref="Q206">IF(cb1max($I206,$J206,$K206,$L206,$M206,$N206)&gt;0,cb1max($I206,$J206,$K206,$L206,$M206,$N206),"-")</f>
        <v>11.100999999999999</v>
      </c>
      <c r="R206" s="67">
        <f t="array" ref="R206">IF(cb1min($I206,$J206,$K206,$L206,$M206,$N206)&lt;0,cb1min($I206,$J206,$K206,$L206,$M206,$N206),"-")</f>
        <v>-13.280000000000001</v>
      </c>
      <c r="S206" s="34">
        <f t="array" ref="S206">_tu1($I206,$J206,$K206,$L206,$M206,$N206,$S204)</f>
        <v>0.51600000000000001</v>
      </c>
      <c r="T206" s="35">
        <f t="array" ref="T206">_tu2($I206,$J206,$K206,$L206,$M206,$N206,$T204)</f>
        <v>0.23760000000000003</v>
      </c>
      <c r="U206" s="35" t="str">
        <f t="array" ref="U206">_tu2($I206,$J206,$K206,$L206,$M206,$N206,$U204)</f>
        <v>-</v>
      </c>
      <c r="V206" s="75">
        <f t="array" ref="V206">IF(cb2max($I206,$J206,$K206,$L206,$M206,$N206)&gt;0,cb2max($I206,$J206,$K206,$L206,$M206,$N206),"-")</f>
        <v>12.553599999999999</v>
      </c>
      <c r="W206" s="75">
        <f t="array" ref="W206">IF(cb2min($I206,$J206,$K206,$L206,$M206,$N206)&lt;0,cb2min($I206,$J206,$K206,$L206,$M206,$N206),"-")</f>
        <v>-11.827400000000001</v>
      </c>
      <c r="X206" s="35">
        <f t="array" ref="X206">_tu2($I206,$J206,$K206,$L206,$M206,$N206,$X204)</f>
        <v>0.41070000000000001</v>
      </c>
      <c r="AH206" s="37" t="str">
        <f t="shared" si="28"/>
        <v>T7C183.1TT</v>
      </c>
      <c r="AI206" s="37" t="s">
        <v>65</v>
      </c>
      <c r="AJ206" s="37" t="s">
        <v>78</v>
      </c>
      <c r="AK206" s="37" t="s">
        <v>0</v>
      </c>
      <c r="AL206" s="37">
        <v>3.1</v>
      </c>
      <c r="AM206" s="37">
        <v>-420.52</v>
      </c>
      <c r="AN206" s="37">
        <v>-0.21</v>
      </c>
      <c r="AO206" s="37">
        <v>103.06</v>
      </c>
      <c r="AP206" s="37">
        <v>-8.9999999999999993E-3</v>
      </c>
      <c r="AQ206" s="37">
        <v>-167.023</v>
      </c>
      <c r="AR206" s="37">
        <v>-1.0960000000000001</v>
      </c>
    </row>
    <row r="207" spans="1:44" ht="19.5" customHeight="1">
      <c r="A207" s="37" t="str">
        <f t="shared" si="26"/>
        <v>T7C263.1</v>
      </c>
      <c r="B207" s="37" t="str">
        <f t="shared" si="29"/>
        <v>T7</v>
      </c>
      <c r="C207" s="37" t="str">
        <f t="shared" si="29"/>
        <v>C26</v>
      </c>
      <c r="D207" s="37">
        <f>D206</f>
        <v>3.1</v>
      </c>
      <c r="E207" s="97"/>
      <c r="F207" s="107"/>
      <c r="G207" s="93"/>
      <c r="H207" s="66" t="s">
        <v>11</v>
      </c>
      <c r="I207" s="54">
        <f>_xlfn.XLOOKUP(A207&amp;$I$3,AH:AH,AM:AM)</f>
        <v>-438.67</v>
      </c>
      <c r="J207" s="54">
        <f>_xlfn.XLOOKUP(A207&amp;$J$3,AH:AH,AM:AM)</f>
        <v>-60.91</v>
      </c>
      <c r="K207" s="54">
        <f>_xlfn.XLOOKUP(A207&amp;$K$3,AH:AH,AM:AM)</f>
        <v>0.21</v>
      </c>
      <c r="L207" s="54">
        <f>_xlfn.XLOOKUP(A207&amp;$L$3,AH:AH,AM:AM)</f>
        <v>-0.2</v>
      </c>
      <c r="M207" s="54">
        <f>_xlfn.XLOOKUP(A207&amp;$M$3,AH:AH,AM:AM)</f>
        <v>14.92</v>
      </c>
      <c r="N207" s="54">
        <f>_xlfn.XLOOKUP(A207&amp;$N$3,AH:AH,AM:AM)</f>
        <v>-14.92</v>
      </c>
      <c r="O207" s="79">
        <f t="array" ref="O207">_tu1($I207,$J207,$K207,$L207,$M207,$N207,$O204)</f>
        <v>-453.59000000000003</v>
      </c>
      <c r="P207" s="54" t="str">
        <f t="array" ref="P207">_tu1($I207,$J207,$K207,$L207,$M207,$N207,$P204)</f>
        <v>-</v>
      </c>
      <c r="Q207" s="55">
        <f t="array" ref="Q207">_tu1($I207,$J207,$K207,$L207,$M207,$N207,$Q204)</f>
        <v>-438.87</v>
      </c>
      <c r="R207" s="54">
        <f t="array" ref="R207">_tu1($I207,$J207,$K207,$L207,$M207,$N207,$R204)</f>
        <v>-438.46000000000004</v>
      </c>
      <c r="S207" s="80">
        <f t="array" ref="S207">cb1min($I207,$J207,$K207,$L207,$M207,$N207)</f>
        <v>-499.58000000000004</v>
      </c>
      <c r="T207" s="54">
        <f t="array" ref="T207">_tu2($I207,$J207,$K207,$L207,$M207,$N207,$T204)</f>
        <v>-508.40900000000005</v>
      </c>
      <c r="U207" s="54" t="str">
        <f t="array" ref="U207">_tu2($I207,$J207,$K207,$L207,$M207,$N207,$U204)</f>
        <v>-</v>
      </c>
      <c r="V207" s="54">
        <f t="array" ref="V207">_tu2($I207,$J207,$K207,$L207,$M207,$N207,$V204)</f>
        <v>-493.68900000000002</v>
      </c>
      <c r="W207" s="54">
        <f t="array" ref="W207">_tu2($I207,$J207,$K207,$L207,$M207,$N207,$W204)</f>
        <v>-493.27900000000005</v>
      </c>
      <c r="X207" s="70">
        <f t="array" ref="X207">cb2min($I207,$J207,$K207,$L207,$M207,$N207)</f>
        <v>-513.00800000000004</v>
      </c>
      <c r="AH207" s="37" t="str">
        <f t="shared" si="28"/>
        <v>T6C180HT</v>
      </c>
      <c r="AI207" s="37" t="s">
        <v>67</v>
      </c>
      <c r="AJ207" s="37" t="s">
        <v>78</v>
      </c>
      <c r="AK207" s="37" t="s">
        <v>17</v>
      </c>
      <c r="AL207" s="37">
        <v>0</v>
      </c>
      <c r="AM207" s="37">
        <v>-131.88999999999999</v>
      </c>
      <c r="AN207" s="37">
        <v>-0.66</v>
      </c>
      <c r="AO207" s="37">
        <v>18.510000000000002</v>
      </c>
      <c r="AP207" s="37">
        <v>5.0999999999999997E-2</v>
      </c>
      <c r="AQ207" s="37">
        <v>34.741</v>
      </c>
      <c r="AR207" s="37">
        <v>-1.2070000000000001</v>
      </c>
    </row>
    <row r="208" spans="1:44" ht="19.5" customHeight="1">
      <c r="A208" s="37" t="str">
        <f t="shared" si="26"/>
        <v>T7C30</v>
      </c>
      <c r="B208" s="37" t="str">
        <f t="shared" si="29"/>
        <v>T7</v>
      </c>
      <c r="C208" s="37" t="str">
        <f>F208</f>
        <v>C3</v>
      </c>
      <c r="D208" s="37">
        <f>G208</f>
        <v>0</v>
      </c>
      <c r="E208" s="97"/>
      <c r="F208" s="102" t="s">
        <v>76</v>
      </c>
      <c r="G208" s="91">
        <v>0</v>
      </c>
      <c r="H208" s="48"/>
      <c r="I208" s="84"/>
      <c r="J208" s="48"/>
      <c r="K208" s="84"/>
      <c r="L208" s="48"/>
      <c r="M208" s="84"/>
      <c r="N208" s="9"/>
      <c r="O208" s="16" t="str">
        <f t="array" ref="O208">_ts1($I209,$J209,$K209,$L209,$M209,$N209,$O209)</f>
        <v>4,5</v>
      </c>
      <c r="P208" s="17" t="str">
        <f t="array" ref="P208">_ts1($I209,$J209,$K209,$L209,$M209,$N209,$P209)</f>
        <v>-</v>
      </c>
      <c r="Q208" s="16" t="str">
        <f t="array" ref="Q208">_ts1($I210,$J210,$K210,$L210,$M210,$N210,$Q210)</f>
        <v>4,6</v>
      </c>
      <c r="R208" s="17" t="str">
        <f t="array" ref="R208">_ts1($I210,$J210,$K210,$L210,$M210,$N210,$R210)</f>
        <v>4,7</v>
      </c>
      <c r="S208" s="33" t="str">
        <f t="array" ref="S208">_ts1($I211,$J211,$K211,$L211,$M211,$N211,$S211)</f>
        <v>4,5</v>
      </c>
      <c r="T208" s="71" t="str">
        <f t="array" ref="T208">_ts2($I209,$J209,$K209,$L209,$M209,$N209,$T209)</f>
        <v>4,5,8*</v>
      </c>
      <c r="U208" s="72" t="str">
        <f t="array" ref="U208">_ts2($I209,$J209,$K209,$L209,$M209,$N209,$U209)</f>
        <v>-</v>
      </c>
      <c r="V208" s="73" t="str">
        <f t="array" ref="V208">_ts2($I210,$J210,$K210,$L210,$M210,$N210,$V210)</f>
        <v>4,5*,6</v>
      </c>
      <c r="W208" s="72" t="str">
        <f t="array" ref="W208">_ts2($I210,$J210,$K210,$L210,$M210,$N210,$W210)</f>
        <v>4,5*,7</v>
      </c>
      <c r="X208" s="36" t="str">
        <f t="array" ref="X208">_ts2($I211,$J211,$K211,$L211,$M211,$N211,$X211)</f>
        <v>4,5,9*</v>
      </c>
      <c r="AH208" s="37" t="str">
        <f t="shared" si="28"/>
        <v>T6C183.1HT</v>
      </c>
      <c r="AI208" s="37" t="s">
        <v>67</v>
      </c>
      <c r="AJ208" s="37" t="s">
        <v>78</v>
      </c>
      <c r="AK208" s="37" t="s">
        <v>17</v>
      </c>
      <c r="AL208" s="37">
        <v>3.1</v>
      </c>
      <c r="AM208" s="37">
        <v>-131.88999999999999</v>
      </c>
      <c r="AN208" s="37">
        <v>-0.66</v>
      </c>
      <c r="AO208" s="37">
        <v>18.510000000000002</v>
      </c>
      <c r="AP208" s="37">
        <v>5.0999999999999997E-2</v>
      </c>
      <c r="AQ208" s="37">
        <v>-22.648</v>
      </c>
      <c r="AR208" s="37">
        <v>0.83899999999999997</v>
      </c>
    </row>
    <row r="209" spans="1:44" ht="19.5" customHeight="1">
      <c r="A209" s="37" t="str">
        <f t="shared" si="26"/>
        <v>T7C30</v>
      </c>
      <c r="B209" s="37" t="str">
        <f t="shared" si="29"/>
        <v>T7</v>
      </c>
      <c r="C209" s="37" t="str">
        <f>C208</f>
        <v>C3</v>
      </c>
      <c r="D209" s="37">
        <f>D208</f>
        <v>0</v>
      </c>
      <c r="E209" s="97"/>
      <c r="F209" s="103"/>
      <c r="G209" s="92"/>
      <c r="H209" s="65" t="s">
        <v>30</v>
      </c>
      <c r="I209" s="35">
        <f>_xlfn.XLOOKUP(A209&amp;$I$3,AH:AH,AQ:AQ)</f>
        <v>168.49199999999999</v>
      </c>
      <c r="J209" s="35">
        <f>_xlfn.XLOOKUP(A209&amp;$J$3,AH:AH,AQ:AQ)</f>
        <v>75.908000000000001</v>
      </c>
      <c r="K209" s="35">
        <f>_xlfn.XLOOKUP(A209&amp;$K$3,AH:AH,AQ:AQ)</f>
        <v>0.93700000000000006</v>
      </c>
      <c r="L209" s="35">
        <f>_xlfn.XLOOKUP(A209&amp;$L$3,AH:AH,AQ:AQ)</f>
        <v>-0.93700000000000006</v>
      </c>
      <c r="M209" s="35">
        <f>_xlfn.XLOOKUP(A209&amp;$M$3,AH:AH,AQ:AQ)</f>
        <v>48.018000000000001</v>
      </c>
      <c r="N209" s="35">
        <f>_xlfn.XLOOKUP(A209&amp;$N$3,AH:AH,AQ:AQ)</f>
        <v>-48.023000000000003</v>
      </c>
      <c r="O209" s="69">
        <f t="array" ref="O209">IF(cb1max($I209,$J209,$K209,$L209,$M209,$N209)&gt;0,cb1max($I209,$J209,$K209,$L209,$M209,$N209),"-")</f>
        <v>244.39999999999998</v>
      </c>
      <c r="P209" s="67" t="str">
        <f t="array" ref="P209">IF(cb1min($I209,$J209,$K209,$L209,$M209,$N209)&lt;0,cb1min($I209,$J209,$K209,$L209,$M209,$N209),"-")</f>
        <v>-</v>
      </c>
      <c r="Q209" s="34">
        <f t="array" ref="Q209">_tu1($I209,$J209,$K209,$L209,$M209,$N209,$Q208)</f>
        <v>169.429</v>
      </c>
      <c r="R209" s="35">
        <f t="array" ref="R209">_tu1($I209,$J209,$K209,$L209,$M209,$N209,$R208)</f>
        <v>167.55499999999998</v>
      </c>
      <c r="S209" s="34">
        <f t="array" ref="S209">_tu1($I209,$J209,$K209,$L209,$M209,$N209,$S208)</f>
        <v>244.39999999999998</v>
      </c>
      <c r="T209" s="74">
        <f t="array" ref="T209">IF(cb2max($I209,$J209,$K209,$L209,$M209,$N209)&gt;0,cb2max($I209,$J209,$K209,$L209,$M209,$N209),"-")</f>
        <v>287.61619999999999</v>
      </c>
      <c r="U209" s="75" t="str">
        <f t="array" ref="U209">IF(cb2min($I209,$J209,$K209,$L209,$M209,$N209)&lt;0,cb2min($I209,$J209,$K209,$L209,$M209,$N209),"-")</f>
        <v>-</v>
      </c>
      <c r="V209" s="34">
        <f t="array" ref="V209">_tu2($I209,$J209,$K209,$L209,$M209,$N209,$V208)</f>
        <v>237.74619999999999</v>
      </c>
      <c r="W209" s="35">
        <f t="array" ref="W209">_tu2($I209,$J209,$K209,$L209,$M209,$N209,$W208)</f>
        <v>235.87219999999996</v>
      </c>
      <c r="X209" s="35">
        <f t="array" ref="X209">_tu2($I209,$J209,$K209,$L209,$M209,$N209,$X208)</f>
        <v>201.17929999999998</v>
      </c>
      <c r="AH209" s="37" t="str">
        <f t="shared" si="28"/>
        <v>T6C180GIOX</v>
      </c>
      <c r="AI209" s="37" t="s">
        <v>67</v>
      </c>
      <c r="AJ209" s="37" t="s">
        <v>78</v>
      </c>
      <c r="AK209" s="37" t="s">
        <v>60</v>
      </c>
      <c r="AL209" s="37">
        <v>0</v>
      </c>
      <c r="AM209" s="37">
        <v>-1.89</v>
      </c>
      <c r="AN209" s="37">
        <v>15.95</v>
      </c>
      <c r="AO209" s="37">
        <v>0.37</v>
      </c>
      <c r="AP209" s="37">
        <v>-1.7000000000000001E-2</v>
      </c>
      <c r="AQ209" s="37">
        <v>0.747</v>
      </c>
      <c r="AR209" s="37">
        <v>29.465</v>
      </c>
    </row>
    <row r="210" spans="1:44" ht="19.5" customHeight="1">
      <c r="A210" s="37" t="str">
        <f t="shared" si="26"/>
        <v>T7C30</v>
      </c>
      <c r="B210" s="37" t="str">
        <f t="shared" si="29"/>
        <v>T7</v>
      </c>
      <c r="C210" s="37" t="str">
        <f t="shared" si="29"/>
        <v>C3</v>
      </c>
      <c r="D210" s="37">
        <f>D209</f>
        <v>0</v>
      </c>
      <c r="E210" s="97"/>
      <c r="F210" s="103"/>
      <c r="G210" s="92"/>
      <c r="H210" s="65" t="s">
        <v>31</v>
      </c>
      <c r="I210" s="35">
        <f>_xlfn.XLOOKUP(A210&amp;$I$3,AH:AH,AR:AR)</f>
        <v>3.996</v>
      </c>
      <c r="J210" s="35">
        <f>_xlfn.XLOOKUP(A210&amp;$J$3,AH:AH,AR:AR)</f>
        <v>-0.71699999999999997</v>
      </c>
      <c r="K210" s="35">
        <f>_xlfn.XLOOKUP(A210&amp;$K$3,AH:AH,AR:AR)</f>
        <v>19.896999999999998</v>
      </c>
      <c r="L210" s="35">
        <f>_xlfn.XLOOKUP(A210&amp;$L$3,AH:AH,AR:AR)</f>
        <v>-19.933</v>
      </c>
      <c r="M210" s="35">
        <f>_xlfn.XLOOKUP(A210&amp;$M$3,AH:AH,AR:AR)</f>
        <v>-0.56000000000000005</v>
      </c>
      <c r="N210" s="35">
        <f>_xlfn.XLOOKUP(A210&amp;$N$3,AH:AH,AR:AR)</f>
        <v>0.56299999999999994</v>
      </c>
      <c r="O210" s="34">
        <f t="array" ref="O210">_tu1($I210,$J210,$K210,$L210,$M210,$N210,$O208)</f>
        <v>3.2789999999999999</v>
      </c>
      <c r="P210" s="35" t="str">
        <f t="array" ref="P210">_tu1($I210,$J210,$K210,$L210,$M210,$N210,$P208)</f>
        <v>-</v>
      </c>
      <c r="Q210" s="69">
        <f t="array" ref="Q210">IF(cb1max($I210,$J210,$K210,$L210,$M210,$N210)&gt;0,cb1max($I210,$J210,$K210,$L210,$M210,$N210),"-")</f>
        <v>23.892999999999997</v>
      </c>
      <c r="R210" s="67">
        <f t="array" ref="R210">IF(cb1min($I210,$J210,$K210,$L210,$M210,$N210)&lt;0,cb1min($I210,$J210,$K210,$L210,$M210,$N210),"-")</f>
        <v>-15.936999999999999</v>
      </c>
      <c r="S210" s="34">
        <f t="array" ref="S210">_tu1($I210,$J210,$K210,$L210,$M210,$N210,$S208)</f>
        <v>3.2789999999999999</v>
      </c>
      <c r="T210" s="35">
        <f t="array" ref="T210">_tu2($I210,$J210,$K210,$L210,$M210,$N210,$T208)</f>
        <v>2.7749999999999999</v>
      </c>
      <c r="U210" s="35" t="str">
        <f t="array" ref="U210">_tu2($I210,$J210,$K210,$L210,$M210,$N210,$U208)</f>
        <v>-</v>
      </c>
      <c r="V210" s="76">
        <f t="array" ref="V210">IF(cb2max($I210,$J210,$K210,$L210,$M210,$N210)&gt;0,cb2max($I210,$J210,$K210,$L210,$M210,$N210),"-")</f>
        <v>23.247699999999998</v>
      </c>
      <c r="W210" s="75">
        <f t="array" ref="W210">IF(cb2min($I210,$J210,$K210,$L210,$M210,$N210)&lt;0,cb2min($I210,$J210,$K210,$L210,$M210,$N210),"-")</f>
        <v>-16.5823</v>
      </c>
      <c r="X210" s="35">
        <f t="array" ref="X210">_tu2($I210,$J210,$K210,$L210,$M210,$N210,$X208)</f>
        <v>3.7856999999999998</v>
      </c>
      <c r="AH210" s="37" t="str">
        <f t="shared" si="28"/>
        <v>T6C183.1GIOX</v>
      </c>
      <c r="AI210" s="37" t="s">
        <v>67</v>
      </c>
      <c r="AJ210" s="37" t="s">
        <v>78</v>
      </c>
      <c r="AK210" s="37" t="s">
        <v>60</v>
      </c>
      <c r="AL210" s="37">
        <v>3.1</v>
      </c>
      <c r="AM210" s="37">
        <v>-1.89</v>
      </c>
      <c r="AN210" s="37">
        <v>15.95</v>
      </c>
      <c r="AO210" s="37">
        <v>0.37</v>
      </c>
      <c r="AP210" s="37">
        <v>-1.7000000000000001E-2</v>
      </c>
      <c r="AQ210" s="37">
        <v>-0.40799999999999997</v>
      </c>
      <c r="AR210" s="37">
        <v>-19.978999999999999</v>
      </c>
    </row>
    <row r="211" spans="1:44" ht="19.5" customHeight="1">
      <c r="A211" s="37" t="str">
        <f t="shared" si="26"/>
        <v>T7C30</v>
      </c>
      <c r="B211" s="37" t="str">
        <f t="shared" si="29"/>
        <v>T7</v>
      </c>
      <c r="C211" s="37" t="str">
        <f t="shared" si="29"/>
        <v>C3</v>
      </c>
      <c r="D211" s="37">
        <f>D210</f>
        <v>0</v>
      </c>
      <c r="E211" s="97"/>
      <c r="F211" s="103"/>
      <c r="G211" s="93"/>
      <c r="H211" s="65" t="s">
        <v>11</v>
      </c>
      <c r="I211" s="54">
        <f>_xlfn.XLOOKUP(A211&amp;$I$3,AH:AH,AM:AM)</f>
        <v>-733.88</v>
      </c>
      <c r="J211" s="54">
        <f>_xlfn.XLOOKUP(A211&amp;$J$3,AH:AH,AM:AM)</f>
        <v>-90.72</v>
      </c>
      <c r="K211" s="54">
        <f>_xlfn.XLOOKUP(A211&amp;$K$3,AH:AH,AM:AM)</f>
        <v>-3.25</v>
      </c>
      <c r="L211" s="54">
        <f>_xlfn.XLOOKUP(A211&amp;$L$3,AH:AH,AM:AM)</f>
        <v>3.26</v>
      </c>
      <c r="M211" s="54">
        <f>_xlfn.XLOOKUP(A211&amp;$M$3,AH:AH,AM:AM)</f>
        <v>20.190000000000001</v>
      </c>
      <c r="N211" s="54">
        <f>_xlfn.XLOOKUP(A211&amp;$N$3,AH:AH,AM:AM)</f>
        <v>-20.190000000000001</v>
      </c>
      <c r="O211" s="34">
        <f t="array" ref="O211">_tu1($I211,$J211,$K211,$L211,$M211,$N211,$O208)</f>
        <v>-824.6</v>
      </c>
      <c r="P211" s="54" t="str">
        <f t="array" ref="P211">_tu1($I211,$J211,$K211,$L211,$M211,$N211,$P208)</f>
        <v>-</v>
      </c>
      <c r="Q211" s="34">
        <f t="array" ref="Q211">_tu1($I211,$J211,$K211,$L211,$M211,$N211,$Q208)</f>
        <v>-737.13</v>
      </c>
      <c r="R211" s="54">
        <f t="array" ref="R211">_tu1($I211,$J211,$K211,$L211,$M211,$N211,$R208)</f>
        <v>-730.62</v>
      </c>
      <c r="S211" s="68">
        <f t="array" ref="S211">cb1min($I211,$J211,$K211,$L211,$M211,$N211)</f>
        <v>-824.6</v>
      </c>
      <c r="T211" s="54">
        <f t="array" ref="T211">_tu2($I211,$J211,$K211,$L211,$M211,$N211,$T208)</f>
        <v>-806.42899999999997</v>
      </c>
      <c r="U211" s="54" t="str">
        <f t="array" ref="U211">_tu2($I211,$J211,$K211,$L211,$M211,$N211,$U208)</f>
        <v>-</v>
      </c>
      <c r="V211" s="34">
        <f t="array" ref="V211">_tu2($I211,$J211,$K211,$L211,$M211,$N211,$V208)</f>
        <v>-818.77800000000002</v>
      </c>
      <c r="W211" s="54">
        <f t="array" ref="W211">_tu2($I211,$J211,$K211,$L211,$M211,$N211,$W208)</f>
        <v>-812.26800000000003</v>
      </c>
      <c r="X211" s="70">
        <f t="array" ref="X211">cb2min($I211,$J211,$K211,$L211,$M211,$N211)</f>
        <v>-842.77100000000007</v>
      </c>
      <c r="AH211" s="37" t="str">
        <f t="shared" si="28"/>
        <v>T6C180GIOY</v>
      </c>
      <c r="AI211" s="37" t="s">
        <v>67</v>
      </c>
      <c r="AJ211" s="37" t="s">
        <v>78</v>
      </c>
      <c r="AK211" s="37" t="s">
        <v>61</v>
      </c>
      <c r="AL211" s="37">
        <v>0</v>
      </c>
      <c r="AM211" s="37">
        <v>-47.47</v>
      </c>
      <c r="AN211" s="37">
        <v>0.03</v>
      </c>
      <c r="AO211" s="37">
        <v>41.78</v>
      </c>
      <c r="AP211" s="37">
        <v>2E-3</v>
      </c>
      <c r="AQ211" s="37">
        <v>71.608000000000004</v>
      </c>
      <c r="AR211" s="37">
        <v>7.0999999999999994E-2</v>
      </c>
    </row>
    <row r="212" spans="1:44" ht="19.5" customHeight="1">
      <c r="A212" s="37" t="str">
        <f t="shared" si="26"/>
        <v>T7C33.1</v>
      </c>
      <c r="B212" s="37" t="str">
        <f t="shared" si="29"/>
        <v>T7</v>
      </c>
      <c r="C212" s="37" t="str">
        <f t="shared" si="29"/>
        <v>C3</v>
      </c>
      <c r="D212" s="37">
        <f>G212</f>
        <v>3.1</v>
      </c>
      <c r="E212" s="97"/>
      <c r="F212" s="103"/>
      <c r="G212" s="91">
        <v>3.1</v>
      </c>
      <c r="H212" s="48"/>
      <c r="I212" s="84"/>
      <c r="J212" s="48"/>
      <c r="K212" s="84"/>
      <c r="L212" s="48"/>
      <c r="M212" s="84"/>
      <c r="N212" s="9"/>
      <c r="O212" s="77" t="str">
        <f t="array" ref="O212">_ts1($I213,$J213,$K213,$L213,$M213,$N213,$O213)</f>
        <v>-</v>
      </c>
      <c r="P212" s="17" t="str">
        <f t="array" ref="P212">_ts1($I213,$J213,$K213,$L213,$M213,$N213,$P213)</f>
        <v>4,8</v>
      </c>
      <c r="Q212" s="16" t="str">
        <f t="array" ref="Q212">_ts1($I214,$J214,$K214,$L214,$M214,$N214,$Q214)</f>
        <v>4,7</v>
      </c>
      <c r="R212" s="17" t="str">
        <f t="array" ref="R212">_ts1($I214,$J214,$K214,$L214,$M214,$N214,$R214)</f>
        <v>4,6</v>
      </c>
      <c r="S212" s="33" t="str">
        <f t="array" ref="S212">_ts1($I215,$J215,$K215,$L215,$M215,$N215,$S215)</f>
        <v>4,5</v>
      </c>
      <c r="T212" s="71" t="str">
        <f t="array" ref="T212">_ts2($I213,$J213,$K213,$L213,$M213,$N213,$T213)</f>
        <v>-</v>
      </c>
      <c r="U212" s="72" t="str">
        <f t="array" ref="U212">_ts2($I213,$J213,$K213,$L213,$M213,$N213,$U213)</f>
        <v>4,5*,8</v>
      </c>
      <c r="V212" s="72" t="str">
        <f t="array" ref="V212">_ts2($I214,$J214,$K214,$L214,$M214,$N214,$V214)</f>
        <v>4,5*,7</v>
      </c>
      <c r="W212" s="72" t="str">
        <f t="array" ref="W212">_ts2($I214,$J214,$K214,$L214,$M214,$N214,$W214)</f>
        <v>4,5*,6</v>
      </c>
      <c r="X212" s="36" t="str">
        <f t="array" ref="X212">_ts2($I215,$J215,$K215,$L215,$M215,$N215,$X215)</f>
        <v>4,5,9*</v>
      </c>
      <c r="AH212" s="37" t="str">
        <f t="shared" si="28"/>
        <v>T6C183.1GIOY</v>
      </c>
      <c r="AI212" s="37" t="s">
        <v>67</v>
      </c>
      <c r="AJ212" s="37" t="s">
        <v>78</v>
      </c>
      <c r="AK212" s="37" t="s">
        <v>61</v>
      </c>
      <c r="AL212" s="37">
        <v>3.1</v>
      </c>
      <c r="AM212" s="37">
        <v>-47.47</v>
      </c>
      <c r="AN212" s="37">
        <v>0.03</v>
      </c>
      <c r="AO212" s="37">
        <v>41.78</v>
      </c>
      <c r="AP212" s="37">
        <v>2E-3</v>
      </c>
      <c r="AQ212" s="37">
        <v>-57.914000000000001</v>
      </c>
      <c r="AR212" s="37">
        <v>-0.03</v>
      </c>
    </row>
    <row r="213" spans="1:44" ht="19.5" customHeight="1">
      <c r="A213" s="37" t="str">
        <f t="shared" si="26"/>
        <v>T7C33.1</v>
      </c>
      <c r="B213" s="37" t="str">
        <f t="shared" si="29"/>
        <v>T7</v>
      </c>
      <c r="C213" s="37" t="str">
        <f t="shared" si="29"/>
        <v>C3</v>
      </c>
      <c r="D213" s="37">
        <f>D212</f>
        <v>3.1</v>
      </c>
      <c r="E213" s="97"/>
      <c r="F213" s="103"/>
      <c r="G213" s="92"/>
      <c r="H213" s="65" t="s">
        <v>30</v>
      </c>
      <c r="I213" s="35">
        <f>_xlfn.XLOOKUP(A213&amp;$I$3,AH:AH,AQ:AQ)</f>
        <v>-201.73599999999999</v>
      </c>
      <c r="J213" s="35">
        <f>_xlfn.XLOOKUP(A213&amp;$J$3,AH:AH,AQ:AQ)</f>
        <v>-34.783000000000001</v>
      </c>
      <c r="K213" s="35">
        <f>_xlfn.XLOOKUP(A213&amp;$K$3,AH:AH,AQ:AQ)</f>
        <v>-0.69</v>
      </c>
      <c r="L213" s="35">
        <f>_xlfn.XLOOKUP(A213&amp;$L$3,AH:AH,AQ:AQ)</f>
        <v>0.69099999999999995</v>
      </c>
      <c r="M213" s="35">
        <f>_xlfn.XLOOKUP(A213&amp;$M$3,AH:AH,AQ:AQ)</f>
        <v>-48.603000000000002</v>
      </c>
      <c r="N213" s="35">
        <f>_xlfn.XLOOKUP(A213&amp;$N$3,AH:AH,AQ:AQ)</f>
        <v>48.604999999999997</v>
      </c>
      <c r="O213" s="78" t="str">
        <f t="array" ref="O213">IF(cb1max($I213,$J213,$K213,$L213,$M213,$N213)&gt;0,cb1max($I213,$J213,$K213,$L213,$M213,$N213),"-")</f>
        <v>-</v>
      </c>
      <c r="P213" s="67">
        <f t="array" ref="P213">IF(cb1min($I213,$J213,$K213,$L213,$M213,$N213)&lt;0,cb1min($I213,$J213,$K213,$L213,$M213,$N213),"-")</f>
        <v>-250.339</v>
      </c>
      <c r="Q213" s="34">
        <f t="array" ref="Q213">_tu1($I213,$J213,$K213,$L213,$M213,$N213,$Q212)</f>
        <v>-201.04499999999999</v>
      </c>
      <c r="R213" s="35">
        <f t="array" ref="R213">_tu1($I213,$J213,$K213,$L213,$M213,$N213,$R212)</f>
        <v>-202.42599999999999</v>
      </c>
      <c r="S213" s="34">
        <f t="array" ref="S213">_tu1($I213,$J213,$K213,$L213,$M213,$N213,$S212)</f>
        <v>-236.51900000000001</v>
      </c>
      <c r="T213" s="74" t="str">
        <f t="array" ref="T213">IF(cb2max($I213,$J213,$K213,$L213,$M213,$N213)&gt;0,cb2max($I213,$J213,$K213,$L213,$M213,$N213),"-")</f>
        <v>-</v>
      </c>
      <c r="U213" s="75">
        <f t="array" ref="U213">IF(cb2min($I213,$J213,$K213,$L213,$M213,$N213)&lt;0,cb2min($I213,$J213,$K213,$L213,$M213,$N213),"-")</f>
        <v>-281.64369999999997</v>
      </c>
      <c r="V213" s="35">
        <f t="array" ref="V213">_tu2($I213,$J213,$K213,$L213,$M213,$N213,$V212)</f>
        <v>-232.34969999999998</v>
      </c>
      <c r="W213" s="35">
        <f t="array" ref="W213">_tu2($I213,$J213,$K213,$L213,$M213,$N213,$W212)</f>
        <v>-233.73069999999998</v>
      </c>
      <c r="X213" s="35">
        <f t="array" ref="X213">_tu2($I213,$J213,$K213,$L213,$M213,$N213,$X212)</f>
        <v>-192.77450000000002</v>
      </c>
      <c r="AH213" s="37" t="str">
        <f t="shared" si="28"/>
        <v>T6C180GIOYY</v>
      </c>
      <c r="AI213" s="37" t="s">
        <v>67</v>
      </c>
      <c r="AJ213" s="37" t="s">
        <v>78</v>
      </c>
      <c r="AK213" s="37" t="s">
        <v>62</v>
      </c>
      <c r="AL213" s="37">
        <v>0</v>
      </c>
      <c r="AM213" s="37">
        <v>47.46</v>
      </c>
      <c r="AN213" s="37">
        <v>-0.03</v>
      </c>
      <c r="AO213" s="37">
        <v>-41.78</v>
      </c>
      <c r="AP213" s="37">
        <v>-2E-3</v>
      </c>
      <c r="AQ213" s="37">
        <v>-71.608999999999995</v>
      </c>
      <c r="AR213" s="37">
        <v>-7.0999999999999994E-2</v>
      </c>
    </row>
    <row r="214" spans="1:44" ht="19.5" customHeight="1">
      <c r="A214" s="37" t="str">
        <f t="shared" si="26"/>
        <v>T7C33.1</v>
      </c>
      <c r="B214" s="37" t="str">
        <f t="shared" si="29"/>
        <v>T7</v>
      </c>
      <c r="C214" s="37" t="str">
        <f t="shared" si="29"/>
        <v>C3</v>
      </c>
      <c r="D214" s="37">
        <f>D213</f>
        <v>3.1</v>
      </c>
      <c r="E214" s="97"/>
      <c r="F214" s="103"/>
      <c r="G214" s="92"/>
      <c r="H214" s="65" t="s">
        <v>31</v>
      </c>
      <c r="I214" s="35">
        <f>_xlfn.XLOOKUP(A214&amp;$I$3,AH:AH,AR:AR)</f>
        <v>-5.234</v>
      </c>
      <c r="J214" s="35">
        <f>_xlfn.XLOOKUP(A214&amp;$J$3,AH:AH,AR:AR)</f>
        <v>0.46800000000000003</v>
      </c>
      <c r="K214" s="35">
        <f>_xlfn.XLOOKUP(A214&amp;$K$3,AH:AH,AR:AR)</f>
        <v>-13.917999999999999</v>
      </c>
      <c r="L214" s="35">
        <f>_xlfn.XLOOKUP(A214&amp;$L$3,AH:AH,AR:AR)</f>
        <v>13.942</v>
      </c>
      <c r="M214" s="35">
        <f>_xlfn.XLOOKUP(A214&amp;$M$3,AH:AH,AR:AR)</f>
        <v>0.374</v>
      </c>
      <c r="N214" s="35">
        <f>_xlfn.XLOOKUP(A214&amp;$N$3,AH:AH,AR:AR)</f>
        <v>-0.376</v>
      </c>
      <c r="O214" s="56" t="str">
        <f t="array" ref="O214">_tu1($I214,$J214,$K214,$L214,$M214,$N214,$O212)</f>
        <v>-</v>
      </c>
      <c r="P214" s="35">
        <f t="array" ref="P214">_tu1($I214,$J214,$K214,$L214,$M214,$N214,$P212)</f>
        <v>-4.8600000000000003</v>
      </c>
      <c r="Q214" s="69">
        <f t="array" ref="Q214">IF(cb1max($I214,$J214,$K214,$L214,$M214,$N214)&gt;0,cb1max($I214,$J214,$K214,$L214,$M214,$N214),"-")</f>
        <v>8.7080000000000002</v>
      </c>
      <c r="R214" s="67">
        <f t="array" ref="R214">IF(cb1min($I214,$J214,$K214,$L214,$M214,$N214)&lt;0,cb1min($I214,$J214,$K214,$L214,$M214,$N214),"-")</f>
        <v>-19.152000000000001</v>
      </c>
      <c r="S214" s="34">
        <f t="array" ref="S214">_tu1($I214,$J214,$K214,$L214,$M214,$N214,$S212)</f>
        <v>-4.766</v>
      </c>
      <c r="T214" s="35" t="str">
        <f t="array" ref="T214">_tu2($I214,$J214,$K214,$L214,$M214,$N214,$T212)</f>
        <v>-</v>
      </c>
      <c r="U214" s="35">
        <f t="array" ref="U214">_tu2($I214,$J214,$K214,$L214,$M214,$N214,$U212)</f>
        <v>-4.4388000000000005</v>
      </c>
      <c r="V214" s="75">
        <f t="array" ref="V214">IF(cb2max($I214,$J214,$K214,$L214,$M214,$N214)&gt;0,cb2max($I214,$J214,$K214,$L214,$M214,$N214),"-")</f>
        <v>9.1292000000000009</v>
      </c>
      <c r="W214" s="75">
        <f t="array" ref="W214">IF(cb2min($I214,$J214,$K214,$L214,$M214,$N214)&lt;0,cb2min($I214,$J214,$K214,$L214,$M214,$N214),"-")</f>
        <v>-18.730799999999999</v>
      </c>
      <c r="X214" s="35">
        <f t="array" ref="X214">_tu2($I214,$J214,$K214,$L214,$M214,$N214,$X212)</f>
        <v>-5.1044</v>
      </c>
      <c r="AH214" s="37" t="str">
        <f t="shared" si="28"/>
        <v>T6C183.1GIOYY</v>
      </c>
      <c r="AI214" s="37" t="s">
        <v>67</v>
      </c>
      <c r="AJ214" s="37" t="s">
        <v>78</v>
      </c>
      <c r="AK214" s="37" t="s">
        <v>62</v>
      </c>
      <c r="AL214" s="37">
        <v>3.1</v>
      </c>
      <c r="AM214" s="37">
        <v>47.46</v>
      </c>
      <c r="AN214" s="37">
        <v>-0.03</v>
      </c>
      <c r="AO214" s="37">
        <v>-41.78</v>
      </c>
      <c r="AP214" s="37">
        <v>-2E-3</v>
      </c>
      <c r="AQ214" s="37">
        <v>57.917000000000002</v>
      </c>
      <c r="AR214" s="37">
        <v>0.03</v>
      </c>
    </row>
    <row r="215" spans="1:44" ht="19.5" customHeight="1">
      <c r="A215" s="37" t="str">
        <f t="shared" si="26"/>
        <v>T7C33.1</v>
      </c>
      <c r="B215" s="37" t="str">
        <f t="shared" si="29"/>
        <v>T7</v>
      </c>
      <c r="C215" s="37" t="str">
        <f t="shared" si="29"/>
        <v>C3</v>
      </c>
      <c r="D215" s="37">
        <f>D214</f>
        <v>3.1</v>
      </c>
      <c r="E215" s="97"/>
      <c r="F215" s="104"/>
      <c r="G215" s="93"/>
      <c r="H215" s="66" t="s">
        <v>11</v>
      </c>
      <c r="I215" s="54">
        <f>_xlfn.XLOOKUP(A215&amp;$I$3,AH:AH,AM:AM)</f>
        <v>-721.83</v>
      </c>
      <c r="J215" s="54">
        <f>_xlfn.XLOOKUP(A215&amp;$J$3,AH:AH,AM:AM)</f>
        <v>-90.72</v>
      </c>
      <c r="K215" s="54">
        <f>_xlfn.XLOOKUP(A215&amp;$K$3,AH:AH,AM:AM)</f>
        <v>-3.25</v>
      </c>
      <c r="L215" s="54">
        <f>_xlfn.XLOOKUP(A215&amp;$L$3,AH:AH,AM:AM)</f>
        <v>3.26</v>
      </c>
      <c r="M215" s="54">
        <f>_xlfn.XLOOKUP(A215&amp;$M$3,AH:AH,AM:AM)</f>
        <v>20.190000000000001</v>
      </c>
      <c r="N215" s="54">
        <f>_xlfn.XLOOKUP(A215&amp;$N$3,AH:AH,AM:AM)</f>
        <v>-20.190000000000001</v>
      </c>
      <c r="O215" s="79" t="str">
        <f t="array" ref="O215">_tu1($I215,$J215,$K215,$L215,$M215,$N215,$O212)</f>
        <v>-</v>
      </c>
      <c r="P215" s="54">
        <f t="array" ref="P215">_tu1($I215,$J215,$K215,$L215,$M215,$N215,$P212)</f>
        <v>-701.64</v>
      </c>
      <c r="Q215" s="55">
        <f t="array" ref="Q215">_tu1($I215,$J215,$K215,$L215,$M215,$N215,$Q212)</f>
        <v>-718.57</v>
      </c>
      <c r="R215" s="54">
        <f t="array" ref="R215">_tu1($I215,$J215,$K215,$L215,$M215,$N215,$R212)</f>
        <v>-725.08</v>
      </c>
      <c r="S215" s="80">
        <f t="array" ref="S215">cb1min($I215,$J215,$K215,$L215,$M215,$N215)</f>
        <v>-812.55000000000007</v>
      </c>
      <c r="T215" s="54" t="str">
        <f t="array" ref="T215">_tu2($I215,$J215,$K215,$L215,$M215,$N215,$T212)</f>
        <v>-</v>
      </c>
      <c r="U215" s="54">
        <f t="array" ref="U215">_tu2($I215,$J215,$K215,$L215,$M215,$N215,$U212)</f>
        <v>-783.28800000000001</v>
      </c>
      <c r="V215" s="54">
        <f t="array" ref="V215">_tu2($I215,$J215,$K215,$L215,$M215,$N215,$V212)</f>
        <v>-800.21800000000007</v>
      </c>
      <c r="W215" s="54">
        <f t="array" ref="W215">_tu2($I215,$J215,$K215,$L215,$M215,$N215,$W212)</f>
        <v>-806.72800000000007</v>
      </c>
      <c r="X215" s="70">
        <f t="array" ref="X215">cb2min($I215,$J215,$K215,$L215,$M215,$N215)</f>
        <v>-830.72100000000012</v>
      </c>
      <c r="AH215" s="37" t="str">
        <f t="shared" si="28"/>
        <v>T6C180GIOXX</v>
      </c>
      <c r="AI215" s="37" t="s">
        <v>67</v>
      </c>
      <c r="AJ215" s="37" t="s">
        <v>78</v>
      </c>
      <c r="AK215" s="37" t="s">
        <v>63</v>
      </c>
      <c r="AL215" s="37">
        <v>0</v>
      </c>
      <c r="AM215" s="37">
        <v>1.89</v>
      </c>
      <c r="AN215" s="37">
        <v>-15.94</v>
      </c>
      <c r="AO215" s="37">
        <v>-0.37</v>
      </c>
      <c r="AP215" s="37">
        <v>1.7000000000000001E-2</v>
      </c>
      <c r="AQ215" s="37">
        <v>-0.74299999999999999</v>
      </c>
      <c r="AR215" s="37">
        <v>-29.440999999999999</v>
      </c>
    </row>
    <row r="216" spans="1:44" ht="19.5" customHeight="1">
      <c r="A216" s="37" t="str">
        <f t="shared" si="26"/>
        <v>T7C40</v>
      </c>
      <c r="B216" s="37" t="str">
        <f t="shared" si="29"/>
        <v>T7</v>
      </c>
      <c r="C216" s="37" t="str">
        <f>F216</f>
        <v>C4</v>
      </c>
      <c r="D216" s="37">
        <f>G216</f>
        <v>0</v>
      </c>
      <c r="E216" s="97"/>
      <c r="F216" s="102" t="s">
        <v>77</v>
      </c>
      <c r="G216" s="91">
        <v>0</v>
      </c>
      <c r="H216" s="48"/>
      <c r="I216" s="84"/>
      <c r="J216" s="48"/>
      <c r="K216" s="84"/>
      <c r="L216" s="48"/>
      <c r="M216" s="84"/>
      <c r="N216" s="9"/>
      <c r="O216" s="16" t="str">
        <f t="array" ref="O216">_ts1($I217,$J217,$K217,$L217,$M217,$N217,$O217)</f>
        <v>-</v>
      </c>
      <c r="P216" s="17" t="str">
        <f t="array" ref="P216">_ts1($I217,$J217,$K217,$L217,$M217,$N217,$P217)</f>
        <v>4,9</v>
      </c>
      <c r="Q216" s="16" t="str">
        <f t="array" ref="Q216">_ts1($I218,$J218,$K218,$L218,$M218,$N218,$Q218)</f>
        <v>4,6</v>
      </c>
      <c r="R216" s="17" t="str">
        <f t="array" ref="R216">_ts1($I218,$J218,$K218,$L218,$M218,$N218,$R218)</f>
        <v>4,7</v>
      </c>
      <c r="S216" s="33" t="str">
        <f t="array" ref="S216">_ts1($I219,$J219,$K219,$L219,$M219,$N219,$S219)</f>
        <v>4,5</v>
      </c>
      <c r="T216" s="71" t="str">
        <f t="array" ref="T216">_ts2($I217,$J217,$K217,$L217,$M217,$N217,$T217)</f>
        <v>-</v>
      </c>
      <c r="U216" s="72" t="str">
        <f t="array" ref="U216">_ts2($I217,$J217,$K217,$L217,$M217,$N217,$U217)</f>
        <v>4,5*,9</v>
      </c>
      <c r="V216" s="73" t="str">
        <f t="array" ref="V216">_ts2($I218,$J218,$K218,$L218,$M218,$N218,$V218)</f>
        <v>4,5*,6</v>
      </c>
      <c r="W216" s="72" t="str">
        <f t="array" ref="W216">_ts2($I218,$J218,$K218,$L218,$M218,$N218,$W218)</f>
        <v>4,5*,7</v>
      </c>
      <c r="X216" s="36" t="str">
        <f t="array" ref="X216">_ts2($I219,$J219,$K219,$L219,$M219,$N219,$X219)</f>
        <v>4,5,8*</v>
      </c>
      <c r="AH216" s="37" t="str">
        <f t="shared" si="28"/>
        <v>T6C183.1GIOXX</v>
      </c>
      <c r="AI216" s="37" t="s">
        <v>67</v>
      </c>
      <c r="AJ216" s="37" t="s">
        <v>78</v>
      </c>
      <c r="AK216" s="37" t="s">
        <v>63</v>
      </c>
      <c r="AL216" s="37">
        <v>3.1</v>
      </c>
      <c r="AM216" s="37">
        <v>1.89</v>
      </c>
      <c r="AN216" s="37">
        <v>-15.94</v>
      </c>
      <c r="AO216" s="37">
        <v>-0.37</v>
      </c>
      <c r="AP216" s="37">
        <v>1.7000000000000001E-2</v>
      </c>
      <c r="AQ216" s="37">
        <v>0.40500000000000003</v>
      </c>
      <c r="AR216" s="37">
        <v>19.963000000000001</v>
      </c>
    </row>
    <row r="217" spans="1:44" ht="19.5" customHeight="1">
      <c r="A217" s="37" t="str">
        <f t="shared" si="26"/>
        <v>T7C40</v>
      </c>
      <c r="B217" s="37" t="str">
        <f t="shared" ref="B217:C231" si="30">B216</f>
        <v>T7</v>
      </c>
      <c r="C217" s="37" t="str">
        <f>C216</f>
        <v>C4</v>
      </c>
      <c r="D217" s="37">
        <f>D216</f>
        <v>0</v>
      </c>
      <c r="E217" s="97"/>
      <c r="F217" s="103"/>
      <c r="G217" s="92"/>
      <c r="H217" s="65" t="s">
        <v>30</v>
      </c>
      <c r="I217" s="35">
        <f>_xlfn.XLOOKUP(A217&amp;$I$3,AH:AH,AQ:AQ)</f>
        <v>-155.29</v>
      </c>
      <c r="J217" s="35">
        <f>_xlfn.XLOOKUP(A217&amp;$J$3,AH:AH,AQ:AQ)</f>
        <v>-28.478999999999999</v>
      </c>
      <c r="K217" s="35">
        <f>_xlfn.XLOOKUP(A217&amp;$K$3,AH:AH,AQ:AQ)</f>
        <v>1.012</v>
      </c>
      <c r="L217" s="35">
        <f>_xlfn.XLOOKUP(A217&amp;$L$3,AH:AH,AQ:AQ)</f>
        <v>-1.014</v>
      </c>
      <c r="M217" s="35">
        <f>_xlfn.XLOOKUP(A217&amp;$M$3,AH:AH,AQ:AQ)</f>
        <v>48.357999999999997</v>
      </c>
      <c r="N217" s="35">
        <f>_xlfn.XLOOKUP(A217&amp;$N$3,AH:AH,AQ:AQ)</f>
        <v>-48.353999999999999</v>
      </c>
      <c r="O217" s="69" t="str">
        <f t="array" ref="O217">IF(cb1max($I217,$J217,$K217,$L217,$M217,$N217)&gt;0,cb1max($I217,$J217,$K217,$L217,$M217,$N217),"-")</f>
        <v>-</v>
      </c>
      <c r="P217" s="67">
        <f t="array" ref="P217">IF(cb1min($I217,$J217,$K217,$L217,$M217,$N217)&lt;0,cb1min($I217,$J217,$K217,$L217,$M217,$N217),"-")</f>
        <v>-203.64400000000001</v>
      </c>
      <c r="Q217" s="34">
        <f t="array" ref="Q217">_tu1($I217,$J217,$K217,$L217,$M217,$N217,$Q216)</f>
        <v>-154.27799999999999</v>
      </c>
      <c r="R217" s="35">
        <f t="array" ref="R217">_tu1($I217,$J217,$K217,$L217,$M217,$N217,$R216)</f>
        <v>-156.304</v>
      </c>
      <c r="S217" s="34">
        <f t="array" ref="S217">_tu1($I217,$J217,$K217,$L217,$M217,$N217,$S216)</f>
        <v>-183.76900000000001</v>
      </c>
      <c r="T217" s="74" t="str">
        <f t="array" ref="T217">IF(cb2max($I217,$J217,$K217,$L217,$M217,$N217)&gt;0,cb2max($I217,$J217,$K217,$L217,$M217,$N217),"-")</f>
        <v>-</v>
      </c>
      <c r="U217" s="75">
        <f t="array" ref="U217">IF(cb2min($I217,$J217,$K217,$L217,$M217,$N217)&lt;0,cb2min($I217,$J217,$K217,$L217,$M217,$N217),"-")</f>
        <v>-229.27510000000001</v>
      </c>
      <c r="V217" s="34">
        <f t="array" ref="V217">_tu2($I217,$J217,$K217,$L217,$M217,$N217,$V216)</f>
        <v>-179.9091</v>
      </c>
      <c r="W217" s="35">
        <f t="array" ref="W217">_tu2($I217,$J217,$K217,$L217,$M217,$N217,$W216)</f>
        <v>-181.93510000000001</v>
      </c>
      <c r="X217" s="35">
        <f t="array" ref="X217">_tu2($I217,$J217,$K217,$L217,$M217,$N217,$X216)</f>
        <v>-140.24680000000001</v>
      </c>
      <c r="AH217" s="37" t="str">
        <f t="shared" si="28"/>
        <v>T6C180TT</v>
      </c>
      <c r="AI217" s="37" t="s">
        <v>67</v>
      </c>
      <c r="AJ217" s="37" t="s">
        <v>78</v>
      </c>
      <c r="AK217" s="37" t="s">
        <v>0</v>
      </c>
      <c r="AL217" s="37">
        <v>0</v>
      </c>
      <c r="AM217" s="37">
        <v>-773.63</v>
      </c>
      <c r="AN217" s="37">
        <v>-2.0699999999999998</v>
      </c>
      <c r="AO217" s="37">
        <v>51.4</v>
      </c>
      <c r="AP217" s="37">
        <v>1E-3</v>
      </c>
      <c r="AQ217" s="37">
        <v>102.477</v>
      </c>
      <c r="AR217" s="37">
        <v>-3.5230000000000001</v>
      </c>
    </row>
    <row r="218" spans="1:44" ht="19.5" customHeight="1">
      <c r="A218" s="37" t="str">
        <f t="shared" si="26"/>
        <v>T7C40</v>
      </c>
      <c r="B218" s="37" t="str">
        <f t="shared" si="30"/>
        <v>T7</v>
      </c>
      <c r="C218" s="37" t="str">
        <f t="shared" si="30"/>
        <v>C4</v>
      </c>
      <c r="D218" s="37">
        <f>D217</f>
        <v>0</v>
      </c>
      <c r="E218" s="97"/>
      <c r="F218" s="103"/>
      <c r="G218" s="92"/>
      <c r="H218" s="65" t="s">
        <v>31</v>
      </c>
      <c r="I218" s="35">
        <f>_xlfn.XLOOKUP(A218&amp;$I$3,AH:AH,AR:AR)</f>
        <v>3.4319999999999999</v>
      </c>
      <c r="J218" s="35">
        <f>_xlfn.XLOOKUP(A218&amp;$J$3,AH:AH,AR:AR)</f>
        <v>-0.22800000000000001</v>
      </c>
      <c r="K218" s="35">
        <f>_xlfn.XLOOKUP(A218&amp;$K$3,AH:AH,AR:AR)</f>
        <v>20.009</v>
      </c>
      <c r="L218" s="35">
        <f>_xlfn.XLOOKUP(A218&amp;$L$3,AH:AH,AR:AR)</f>
        <v>-20.045999999999999</v>
      </c>
      <c r="M218" s="35">
        <f>_xlfn.XLOOKUP(A218&amp;$M$3,AH:AH,AR:AR)</f>
        <v>0.41599999999999998</v>
      </c>
      <c r="N218" s="35">
        <f>_xlfn.XLOOKUP(A218&amp;$N$3,AH:AH,AR:AR)</f>
        <v>-0.41299999999999998</v>
      </c>
      <c r="O218" s="34" t="str">
        <f t="array" ref="O218">_tu1($I218,$J218,$K218,$L218,$M218,$N218,$O216)</f>
        <v>-</v>
      </c>
      <c r="P218" s="35">
        <f t="array" ref="P218">_tu1($I218,$J218,$K218,$L218,$M218,$N218,$P216)</f>
        <v>3.0190000000000001</v>
      </c>
      <c r="Q218" s="69">
        <f t="array" ref="Q218">IF(cb1max($I218,$J218,$K218,$L218,$M218,$N218)&gt;0,cb1max($I218,$J218,$K218,$L218,$M218,$N218),"-")</f>
        <v>23.440999999999999</v>
      </c>
      <c r="R218" s="67">
        <f t="array" ref="R218">IF(cb1min($I218,$J218,$K218,$L218,$M218,$N218)&lt;0,cb1min($I218,$J218,$K218,$L218,$M218,$N218),"-")</f>
        <v>-16.614000000000001</v>
      </c>
      <c r="S218" s="34">
        <f t="array" ref="S218">_tu1($I218,$J218,$K218,$L218,$M218,$N218,$S216)</f>
        <v>3.2039999999999997</v>
      </c>
      <c r="T218" s="35" t="str">
        <f t="array" ref="T218">_tu2($I218,$J218,$K218,$L218,$M218,$N218,$T216)</f>
        <v>-</v>
      </c>
      <c r="U218" s="35">
        <f t="array" ref="U218">_tu2($I218,$J218,$K218,$L218,$M218,$N218,$U216)</f>
        <v>2.8138000000000001</v>
      </c>
      <c r="V218" s="76">
        <f t="array" ref="V218">IF(cb2max($I218,$J218,$K218,$L218,$M218,$N218)&gt;0,cb2max($I218,$J218,$K218,$L218,$M218,$N218),"-")</f>
        <v>23.235800000000001</v>
      </c>
      <c r="W218" s="75">
        <f t="array" ref="W218">IF(cb2min($I218,$J218,$K218,$L218,$M218,$N218)&lt;0,cb2min($I218,$J218,$K218,$L218,$M218,$N218),"-")</f>
        <v>-16.819199999999999</v>
      </c>
      <c r="X218" s="35">
        <f t="array" ref="X218">_tu2($I218,$J218,$K218,$L218,$M218,$N218,$X216)</f>
        <v>3.5783999999999998</v>
      </c>
      <c r="AH218" s="37" t="str">
        <f t="shared" si="28"/>
        <v>T6C183.1TT</v>
      </c>
      <c r="AI218" s="37" t="s">
        <v>67</v>
      </c>
      <c r="AJ218" s="37" t="s">
        <v>78</v>
      </c>
      <c r="AK218" s="37" t="s">
        <v>0</v>
      </c>
      <c r="AL218" s="37">
        <v>3.1</v>
      </c>
      <c r="AM218" s="37">
        <v>-763.77</v>
      </c>
      <c r="AN218" s="37">
        <v>-2.0699999999999998</v>
      </c>
      <c r="AO218" s="37">
        <v>51.4</v>
      </c>
      <c r="AP218" s="37">
        <v>1E-3</v>
      </c>
      <c r="AQ218" s="37">
        <v>-56.868000000000002</v>
      </c>
      <c r="AR218" s="37">
        <v>2.89</v>
      </c>
    </row>
    <row r="219" spans="1:44" ht="19.5" customHeight="1">
      <c r="A219" s="37" t="str">
        <f t="shared" si="26"/>
        <v>T7C40</v>
      </c>
      <c r="B219" s="37" t="str">
        <f t="shared" si="30"/>
        <v>T7</v>
      </c>
      <c r="C219" s="37" t="str">
        <f t="shared" si="30"/>
        <v>C4</v>
      </c>
      <c r="D219" s="37">
        <f>D218</f>
        <v>0</v>
      </c>
      <c r="E219" s="97"/>
      <c r="F219" s="103"/>
      <c r="G219" s="93"/>
      <c r="H219" s="65" t="s">
        <v>11</v>
      </c>
      <c r="I219" s="54">
        <f>_xlfn.XLOOKUP(A219&amp;$I$3,AH:AH,AM:AM)</f>
        <v>-707.48</v>
      </c>
      <c r="J219" s="54">
        <f>_xlfn.XLOOKUP(A219&amp;$J$3,AH:AH,AM:AM)</f>
        <v>-127.26</v>
      </c>
      <c r="K219" s="54">
        <f>_xlfn.XLOOKUP(A219&amp;$K$3,AH:AH,AM:AM)</f>
        <v>-3.5</v>
      </c>
      <c r="L219" s="54">
        <f>_xlfn.XLOOKUP(A219&amp;$L$3,AH:AH,AM:AM)</f>
        <v>3.51</v>
      </c>
      <c r="M219" s="54">
        <f>_xlfn.XLOOKUP(A219&amp;$M$3,AH:AH,AM:AM)</f>
        <v>-19.899999999999999</v>
      </c>
      <c r="N219" s="54">
        <f>_xlfn.XLOOKUP(A219&amp;$N$3,AH:AH,AM:AM)</f>
        <v>19.91</v>
      </c>
      <c r="O219" s="34" t="str">
        <f t="array" ref="O219">_tu1($I219,$J219,$K219,$L219,$M219,$N219,$O216)</f>
        <v>-</v>
      </c>
      <c r="P219" s="54">
        <f t="array" ref="P219">_tu1($I219,$J219,$K219,$L219,$M219,$N219,$P216)</f>
        <v>-687.57</v>
      </c>
      <c r="Q219" s="34">
        <f t="array" ref="Q219">_tu1($I219,$J219,$K219,$L219,$M219,$N219,$Q216)</f>
        <v>-710.98</v>
      </c>
      <c r="R219" s="54">
        <f t="array" ref="R219">_tu1($I219,$J219,$K219,$L219,$M219,$N219,$R216)</f>
        <v>-703.97</v>
      </c>
      <c r="S219" s="68">
        <f t="array" ref="S219">cb1min($I219,$J219,$K219,$L219,$M219,$N219)</f>
        <v>-834.74</v>
      </c>
      <c r="T219" s="54" t="str">
        <f t="array" ref="T219">_tu2($I219,$J219,$K219,$L219,$M219,$N219,$T216)</f>
        <v>-</v>
      </c>
      <c r="U219" s="54">
        <f t="array" ref="U219">_tu2($I219,$J219,$K219,$L219,$M219,$N219,$U216)</f>
        <v>-802.10400000000004</v>
      </c>
      <c r="V219" s="34">
        <f t="array" ref="V219">_tu2($I219,$J219,$K219,$L219,$M219,$N219,$V216)</f>
        <v>-825.51400000000001</v>
      </c>
      <c r="W219" s="54">
        <f t="array" ref="W219">_tu2($I219,$J219,$K219,$L219,$M219,$N219,$W216)</f>
        <v>-818.50400000000002</v>
      </c>
      <c r="X219" s="70">
        <f t="array" ref="X219">cb2min($I219,$J219,$K219,$L219,$M219,$N219)</f>
        <v>-852.65</v>
      </c>
      <c r="AH219" s="37" t="str">
        <f t="shared" si="28"/>
        <v>T5C180HT</v>
      </c>
      <c r="AI219" s="37" t="s">
        <v>68</v>
      </c>
      <c r="AJ219" s="37" t="s">
        <v>78</v>
      </c>
      <c r="AK219" s="37" t="s">
        <v>17</v>
      </c>
      <c r="AL219" s="37">
        <v>0</v>
      </c>
      <c r="AM219" s="37">
        <v>-207.86</v>
      </c>
      <c r="AN219" s="37">
        <v>-0.49</v>
      </c>
      <c r="AO219" s="37">
        <v>18.91</v>
      </c>
      <c r="AP219" s="37">
        <v>4.5999999999999999E-2</v>
      </c>
      <c r="AQ219" s="37">
        <v>35.493000000000002</v>
      </c>
      <c r="AR219" s="37">
        <v>-0.88100000000000001</v>
      </c>
    </row>
    <row r="220" spans="1:44" ht="19.5" customHeight="1">
      <c r="A220" s="37" t="str">
        <f t="shared" si="26"/>
        <v>T7C43.1</v>
      </c>
      <c r="B220" s="37" t="str">
        <f t="shared" si="30"/>
        <v>T7</v>
      </c>
      <c r="C220" s="37" t="str">
        <f t="shared" si="30"/>
        <v>C4</v>
      </c>
      <c r="D220" s="37">
        <f>G220</f>
        <v>3.1</v>
      </c>
      <c r="E220" s="97"/>
      <c r="F220" s="103"/>
      <c r="G220" s="91">
        <v>3.1</v>
      </c>
      <c r="H220" s="48"/>
      <c r="I220" s="84"/>
      <c r="J220" s="48"/>
      <c r="K220" s="84"/>
      <c r="L220" s="48"/>
      <c r="M220" s="84"/>
      <c r="N220" s="9"/>
      <c r="O220" s="77" t="str">
        <f t="array" ref="O220">_ts1($I221,$J221,$K221,$L221,$M221,$N221,$O221)</f>
        <v>4,9</v>
      </c>
      <c r="P220" s="17" t="str">
        <f t="array" ref="P220">_ts1($I221,$J221,$K221,$L221,$M221,$N221,$P221)</f>
        <v>-</v>
      </c>
      <c r="Q220" s="16" t="str">
        <f t="array" ref="Q220">_ts1($I222,$J222,$K222,$L222,$M222,$N222,$Q222)</f>
        <v>4,7</v>
      </c>
      <c r="R220" s="17" t="str">
        <f t="array" ref="R220">_ts1($I222,$J222,$K222,$L222,$M222,$N222,$R222)</f>
        <v>4,6</v>
      </c>
      <c r="S220" s="33" t="str">
        <f t="array" ref="S220">_ts1($I223,$J223,$K223,$L223,$M223,$N223,$S223)</f>
        <v>4,5</v>
      </c>
      <c r="T220" s="71" t="str">
        <f t="array" ref="T220">_ts2($I221,$J221,$K221,$L221,$M221,$N221,$T221)</f>
        <v>4,5*,9</v>
      </c>
      <c r="U220" s="72" t="str">
        <f t="array" ref="U220">_ts2($I221,$J221,$K221,$L221,$M221,$N221,$U221)</f>
        <v>-</v>
      </c>
      <c r="V220" s="72" t="str">
        <f t="array" ref="V220">_ts2($I222,$J222,$K222,$L222,$M222,$N222,$V222)</f>
        <v>4,5*,7</v>
      </c>
      <c r="W220" s="72" t="str">
        <f t="array" ref="W220">_ts2($I222,$J222,$K222,$L222,$M222,$N222,$W222)</f>
        <v>4,5*,6</v>
      </c>
      <c r="X220" s="36" t="str">
        <f t="array" ref="X220">_ts2($I223,$J223,$K223,$L223,$M223,$N223,$X223)</f>
        <v>4,5,8*</v>
      </c>
      <c r="AH220" s="37" t="str">
        <f t="shared" si="28"/>
        <v>T5C183.1HT</v>
      </c>
      <c r="AI220" s="37" t="s">
        <v>68</v>
      </c>
      <c r="AJ220" s="37" t="s">
        <v>78</v>
      </c>
      <c r="AK220" s="37" t="s">
        <v>17</v>
      </c>
      <c r="AL220" s="37">
        <v>3.1</v>
      </c>
      <c r="AM220" s="37">
        <v>-207.86</v>
      </c>
      <c r="AN220" s="37">
        <v>-0.49</v>
      </c>
      <c r="AO220" s="37">
        <v>18.91</v>
      </c>
      <c r="AP220" s="37">
        <v>4.5999999999999999E-2</v>
      </c>
      <c r="AQ220" s="37">
        <v>-23.140999999999998</v>
      </c>
      <c r="AR220" s="37">
        <v>0.65300000000000002</v>
      </c>
    </row>
    <row r="221" spans="1:44" ht="19.5" customHeight="1">
      <c r="A221" s="37" t="str">
        <f t="shared" si="26"/>
        <v>T7C43.1</v>
      </c>
      <c r="B221" s="37" t="str">
        <f t="shared" si="30"/>
        <v>T7</v>
      </c>
      <c r="C221" s="37" t="str">
        <f t="shared" si="30"/>
        <v>C4</v>
      </c>
      <c r="D221" s="37">
        <f>D220</f>
        <v>3.1</v>
      </c>
      <c r="E221" s="97"/>
      <c r="F221" s="103"/>
      <c r="G221" s="92"/>
      <c r="H221" s="65" t="s">
        <v>30</v>
      </c>
      <c r="I221" s="35">
        <f>_xlfn.XLOOKUP(A221&amp;$I$3,AH:AH,AQ:AQ)</f>
        <v>183.166</v>
      </c>
      <c r="J221" s="35">
        <f>_xlfn.XLOOKUP(A221&amp;$J$3,AH:AH,AQ:AQ)</f>
        <v>19.113</v>
      </c>
      <c r="K221" s="35">
        <f>_xlfn.XLOOKUP(A221&amp;$K$3,AH:AH,AQ:AQ)</f>
        <v>-0.82599999999999996</v>
      </c>
      <c r="L221" s="35">
        <f>_xlfn.XLOOKUP(A221&amp;$L$3,AH:AH,AQ:AQ)</f>
        <v>0.82499999999999996</v>
      </c>
      <c r="M221" s="35">
        <f>_xlfn.XLOOKUP(A221&amp;$M$3,AH:AH,AQ:AQ)</f>
        <v>-48.558999999999997</v>
      </c>
      <c r="N221" s="35">
        <f>_xlfn.XLOOKUP(A221&amp;$N$3,AH:AH,AQ:AQ)</f>
        <v>48.558</v>
      </c>
      <c r="O221" s="78">
        <f t="array" ref="O221">IF(cb1max($I221,$J221,$K221,$L221,$M221,$N221)&gt;0,cb1max($I221,$J221,$K221,$L221,$M221,$N221),"-")</f>
        <v>231.72399999999999</v>
      </c>
      <c r="P221" s="67" t="str">
        <f t="array" ref="P221">IF(cb1min($I221,$J221,$K221,$L221,$M221,$N221)&lt;0,cb1min($I221,$J221,$K221,$L221,$M221,$N221),"-")</f>
        <v>-</v>
      </c>
      <c r="Q221" s="34">
        <f t="array" ref="Q221">_tu1($I221,$J221,$K221,$L221,$M221,$N221,$Q220)</f>
        <v>183.99099999999999</v>
      </c>
      <c r="R221" s="35">
        <f t="array" ref="R221">_tu1($I221,$J221,$K221,$L221,$M221,$N221,$R220)</f>
        <v>182.34</v>
      </c>
      <c r="S221" s="34">
        <f t="array" ref="S221">_tu1($I221,$J221,$K221,$L221,$M221,$N221,$S220)</f>
        <v>202.279</v>
      </c>
      <c r="T221" s="74">
        <f t="array" ref="T221">IF(cb2max($I221,$J221,$K221,$L221,$M221,$N221)&gt;0,cb2max($I221,$J221,$K221,$L221,$M221,$N221),"-")</f>
        <v>248.92569999999998</v>
      </c>
      <c r="U221" s="75" t="str">
        <f t="array" ref="U221">IF(cb2min($I221,$J221,$K221,$L221,$M221,$N221)&lt;0,cb2min($I221,$J221,$K221,$L221,$M221,$N221),"-")</f>
        <v>-</v>
      </c>
      <c r="V221" s="35">
        <f t="array" ref="V221">_tu2($I221,$J221,$K221,$L221,$M221,$N221,$V220)</f>
        <v>201.19269999999997</v>
      </c>
      <c r="W221" s="35">
        <f t="array" ref="W221">_tu2($I221,$J221,$K221,$L221,$M221,$N221,$W220)</f>
        <v>199.54169999999999</v>
      </c>
      <c r="X221" s="35">
        <f t="array" ref="X221">_tu2($I221,$J221,$K221,$L221,$M221,$N221,$X220)</f>
        <v>158.57589999999999</v>
      </c>
      <c r="AH221" s="37" t="str">
        <f t="shared" si="28"/>
        <v>T5C180GIOX</v>
      </c>
      <c r="AI221" s="37" t="s">
        <v>68</v>
      </c>
      <c r="AJ221" s="37" t="s">
        <v>78</v>
      </c>
      <c r="AK221" s="37" t="s">
        <v>60</v>
      </c>
      <c r="AL221" s="37">
        <v>0</v>
      </c>
      <c r="AM221" s="37">
        <v>-4.5999999999999996</v>
      </c>
      <c r="AN221" s="37">
        <v>21.76</v>
      </c>
      <c r="AO221" s="37">
        <v>0.36</v>
      </c>
      <c r="AP221" s="37">
        <v>-1.2999999999999999E-2</v>
      </c>
      <c r="AQ221" s="37">
        <v>0.72899999999999998</v>
      </c>
      <c r="AR221" s="37">
        <v>40.381999999999998</v>
      </c>
    </row>
    <row r="222" spans="1:44" ht="19.5" customHeight="1">
      <c r="A222" s="37" t="str">
        <f t="shared" si="26"/>
        <v>T7C43.1</v>
      </c>
      <c r="B222" s="37" t="str">
        <f t="shared" si="30"/>
        <v>T7</v>
      </c>
      <c r="C222" s="37" t="str">
        <f t="shared" si="30"/>
        <v>C4</v>
      </c>
      <c r="D222" s="37">
        <f>D221</f>
        <v>3.1</v>
      </c>
      <c r="E222" s="97"/>
      <c r="F222" s="103"/>
      <c r="G222" s="92"/>
      <c r="H222" s="65" t="s">
        <v>31</v>
      </c>
      <c r="I222" s="35">
        <f>_xlfn.XLOOKUP(A222&amp;$I$3,AH:AH,AR:AR)</f>
        <v>-4.6189999999999998</v>
      </c>
      <c r="J222" s="35">
        <f>_xlfn.XLOOKUP(A222&amp;$J$3,AH:AH,AR:AR)</f>
        <v>-0.55300000000000005</v>
      </c>
      <c r="K222" s="35">
        <f>_xlfn.XLOOKUP(A222&amp;$K$3,AH:AH,AR:AR)</f>
        <v>-13.986000000000001</v>
      </c>
      <c r="L222" s="35">
        <f>_xlfn.XLOOKUP(A222&amp;$L$3,AH:AH,AR:AR)</f>
        <v>14.01</v>
      </c>
      <c r="M222" s="35">
        <f>_xlfn.XLOOKUP(A222&amp;$M$3,AH:AH,AR:AR)</f>
        <v>-0.25600000000000001</v>
      </c>
      <c r="N222" s="35">
        <f>_xlfn.XLOOKUP(A222&amp;$N$3,AH:AH,AR:AR)</f>
        <v>0.254</v>
      </c>
      <c r="O222" s="56">
        <f t="array" ref="O222">_tu1($I222,$J222,$K222,$L222,$M222,$N222,$O220)</f>
        <v>-4.3650000000000002</v>
      </c>
      <c r="P222" s="35" t="str">
        <f t="array" ref="P222">_tu1($I222,$J222,$K222,$L222,$M222,$N222,$P220)</f>
        <v>-</v>
      </c>
      <c r="Q222" s="69">
        <f t="array" ref="Q222">IF(cb1max($I222,$J222,$K222,$L222,$M222,$N222)&gt;0,cb1max($I222,$J222,$K222,$L222,$M222,$N222),"-")</f>
        <v>9.391</v>
      </c>
      <c r="R222" s="67">
        <f t="array" ref="R222">IF(cb1min($I222,$J222,$K222,$L222,$M222,$N222)&lt;0,cb1min($I222,$J222,$K222,$L222,$M222,$N222),"-")</f>
        <v>-18.605</v>
      </c>
      <c r="S222" s="34">
        <f t="array" ref="S222">_tu1($I222,$J222,$K222,$L222,$M222,$N222,$S220)</f>
        <v>-5.1719999999999997</v>
      </c>
      <c r="T222" s="35">
        <f t="array" ref="T222">_tu2($I222,$J222,$K222,$L222,$M222,$N222,$T220)</f>
        <v>-4.8627000000000002</v>
      </c>
      <c r="U222" s="35" t="str">
        <f t="array" ref="U222">_tu2($I222,$J222,$K222,$L222,$M222,$N222,$U220)</f>
        <v>-</v>
      </c>
      <c r="V222" s="75">
        <f t="array" ref="V222">IF(cb2max($I222,$J222,$K222,$L222,$M222,$N222)&gt;0,cb2max($I222,$J222,$K222,$L222,$M222,$N222),"-")</f>
        <v>8.8933</v>
      </c>
      <c r="W222" s="75">
        <f t="array" ref="W222">IF(cb2min($I222,$J222,$K222,$L222,$M222,$N222)&lt;0,cb2min($I222,$J222,$K222,$L222,$M222,$N222),"-")</f>
        <v>-19.102699999999999</v>
      </c>
      <c r="X222" s="35">
        <f t="array" ref="X222">_tu2($I222,$J222,$K222,$L222,$M222,$N222,$X220)</f>
        <v>-5.4024000000000001</v>
      </c>
      <c r="AH222" s="37" t="str">
        <f t="shared" si="28"/>
        <v>T5C183.1GIOX</v>
      </c>
      <c r="AI222" s="37" t="s">
        <v>68</v>
      </c>
      <c r="AJ222" s="37" t="s">
        <v>78</v>
      </c>
      <c r="AK222" s="37" t="s">
        <v>60</v>
      </c>
      <c r="AL222" s="37">
        <v>3.1</v>
      </c>
      <c r="AM222" s="37">
        <v>-4.5999999999999996</v>
      </c>
      <c r="AN222" s="37">
        <v>21.76</v>
      </c>
      <c r="AO222" s="37">
        <v>0.36</v>
      </c>
      <c r="AP222" s="37">
        <v>-1.2999999999999999E-2</v>
      </c>
      <c r="AQ222" s="37">
        <v>-0.38900000000000001</v>
      </c>
      <c r="AR222" s="37">
        <v>-27.065000000000001</v>
      </c>
    </row>
    <row r="223" spans="1:44" ht="19.5" customHeight="1">
      <c r="A223" s="37" t="str">
        <f t="shared" si="26"/>
        <v>T7C43.1</v>
      </c>
      <c r="B223" s="37" t="str">
        <f t="shared" si="30"/>
        <v>T7</v>
      </c>
      <c r="C223" s="37" t="str">
        <f t="shared" si="30"/>
        <v>C4</v>
      </c>
      <c r="D223" s="37">
        <f>D222</f>
        <v>3.1</v>
      </c>
      <c r="E223" s="97"/>
      <c r="F223" s="104"/>
      <c r="G223" s="93"/>
      <c r="H223" s="66" t="s">
        <v>11</v>
      </c>
      <c r="I223" s="54">
        <f>_xlfn.XLOOKUP(A223&amp;$I$3,AH:AH,AM:AM)</f>
        <v>-695.42</v>
      </c>
      <c r="J223" s="54">
        <f>_xlfn.XLOOKUP(A223&amp;$J$3,AH:AH,AM:AM)</f>
        <v>-127.26</v>
      </c>
      <c r="K223" s="54">
        <f>_xlfn.XLOOKUP(A223&amp;$K$3,AH:AH,AM:AM)</f>
        <v>-3.5</v>
      </c>
      <c r="L223" s="54">
        <f>_xlfn.XLOOKUP(A223&amp;$L$3,AH:AH,AM:AM)</f>
        <v>3.51</v>
      </c>
      <c r="M223" s="54">
        <f>_xlfn.XLOOKUP(A223&amp;$M$3,AH:AH,AM:AM)</f>
        <v>-19.899999999999999</v>
      </c>
      <c r="N223" s="54">
        <f>_xlfn.XLOOKUP(A223&amp;$N$3,AH:AH,AM:AM)</f>
        <v>19.91</v>
      </c>
      <c r="O223" s="79">
        <f t="array" ref="O223">_tu1($I223,$J223,$K223,$L223,$M223,$N223,$O220)</f>
        <v>-675.51</v>
      </c>
      <c r="P223" s="54" t="str">
        <f t="array" ref="P223">_tu1($I223,$J223,$K223,$L223,$M223,$N223,$P220)</f>
        <v>-</v>
      </c>
      <c r="Q223" s="55">
        <f t="array" ref="Q223">_tu1($I223,$J223,$K223,$L223,$M223,$N223,$Q220)</f>
        <v>-691.91</v>
      </c>
      <c r="R223" s="54">
        <f t="array" ref="R223">_tu1($I223,$J223,$K223,$L223,$M223,$N223,$R220)</f>
        <v>-698.92</v>
      </c>
      <c r="S223" s="80">
        <f t="array" ref="S223">cb1min($I223,$J223,$K223,$L223,$M223,$N223)</f>
        <v>-822.68</v>
      </c>
      <c r="T223" s="54">
        <f t="array" ref="T223">_tu2($I223,$J223,$K223,$L223,$M223,$N223,$T220)</f>
        <v>-790.04399999999998</v>
      </c>
      <c r="U223" s="54" t="str">
        <f t="array" ref="U223">_tu2($I223,$J223,$K223,$L223,$M223,$N223,$U220)</f>
        <v>-</v>
      </c>
      <c r="V223" s="54">
        <f t="array" ref="V223">_tu2($I223,$J223,$K223,$L223,$M223,$N223,$V220)</f>
        <v>-806.44399999999996</v>
      </c>
      <c r="W223" s="54">
        <f t="array" ref="W223">_tu2($I223,$J223,$K223,$L223,$M223,$N223,$W220)</f>
        <v>-813.45399999999995</v>
      </c>
      <c r="X223" s="70">
        <f t="array" ref="X223">cb2min($I223,$J223,$K223,$L223,$M223,$N223)</f>
        <v>-840.58999999999992</v>
      </c>
      <c r="AH223" s="37" t="str">
        <f t="shared" si="28"/>
        <v>T5C180GIOY</v>
      </c>
      <c r="AI223" s="37" t="s">
        <v>68</v>
      </c>
      <c r="AJ223" s="37" t="s">
        <v>78</v>
      </c>
      <c r="AK223" s="37" t="s">
        <v>61</v>
      </c>
      <c r="AL223" s="37">
        <v>0</v>
      </c>
      <c r="AM223" s="37">
        <v>-97.9</v>
      </c>
      <c r="AN223" s="37">
        <v>7.0000000000000007E-2</v>
      </c>
      <c r="AO223" s="37">
        <v>61.27</v>
      </c>
      <c r="AP223" s="37">
        <v>0</v>
      </c>
      <c r="AQ223" s="37">
        <v>108.077</v>
      </c>
      <c r="AR223" s="37">
        <v>0.13800000000000001</v>
      </c>
    </row>
    <row r="224" spans="1:44" ht="19.5" customHeight="1">
      <c r="A224" s="37" t="str">
        <f t="shared" si="26"/>
        <v>T7C180</v>
      </c>
      <c r="B224" s="37" t="str">
        <f t="shared" si="30"/>
        <v>T7</v>
      </c>
      <c r="C224" s="37" t="str">
        <f>F224</f>
        <v>C18</v>
      </c>
      <c r="D224" s="37">
        <f>G224</f>
        <v>0</v>
      </c>
      <c r="E224" s="97"/>
      <c r="F224" s="105" t="s">
        <v>78</v>
      </c>
      <c r="G224" s="91">
        <v>0</v>
      </c>
      <c r="H224" s="48"/>
      <c r="I224" s="84"/>
      <c r="J224" s="48"/>
      <c r="K224" s="84"/>
      <c r="L224" s="48"/>
      <c r="M224" s="84"/>
      <c r="N224" s="9"/>
      <c r="O224" s="16" t="str">
        <f t="array" ref="O224">_ts1($I225,$J225,$K225,$L225,$M225,$N225,$O225)</f>
        <v>4,8</v>
      </c>
      <c r="P224" s="17" t="str">
        <f t="array" ref="P224">_ts1($I225,$J225,$K225,$L225,$M225,$N225,$P225)</f>
        <v>-</v>
      </c>
      <c r="Q224" s="16" t="str">
        <f t="array" ref="Q224">_ts1($I226,$J226,$K226,$L226,$M226,$N226,$Q226)</f>
        <v>4,6</v>
      </c>
      <c r="R224" s="17" t="str">
        <f t="array" ref="R224">_ts1($I226,$J226,$K226,$L226,$M226,$N226,$R226)</f>
        <v>4,7</v>
      </c>
      <c r="S224" s="33" t="str">
        <f t="array" ref="S224">_ts1($I227,$J227,$K227,$L227,$M227,$N227,$S227)</f>
        <v>4,5</v>
      </c>
      <c r="T224" s="71" t="str">
        <f t="array" ref="T224">_ts2($I225,$J225,$K225,$L225,$M225,$N225,$T225)</f>
        <v>4,5*,8</v>
      </c>
      <c r="U224" s="72" t="str">
        <f t="array" ref="U224">_ts2($I225,$J225,$K225,$L225,$M225,$N225,$U225)</f>
        <v>-</v>
      </c>
      <c r="V224" s="73" t="str">
        <f t="array" ref="V224">_ts2($I226,$J226,$K226,$L226,$M226,$N226,$V226)</f>
        <v>4,5*,6</v>
      </c>
      <c r="W224" s="72" t="str">
        <f t="array" ref="W224">_ts2($I226,$J226,$K226,$L226,$M226,$N226,$W226)</f>
        <v>4,5*,7</v>
      </c>
      <c r="X224" s="36" t="str">
        <f t="array" ref="X224">_ts2($I227,$J227,$K227,$L227,$M227,$N227,$X227)</f>
        <v>4,5,8*</v>
      </c>
      <c r="AH224" s="37" t="str">
        <f t="shared" si="28"/>
        <v>T5C183.1GIOY</v>
      </c>
      <c r="AI224" s="37" t="s">
        <v>68</v>
      </c>
      <c r="AJ224" s="37" t="s">
        <v>78</v>
      </c>
      <c r="AK224" s="37" t="s">
        <v>61</v>
      </c>
      <c r="AL224" s="37">
        <v>3.1</v>
      </c>
      <c r="AM224" s="37">
        <v>-97.9</v>
      </c>
      <c r="AN224" s="37">
        <v>7.0000000000000007E-2</v>
      </c>
      <c r="AO224" s="37">
        <v>61.27</v>
      </c>
      <c r="AP224" s="37">
        <v>0</v>
      </c>
      <c r="AQ224" s="37">
        <v>-81.864000000000004</v>
      </c>
      <c r="AR224" s="37">
        <v>-8.4000000000000005E-2</v>
      </c>
    </row>
    <row r="225" spans="1:44" ht="19.5" customHeight="1">
      <c r="A225" s="37" t="str">
        <f t="shared" si="26"/>
        <v>T7C180</v>
      </c>
      <c r="B225" s="37" t="str">
        <f t="shared" si="30"/>
        <v>T7</v>
      </c>
      <c r="C225" s="37" t="str">
        <f>C224</f>
        <v>C18</v>
      </c>
      <c r="D225" s="37">
        <f>D224</f>
        <v>0</v>
      </c>
      <c r="E225" s="97"/>
      <c r="F225" s="106"/>
      <c r="G225" s="92"/>
      <c r="H225" s="65" t="s">
        <v>30</v>
      </c>
      <c r="I225" s="35">
        <f>_xlfn.XLOOKUP(A225&amp;$I$3,AH:AH,AQ:AQ)</f>
        <v>152.45599999999999</v>
      </c>
      <c r="J225" s="35">
        <f>_xlfn.XLOOKUP(A225&amp;$J$3,AH:AH,AQ:AQ)</f>
        <v>36.951000000000001</v>
      </c>
      <c r="K225" s="35">
        <f>_xlfn.XLOOKUP(A225&amp;$K$3,AH:AH,AQ:AQ)</f>
        <v>0.76200000000000001</v>
      </c>
      <c r="L225" s="35">
        <f>_xlfn.XLOOKUP(A225&amp;$L$3,AH:AH,AQ:AQ)</f>
        <v>-0.76700000000000002</v>
      </c>
      <c r="M225" s="35">
        <f>_xlfn.XLOOKUP(A225&amp;$M$3,AH:AH,AQ:AQ)</f>
        <v>39.311999999999998</v>
      </c>
      <c r="N225" s="35">
        <f>_xlfn.XLOOKUP(A225&amp;$N$3,AH:AH,AQ:AQ)</f>
        <v>-39.302</v>
      </c>
      <c r="O225" s="69">
        <f t="array" ref="O225">IF(cb1max($I225,$J225,$K225,$L225,$M225,$N225)&gt;0,cb1max($I225,$J225,$K225,$L225,$M225,$N225),"-")</f>
        <v>191.76799999999997</v>
      </c>
      <c r="P225" s="67" t="str">
        <f t="array" ref="P225">IF(cb1min($I225,$J225,$K225,$L225,$M225,$N225)&lt;0,cb1min($I225,$J225,$K225,$L225,$M225,$N225),"-")</f>
        <v>-</v>
      </c>
      <c r="Q225" s="34">
        <f t="array" ref="Q225">_tu1($I225,$J225,$K225,$L225,$M225,$N225,$Q224)</f>
        <v>153.21799999999999</v>
      </c>
      <c r="R225" s="35">
        <f t="array" ref="R225">_tu1($I225,$J225,$K225,$L225,$M225,$N225,$R224)</f>
        <v>151.68899999999999</v>
      </c>
      <c r="S225" s="34">
        <f t="array" ref="S225">_tu1($I225,$J225,$K225,$L225,$M225,$N225,$S224)</f>
        <v>189.40699999999998</v>
      </c>
      <c r="T225" s="74">
        <f t="array" ref="T225">IF(cb2max($I225,$J225,$K225,$L225,$M225,$N225)&gt;0,cb2max($I225,$J225,$K225,$L225,$M225,$N225),"-")</f>
        <v>225.02389999999997</v>
      </c>
      <c r="U225" s="75" t="str">
        <f t="array" ref="U225">IF(cb2min($I225,$J225,$K225,$L225,$M225,$N225)&lt;0,cb2min($I225,$J225,$K225,$L225,$M225,$N225),"-")</f>
        <v>-</v>
      </c>
      <c r="V225" s="34">
        <f t="array" ref="V225">_tu2($I225,$J225,$K225,$L225,$M225,$N225,$V224)</f>
        <v>186.47389999999999</v>
      </c>
      <c r="W225" s="35">
        <f t="array" ref="W225">_tu2($I225,$J225,$K225,$L225,$M225,$N225,$W224)</f>
        <v>184.94489999999999</v>
      </c>
      <c r="X225" s="35">
        <f t="array" ref="X225">_tu2($I225,$J225,$K225,$L225,$M225,$N225,$X224)</f>
        <v>224.78779999999998</v>
      </c>
      <c r="AH225" s="37" t="str">
        <f t="shared" si="28"/>
        <v>T5C180GIOYY</v>
      </c>
      <c r="AI225" s="37" t="s">
        <v>68</v>
      </c>
      <c r="AJ225" s="37" t="s">
        <v>78</v>
      </c>
      <c r="AK225" s="37" t="s">
        <v>62</v>
      </c>
      <c r="AL225" s="37">
        <v>0</v>
      </c>
      <c r="AM225" s="37">
        <v>97.89</v>
      </c>
      <c r="AN225" s="37">
        <v>-7.0000000000000007E-2</v>
      </c>
      <c r="AO225" s="37">
        <v>-61.27</v>
      </c>
      <c r="AP225" s="37">
        <v>0</v>
      </c>
      <c r="AQ225" s="37">
        <v>-108.077</v>
      </c>
      <c r="AR225" s="37">
        <v>-0.13800000000000001</v>
      </c>
    </row>
    <row r="226" spans="1:44" ht="19.5" customHeight="1">
      <c r="A226" s="37" t="str">
        <f t="shared" si="26"/>
        <v>T7C180</v>
      </c>
      <c r="B226" s="37" t="str">
        <f t="shared" si="30"/>
        <v>T7</v>
      </c>
      <c r="C226" s="37" t="str">
        <f t="shared" si="30"/>
        <v>C18</v>
      </c>
      <c r="D226" s="37">
        <f>D225</f>
        <v>0</v>
      </c>
      <c r="E226" s="97"/>
      <c r="F226" s="106"/>
      <c r="G226" s="92"/>
      <c r="H226" s="65" t="s">
        <v>31</v>
      </c>
      <c r="I226" s="35">
        <f>_xlfn.XLOOKUP(A226&amp;$I$3,AH:AH,AR:AR)</f>
        <v>-1.7350000000000001</v>
      </c>
      <c r="J226" s="35">
        <f>_xlfn.XLOOKUP(A226&amp;$J$3,AH:AH,AR:AR)</f>
        <v>-1.4059999999999999</v>
      </c>
      <c r="K226" s="35">
        <f>_xlfn.XLOOKUP(A226&amp;$K$3,AH:AH,AR:AR)</f>
        <v>17.710999999999999</v>
      </c>
      <c r="L226" s="35">
        <f>_xlfn.XLOOKUP(A226&amp;$L$3,AH:AH,AR:AR)</f>
        <v>-17.739999999999998</v>
      </c>
      <c r="M226" s="35">
        <f>_xlfn.XLOOKUP(A226&amp;$M$3,AH:AH,AR:AR)</f>
        <v>0.26200000000000001</v>
      </c>
      <c r="N226" s="35">
        <f>_xlfn.XLOOKUP(A226&amp;$N$3,AH:AH,AR:AR)</f>
        <v>-0.26</v>
      </c>
      <c r="O226" s="34">
        <f t="array" ref="O226">_tu1($I226,$J226,$K226,$L226,$M226,$N226,$O224)</f>
        <v>-1.4730000000000001</v>
      </c>
      <c r="P226" s="35" t="str">
        <f t="array" ref="P226">_tu1($I226,$J226,$K226,$L226,$M226,$N226,$P224)</f>
        <v>-</v>
      </c>
      <c r="Q226" s="69">
        <f t="array" ref="Q226">IF(cb1max($I226,$J226,$K226,$L226,$M226,$N226)&gt;0,cb1max($I226,$J226,$K226,$L226,$M226,$N226),"-")</f>
        <v>15.975999999999999</v>
      </c>
      <c r="R226" s="67">
        <f t="array" ref="R226">IF(cb1min($I226,$J226,$K226,$L226,$M226,$N226)&lt;0,cb1min($I226,$J226,$K226,$L226,$M226,$N226),"-")</f>
        <v>-19.474999999999998</v>
      </c>
      <c r="S226" s="34">
        <f t="array" ref="S226">_tu1($I226,$J226,$K226,$L226,$M226,$N226,$S224)</f>
        <v>-3.141</v>
      </c>
      <c r="T226" s="35">
        <f t="array" ref="T226">_tu2($I226,$J226,$K226,$L226,$M226,$N226,$T224)</f>
        <v>-2.7383999999999999</v>
      </c>
      <c r="U226" s="35" t="str">
        <f t="array" ref="U226">_tu2($I226,$J226,$K226,$L226,$M226,$N226,$U224)</f>
        <v>-</v>
      </c>
      <c r="V226" s="76">
        <f t="array" ref="V226">IF(cb2max($I226,$J226,$K226,$L226,$M226,$N226)&gt;0,cb2max($I226,$J226,$K226,$L226,$M226,$N226),"-")</f>
        <v>14.710599999999999</v>
      </c>
      <c r="W226" s="75">
        <f t="array" ref="W226">IF(cb2min($I226,$J226,$K226,$L226,$M226,$N226)&lt;0,cb2min($I226,$J226,$K226,$L226,$M226,$N226),"-")</f>
        <v>-20.740399999999998</v>
      </c>
      <c r="X226" s="35">
        <f t="array" ref="X226">_tu2($I226,$J226,$K226,$L226,$M226,$N226,$X224)</f>
        <v>-2.9051999999999998</v>
      </c>
      <c r="AH226" s="37" t="str">
        <f t="shared" si="28"/>
        <v>T5C183.1GIOYY</v>
      </c>
      <c r="AI226" s="37" t="s">
        <v>68</v>
      </c>
      <c r="AJ226" s="37" t="s">
        <v>78</v>
      </c>
      <c r="AK226" s="37" t="s">
        <v>62</v>
      </c>
      <c r="AL226" s="37">
        <v>3.1</v>
      </c>
      <c r="AM226" s="37">
        <v>97.89</v>
      </c>
      <c r="AN226" s="37">
        <v>-7.0000000000000007E-2</v>
      </c>
      <c r="AO226" s="37">
        <v>-61.27</v>
      </c>
      <c r="AP226" s="37">
        <v>0</v>
      </c>
      <c r="AQ226" s="37">
        <v>81.863</v>
      </c>
      <c r="AR226" s="37">
        <v>8.4000000000000005E-2</v>
      </c>
    </row>
    <row r="227" spans="1:44" ht="19.5" customHeight="1">
      <c r="A227" s="37" t="str">
        <f t="shared" si="26"/>
        <v>T7C180</v>
      </c>
      <c r="B227" s="37" t="str">
        <f t="shared" si="30"/>
        <v>T7</v>
      </c>
      <c r="C227" s="37" t="str">
        <f t="shared" si="30"/>
        <v>C18</v>
      </c>
      <c r="D227" s="37">
        <f>D226</f>
        <v>0</v>
      </c>
      <c r="E227" s="97"/>
      <c r="F227" s="106"/>
      <c r="G227" s="93"/>
      <c r="H227" s="65" t="s">
        <v>11</v>
      </c>
      <c r="I227" s="54">
        <f>_xlfn.XLOOKUP(A227&amp;$I$3,AH:AH,AM:AM)</f>
        <v>-430.38</v>
      </c>
      <c r="J227" s="54">
        <f>_xlfn.XLOOKUP(A227&amp;$J$3,AH:AH,AM:AM)</f>
        <v>-55.92</v>
      </c>
      <c r="K227" s="54">
        <f>_xlfn.XLOOKUP(A227&amp;$K$3,AH:AH,AM:AM)</f>
        <v>-0.44</v>
      </c>
      <c r="L227" s="54">
        <f>_xlfn.XLOOKUP(A227&amp;$L$3,AH:AH,AM:AM)</f>
        <v>0.45</v>
      </c>
      <c r="M227" s="54">
        <f>_xlfn.XLOOKUP(A227&amp;$M$3,AH:AH,AM:AM)</f>
        <v>-15.34</v>
      </c>
      <c r="N227" s="54">
        <f>_xlfn.XLOOKUP(A227&amp;$N$3,AH:AH,AM:AM)</f>
        <v>15.33</v>
      </c>
      <c r="O227" s="34">
        <f t="array" ref="O227">_tu1($I227,$J227,$K227,$L227,$M227,$N227,$O224)</f>
        <v>-445.71999999999997</v>
      </c>
      <c r="P227" s="54" t="str">
        <f t="array" ref="P227">_tu1($I227,$J227,$K227,$L227,$M227,$N227,$P224)</f>
        <v>-</v>
      </c>
      <c r="Q227" s="34">
        <f t="array" ref="Q227">_tu1($I227,$J227,$K227,$L227,$M227,$N227,$Q224)</f>
        <v>-430.82</v>
      </c>
      <c r="R227" s="54">
        <f t="array" ref="R227">_tu1($I227,$J227,$K227,$L227,$M227,$N227,$R224)</f>
        <v>-429.93</v>
      </c>
      <c r="S227" s="68">
        <f t="array" ref="S227">cb1min($I227,$J227,$K227,$L227,$M227,$N227)</f>
        <v>-486.3</v>
      </c>
      <c r="T227" s="54">
        <f t="array" ref="T227">_tu2($I227,$J227,$K227,$L227,$M227,$N227,$T224)</f>
        <v>-496.04799999999994</v>
      </c>
      <c r="U227" s="54" t="str">
        <f t="array" ref="U227">_tu2($I227,$J227,$K227,$L227,$M227,$N227,$U224)</f>
        <v>-</v>
      </c>
      <c r="V227" s="34">
        <f t="array" ref="V227">_tu2($I227,$J227,$K227,$L227,$M227,$N227,$V224)</f>
        <v>-481.14799999999997</v>
      </c>
      <c r="W227" s="54">
        <f t="array" ref="W227">_tu2($I227,$J227,$K227,$L227,$M227,$N227,$W224)</f>
        <v>-480.25799999999998</v>
      </c>
      <c r="X227" s="70">
        <f t="array" ref="X227">cb2min($I227,$J227,$K227,$L227,$M227,$N227)</f>
        <v>-500.10599999999999</v>
      </c>
      <c r="AH227" s="37" t="str">
        <f t="shared" si="28"/>
        <v>T5C180GIOXX</v>
      </c>
      <c r="AI227" s="37" t="s">
        <v>68</v>
      </c>
      <c r="AJ227" s="37" t="s">
        <v>78</v>
      </c>
      <c r="AK227" s="37" t="s">
        <v>63</v>
      </c>
      <c r="AL227" s="37">
        <v>0</v>
      </c>
      <c r="AM227" s="37">
        <v>4.6100000000000003</v>
      </c>
      <c r="AN227" s="37">
        <v>-21.76</v>
      </c>
      <c r="AO227" s="37">
        <v>-0.36</v>
      </c>
      <c r="AP227" s="37">
        <v>1.2999999999999999E-2</v>
      </c>
      <c r="AQ227" s="37">
        <v>-0.72899999999999998</v>
      </c>
      <c r="AR227" s="37">
        <v>-40.381999999999998</v>
      </c>
    </row>
    <row r="228" spans="1:44" ht="19.5" customHeight="1">
      <c r="A228" s="37" t="str">
        <f t="shared" si="26"/>
        <v>T7C183.1</v>
      </c>
      <c r="B228" s="37" t="str">
        <f t="shared" si="30"/>
        <v>T7</v>
      </c>
      <c r="C228" s="37" t="str">
        <f t="shared" si="30"/>
        <v>C18</v>
      </c>
      <c r="D228" s="37">
        <f>G228</f>
        <v>3.1</v>
      </c>
      <c r="E228" s="97"/>
      <c r="F228" s="106"/>
      <c r="G228" s="91">
        <v>3.1</v>
      </c>
      <c r="H228" s="48"/>
      <c r="I228" s="84"/>
      <c r="J228" s="48"/>
      <c r="K228" s="84"/>
      <c r="L228" s="48"/>
      <c r="M228" s="84"/>
      <c r="N228" s="9"/>
      <c r="O228" s="77" t="str">
        <f t="array" ref="O228">_ts1($I229,$J229,$K229,$L229,$M229,$N229,$O229)</f>
        <v>-</v>
      </c>
      <c r="P228" s="17" t="str">
        <f t="array" ref="P228">_ts1($I229,$J229,$K229,$L229,$M229,$N229,$P229)</f>
        <v>4,8</v>
      </c>
      <c r="Q228" s="16" t="str">
        <f t="array" ref="Q228">_ts1($I230,$J230,$K230,$L230,$M230,$N230,$Q230)</f>
        <v>4,7</v>
      </c>
      <c r="R228" s="17" t="str">
        <f t="array" ref="R228">_ts1($I230,$J230,$K230,$L230,$M230,$N230,$R230)</f>
        <v>4,6</v>
      </c>
      <c r="S228" s="33" t="str">
        <f t="array" ref="S228">_ts1($I231,$J231,$K231,$L231,$M231,$N231,$S231)</f>
        <v>4,5</v>
      </c>
      <c r="T228" s="71" t="str">
        <f t="array" ref="T228">_ts2($I229,$J229,$K229,$L229,$M229,$N229,$T229)</f>
        <v>-</v>
      </c>
      <c r="U228" s="72" t="str">
        <f t="array" ref="U228">_ts2($I229,$J229,$K229,$L229,$M229,$N229,$U229)</f>
        <v>4,5*,8</v>
      </c>
      <c r="V228" s="72" t="str">
        <f t="array" ref="V228">_ts2($I230,$J230,$K230,$L230,$M230,$N230,$V230)</f>
        <v>4,5*,7</v>
      </c>
      <c r="W228" s="72" t="str">
        <f t="array" ref="W228">_ts2($I230,$J230,$K230,$L230,$M230,$N230,$W230)</f>
        <v>4,5*,6</v>
      </c>
      <c r="X228" s="36" t="str">
        <f t="array" ref="X228">_ts2($I231,$J231,$K231,$L231,$M231,$N231,$X231)</f>
        <v>4,5,8*</v>
      </c>
      <c r="AH228" s="37" t="str">
        <f t="shared" si="28"/>
        <v>T5C183.1GIOXX</v>
      </c>
      <c r="AI228" s="37" t="s">
        <v>68</v>
      </c>
      <c r="AJ228" s="37" t="s">
        <v>78</v>
      </c>
      <c r="AK228" s="37" t="s">
        <v>63</v>
      </c>
      <c r="AL228" s="37">
        <v>3.1</v>
      </c>
      <c r="AM228" s="37">
        <v>4.6100000000000003</v>
      </c>
      <c r="AN228" s="37">
        <v>-21.76</v>
      </c>
      <c r="AO228" s="37">
        <v>-0.36</v>
      </c>
      <c r="AP228" s="37">
        <v>1.2999999999999999E-2</v>
      </c>
      <c r="AQ228" s="37">
        <v>0.39</v>
      </c>
      <c r="AR228" s="37">
        <v>27.065999999999999</v>
      </c>
    </row>
    <row r="229" spans="1:44" ht="19.5" customHeight="1">
      <c r="A229" s="37" t="str">
        <f t="shared" si="26"/>
        <v>T7C183.1</v>
      </c>
      <c r="B229" s="37" t="str">
        <f t="shared" si="30"/>
        <v>T7</v>
      </c>
      <c r="C229" s="37" t="str">
        <f t="shared" si="30"/>
        <v>C18</v>
      </c>
      <c r="D229" s="37">
        <f>D228</f>
        <v>3.1</v>
      </c>
      <c r="E229" s="97"/>
      <c r="F229" s="106"/>
      <c r="G229" s="92"/>
      <c r="H229" s="65" t="s">
        <v>30</v>
      </c>
      <c r="I229" s="35">
        <f>_xlfn.XLOOKUP(A229&amp;$I$3,AH:AH,AQ:AQ)</f>
        <v>-167.023</v>
      </c>
      <c r="J229" s="35">
        <f>_xlfn.XLOOKUP(A229&amp;$J$3,AH:AH,AQ:AQ)</f>
        <v>-26.35</v>
      </c>
      <c r="K229" s="35">
        <f>_xlfn.XLOOKUP(A229&amp;$K$3,AH:AH,AQ:AQ)</f>
        <v>-0.56299999999999994</v>
      </c>
      <c r="L229" s="35">
        <f>_xlfn.XLOOKUP(A229&amp;$L$3,AH:AH,AQ:AQ)</f>
        <v>0.56599999999999995</v>
      </c>
      <c r="M229" s="35">
        <f>_xlfn.XLOOKUP(A229&amp;$M$3,AH:AH,AQ:AQ)</f>
        <v>-38.781999999999996</v>
      </c>
      <c r="N229" s="35">
        <f>_xlfn.XLOOKUP(A229&amp;$N$3,AH:AH,AQ:AQ)</f>
        <v>38.776000000000003</v>
      </c>
      <c r="O229" s="78" t="str">
        <f t="array" ref="O229">IF(cb1max($I229,$J229,$K229,$L229,$M229,$N229)&gt;0,cb1max($I229,$J229,$K229,$L229,$M229,$N229),"-")</f>
        <v>-</v>
      </c>
      <c r="P229" s="67">
        <f t="array" ref="P229">IF(cb1min($I229,$J229,$K229,$L229,$M229,$N229)&lt;0,cb1min($I229,$J229,$K229,$L229,$M229,$N229),"-")</f>
        <v>-205.80500000000001</v>
      </c>
      <c r="Q229" s="34">
        <f t="array" ref="Q229">_tu1($I229,$J229,$K229,$L229,$M229,$N229,$Q228)</f>
        <v>-166.45699999999999</v>
      </c>
      <c r="R229" s="35">
        <f t="array" ref="R229">_tu1($I229,$J229,$K229,$L229,$M229,$N229,$R228)</f>
        <v>-167.58599999999998</v>
      </c>
      <c r="S229" s="34">
        <f t="array" ref="S229">_tu1($I229,$J229,$K229,$L229,$M229,$N229,$S228)</f>
        <v>-193.37299999999999</v>
      </c>
      <c r="T229" s="74" t="str">
        <f t="array" ref="T229">IF(cb2max($I229,$J229,$K229,$L229,$M229,$N229)&gt;0,cb2max($I229,$J229,$K229,$L229,$M229,$N229),"-")</f>
        <v>-</v>
      </c>
      <c r="U229" s="75">
        <f t="array" ref="U229">IF(cb2min($I229,$J229,$K229,$L229,$M229,$N229)&lt;0,cb2min($I229,$J229,$K229,$L229,$M229,$N229),"-")</f>
        <v>-229.51999999999998</v>
      </c>
      <c r="V229" s="35">
        <f t="array" ref="V229">_tu2($I229,$J229,$K229,$L229,$M229,$N229,$V228)</f>
        <v>-190.172</v>
      </c>
      <c r="W229" s="35">
        <f t="array" ref="W229">_tu2($I229,$J229,$K229,$L229,$M229,$N229,$W228)</f>
        <v>-191.30099999999999</v>
      </c>
      <c r="X229" s="35">
        <f t="array" ref="X229">_tu2($I229,$J229,$K229,$L229,$M229,$N229,$X228)</f>
        <v>-228.27679999999998</v>
      </c>
      <c r="AH229" s="37" t="str">
        <f t="shared" si="28"/>
        <v>T5C180TT</v>
      </c>
      <c r="AI229" s="37" t="s">
        <v>68</v>
      </c>
      <c r="AJ229" s="37" t="s">
        <v>78</v>
      </c>
      <c r="AK229" s="37" t="s">
        <v>0</v>
      </c>
      <c r="AL229" s="37">
        <v>0</v>
      </c>
      <c r="AM229" s="37">
        <v>-1117.1400000000001</v>
      </c>
      <c r="AN229" s="37">
        <v>-1.1399999999999999</v>
      </c>
      <c r="AO229" s="37">
        <v>59.76</v>
      </c>
      <c r="AP229" s="37">
        <v>-2E-3</v>
      </c>
      <c r="AQ229" s="37">
        <v>111.60299999999999</v>
      </c>
      <c r="AR229" s="37">
        <v>-1.9279999999999999</v>
      </c>
    </row>
    <row r="230" spans="1:44" ht="19.5" customHeight="1">
      <c r="A230" s="37" t="str">
        <f t="shared" si="26"/>
        <v>T7C183.1</v>
      </c>
      <c r="B230" s="37" t="str">
        <f t="shared" si="30"/>
        <v>T7</v>
      </c>
      <c r="C230" s="37" t="str">
        <f t="shared" si="30"/>
        <v>C18</v>
      </c>
      <c r="D230" s="37">
        <f>D229</f>
        <v>3.1</v>
      </c>
      <c r="E230" s="97"/>
      <c r="F230" s="106"/>
      <c r="G230" s="92"/>
      <c r="H230" s="65" t="s">
        <v>31</v>
      </c>
      <c r="I230" s="35">
        <f>_xlfn.XLOOKUP(A230&amp;$I$3,AH:AH,AR:AR)</f>
        <v>-1.0960000000000001</v>
      </c>
      <c r="J230" s="35">
        <f>_xlfn.XLOOKUP(A230&amp;$J$3,AH:AH,AR:AR)</f>
        <v>0.96399999999999997</v>
      </c>
      <c r="K230" s="35">
        <f>_xlfn.XLOOKUP(A230&amp;$K$3,AH:AH,AR:AR)</f>
        <v>-12.518000000000001</v>
      </c>
      <c r="L230" s="35">
        <f>_xlfn.XLOOKUP(A230&amp;$L$3,AH:AH,AR:AR)</f>
        <v>12.536</v>
      </c>
      <c r="M230" s="35">
        <f>_xlfn.XLOOKUP(A230&amp;$M$3,AH:AH,AR:AR)</f>
        <v>-0.19500000000000001</v>
      </c>
      <c r="N230" s="35">
        <f>_xlfn.XLOOKUP(A230&amp;$N$3,AH:AH,AR:AR)</f>
        <v>0.19400000000000001</v>
      </c>
      <c r="O230" s="56" t="str">
        <f t="array" ref="O230">_tu1($I230,$J230,$K230,$L230,$M230,$N230,$O228)</f>
        <v>-</v>
      </c>
      <c r="P230" s="35">
        <f t="array" ref="P230">_tu1($I230,$J230,$K230,$L230,$M230,$N230,$P228)</f>
        <v>-1.2910000000000001</v>
      </c>
      <c r="Q230" s="69">
        <f t="array" ref="Q230">IF(cb1max($I230,$J230,$K230,$L230,$M230,$N230)&gt;0,cb1max($I230,$J230,$K230,$L230,$M230,$N230),"-")</f>
        <v>11.44</v>
      </c>
      <c r="R230" s="67">
        <f t="array" ref="R230">IF(cb1min($I230,$J230,$K230,$L230,$M230,$N230)&lt;0,cb1min($I230,$J230,$K230,$L230,$M230,$N230),"-")</f>
        <v>-13.614000000000001</v>
      </c>
      <c r="S230" s="34">
        <f t="array" ref="S230">_tu1($I230,$J230,$K230,$L230,$M230,$N230,$S228)</f>
        <v>-0.13200000000000012</v>
      </c>
      <c r="T230" s="35" t="str">
        <f t="array" ref="T230">_tu2($I230,$J230,$K230,$L230,$M230,$N230,$T228)</f>
        <v>-</v>
      </c>
      <c r="U230" s="35">
        <f t="array" ref="U230">_tu2($I230,$J230,$K230,$L230,$M230,$N230,$U228)</f>
        <v>-0.42340000000000005</v>
      </c>
      <c r="V230" s="75">
        <f t="array" ref="V230">IF(cb2max($I230,$J230,$K230,$L230,$M230,$N230)&gt;0,cb2max($I230,$J230,$K230,$L230,$M230,$N230),"-")</f>
        <v>12.307599999999999</v>
      </c>
      <c r="W230" s="75">
        <f t="array" ref="W230">IF(cb2min($I230,$J230,$K230,$L230,$M230,$N230)&lt;0,cb2min($I230,$J230,$K230,$L230,$M230,$N230),"-")</f>
        <v>-12.746400000000001</v>
      </c>
      <c r="X230" s="35">
        <f t="array" ref="X230">_tu2($I230,$J230,$K230,$L230,$M230,$N230,$X228)</f>
        <v>-0.30750000000000011</v>
      </c>
      <c r="AH230" s="37" t="str">
        <f t="shared" si="28"/>
        <v>T5C183.1TT</v>
      </c>
      <c r="AI230" s="37" t="s">
        <v>68</v>
      </c>
      <c r="AJ230" s="37" t="s">
        <v>78</v>
      </c>
      <c r="AK230" s="37" t="s">
        <v>0</v>
      </c>
      <c r="AL230" s="37">
        <v>3.1</v>
      </c>
      <c r="AM230" s="37">
        <v>-1107.28</v>
      </c>
      <c r="AN230" s="37">
        <v>-1.1399999999999999</v>
      </c>
      <c r="AO230" s="37">
        <v>59.76</v>
      </c>
      <c r="AP230" s="37">
        <v>-2E-3</v>
      </c>
      <c r="AQ230" s="37">
        <v>-73.647999999999996</v>
      </c>
      <c r="AR230" s="37">
        <v>1.593</v>
      </c>
    </row>
    <row r="231" spans="1:44" ht="19.5" customHeight="1">
      <c r="A231" s="37" t="str">
        <f t="shared" si="26"/>
        <v>T7C183.1</v>
      </c>
      <c r="B231" s="37" t="str">
        <f t="shared" si="30"/>
        <v>T7</v>
      </c>
      <c r="C231" s="37" t="str">
        <f t="shared" si="30"/>
        <v>C18</v>
      </c>
      <c r="D231" s="37">
        <f>D230</f>
        <v>3.1</v>
      </c>
      <c r="E231" s="97"/>
      <c r="F231" s="107"/>
      <c r="G231" s="93"/>
      <c r="H231" s="66" t="s">
        <v>11</v>
      </c>
      <c r="I231" s="54">
        <f>_xlfn.XLOOKUP(A231&amp;$I$3,AH:AH,AM:AM)</f>
        <v>-420.52</v>
      </c>
      <c r="J231" s="54">
        <f>_xlfn.XLOOKUP(A231&amp;$J$3,AH:AH,AM:AM)</f>
        <v>-55.92</v>
      </c>
      <c r="K231" s="54">
        <f>_xlfn.XLOOKUP(A231&amp;$K$3,AH:AH,AM:AM)</f>
        <v>-0.44</v>
      </c>
      <c r="L231" s="54">
        <f>_xlfn.XLOOKUP(A231&amp;$L$3,AH:AH,AM:AM)</f>
        <v>0.45</v>
      </c>
      <c r="M231" s="54">
        <f>_xlfn.XLOOKUP(A231&amp;$M$3,AH:AH,AM:AM)</f>
        <v>-15.34</v>
      </c>
      <c r="N231" s="54">
        <f>_xlfn.XLOOKUP(A231&amp;$N$3,AH:AH,AM:AM)</f>
        <v>15.33</v>
      </c>
      <c r="O231" s="79" t="str">
        <f t="array" ref="O231">_tu1($I231,$J231,$K231,$L231,$M231,$N231,$O228)</f>
        <v>-</v>
      </c>
      <c r="P231" s="54">
        <f t="array" ref="P231">_tu1($I231,$J231,$K231,$L231,$M231,$N231,$P228)</f>
        <v>-435.85999999999996</v>
      </c>
      <c r="Q231" s="55">
        <f t="array" ref="Q231">_tu1($I231,$J231,$K231,$L231,$M231,$N231,$Q228)</f>
        <v>-420.07</v>
      </c>
      <c r="R231" s="54">
        <f t="array" ref="R231">_tu1($I231,$J231,$K231,$L231,$M231,$N231,$R228)</f>
        <v>-420.96</v>
      </c>
      <c r="S231" s="80">
        <f t="array" ref="S231">cb1min($I231,$J231,$K231,$L231,$M231,$N231)</f>
        <v>-476.44</v>
      </c>
      <c r="T231" s="54" t="str">
        <f t="array" ref="T231">_tu2($I231,$J231,$K231,$L231,$M231,$N231,$T228)</f>
        <v>-</v>
      </c>
      <c r="U231" s="54">
        <f t="array" ref="U231">_tu2($I231,$J231,$K231,$L231,$M231,$N231,$U228)</f>
        <v>-486.18799999999993</v>
      </c>
      <c r="V231" s="54">
        <f t="array" ref="V231">_tu2($I231,$J231,$K231,$L231,$M231,$N231,$V228)</f>
        <v>-470.39799999999997</v>
      </c>
      <c r="W231" s="54">
        <f t="array" ref="W231">_tu2($I231,$J231,$K231,$L231,$M231,$N231,$W228)</f>
        <v>-471.28799999999995</v>
      </c>
      <c r="X231" s="70">
        <f t="array" ref="X231">cb2min($I231,$J231,$K231,$L231,$M231,$N231)</f>
        <v>-490.24599999999998</v>
      </c>
      <c r="AH231" s="37" t="str">
        <f t="shared" si="28"/>
        <v>T4C180HT</v>
      </c>
      <c r="AI231" s="37" t="s">
        <v>69</v>
      </c>
      <c r="AJ231" s="37" t="s">
        <v>78</v>
      </c>
      <c r="AK231" s="37" t="s">
        <v>17</v>
      </c>
      <c r="AL231" s="37">
        <v>0</v>
      </c>
      <c r="AM231" s="37">
        <v>-284.14999999999998</v>
      </c>
      <c r="AN231" s="37">
        <v>-0.28999999999999998</v>
      </c>
      <c r="AO231" s="37">
        <v>17.02</v>
      </c>
      <c r="AP231" s="37">
        <v>4.1000000000000002E-2</v>
      </c>
      <c r="AQ231" s="37">
        <v>30.216000000000001</v>
      </c>
      <c r="AR231" s="37">
        <v>-0.48899999999999999</v>
      </c>
    </row>
    <row r="232" spans="1:44" ht="19.5" customHeight="1">
      <c r="A232" s="37" t="str">
        <f t="shared" si="26"/>
        <v>TTUMC30</v>
      </c>
      <c r="B232" s="37" t="str">
        <f>E232</f>
        <v>TTUM</v>
      </c>
      <c r="C232" s="37" t="str">
        <f>F232</f>
        <v>C3</v>
      </c>
      <c r="D232" s="37">
        <f>G232</f>
        <v>0</v>
      </c>
      <c r="E232" s="91" t="s">
        <v>74</v>
      </c>
      <c r="F232" s="105" t="s">
        <v>76</v>
      </c>
      <c r="G232" s="91">
        <v>0</v>
      </c>
      <c r="H232" s="48"/>
      <c r="I232" s="84"/>
      <c r="J232" s="48"/>
      <c r="K232" s="84"/>
      <c r="L232" s="48"/>
      <c r="M232" s="84"/>
      <c r="N232" s="9"/>
      <c r="O232" s="16" t="str">
        <f t="array" ref="O232">_ts1($I233,$J233,$K233,$L233,$M233,$N233,$O233)</f>
        <v>4,8</v>
      </c>
      <c r="P232" s="17" t="str">
        <f t="array" ref="P232">_ts1($I233,$J233,$K233,$L233,$M233,$N233,$P233)</f>
        <v>4,9</v>
      </c>
      <c r="Q232" s="16" t="str">
        <f t="array" ref="Q232">_ts1($I234,$J234,$K234,$L234,$M234,$N234,$Q234)</f>
        <v>4,6</v>
      </c>
      <c r="R232" s="17" t="str">
        <f t="array" ref="R232">_ts1($I234,$J234,$K234,$L234,$M234,$N234,$R234)</f>
        <v>-</v>
      </c>
      <c r="S232" s="33" t="str">
        <f t="array" ref="S232">_ts1($I235,$J235,$K235,$L235,$M235,$N235,$S235)</f>
        <v>4,9</v>
      </c>
      <c r="T232" s="71" t="str">
        <f t="array" ref="T232">_ts2($I233,$J233,$K233,$L233,$M233,$N233,$T233)</f>
        <v>4,5*,8</v>
      </c>
      <c r="U232" s="72" t="str">
        <f t="array" ref="U232">_ts2($I233,$J233,$K233,$L233,$M233,$N233,$U233)</f>
        <v>-</v>
      </c>
      <c r="V232" s="73" t="str">
        <f t="array" ref="V232">_ts2($I234,$J234,$K234,$L234,$M234,$N234,$V234)</f>
        <v>4,5*,6</v>
      </c>
      <c r="W232" s="72" t="str">
        <f t="array" ref="W232">_ts2($I234,$J234,$K234,$L234,$M234,$N234,$W234)</f>
        <v>-</v>
      </c>
      <c r="X232" s="36" t="str">
        <f t="array" ref="X232">_ts2($I235,$J235,$K235,$L235,$M235,$N235,$X235)</f>
        <v>4,5*,9</v>
      </c>
      <c r="AH232" s="37" t="str">
        <f t="shared" si="28"/>
        <v>T4C183.1HT</v>
      </c>
      <c r="AI232" s="37" t="s">
        <v>69</v>
      </c>
      <c r="AJ232" s="37" t="s">
        <v>78</v>
      </c>
      <c r="AK232" s="37" t="s">
        <v>17</v>
      </c>
      <c r="AL232" s="37">
        <v>3.1</v>
      </c>
      <c r="AM232" s="37">
        <v>-284.14999999999998</v>
      </c>
      <c r="AN232" s="37">
        <v>-0.28999999999999998</v>
      </c>
      <c r="AO232" s="37">
        <v>17.02</v>
      </c>
      <c r="AP232" s="37">
        <v>4.1000000000000002E-2</v>
      </c>
      <c r="AQ232" s="37">
        <v>-22.532</v>
      </c>
      <c r="AR232" s="37">
        <v>0.4</v>
      </c>
    </row>
    <row r="233" spans="1:44" ht="19.5" customHeight="1">
      <c r="A233" s="37" t="str">
        <f t="shared" si="26"/>
        <v>TTUMC30</v>
      </c>
      <c r="B233" s="37" t="str">
        <f t="shared" ref="B233:C248" si="31">B232</f>
        <v>TTUM</v>
      </c>
      <c r="C233" s="37" t="str">
        <f>C232</f>
        <v>C3</v>
      </c>
      <c r="D233" s="37">
        <f>D232</f>
        <v>0</v>
      </c>
      <c r="E233" s="92"/>
      <c r="F233" s="106"/>
      <c r="G233" s="92"/>
      <c r="H233" s="65" t="s">
        <v>30</v>
      </c>
      <c r="I233" s="35">
        <f>_xlfn.XLOOKUP(A233&amp;$I$3,AH:AH,AQ:AQ)</f>
        <v>28.552</v>
      </c>
      <c r="J233" s="35">
        <f>_xlfn.XLOOKUP(A233&amp;$J$3,AH:AH,AQ:AQ)</f>
        <v>1.6930000000000001</v>
      </c>
      <c r="K233" s="35">
        <f>_xlfn.XLOOKUP(A233&amp;$K$3,AH:AH,AQ:AQ)</f>
        <v>-4.4999999999999998E-2</v>
      </c>
      <c r="L233" s="35">
        <f>_xlfn.XLOOKUP(A233&amp;$L$3,AH:AH,AQ:AQ)</f>
        <v>0.05</v>
      </c>
      <c r="M233" s="35">
        <f>_xlfn.XLOOKUP(A233&amp;$M$3,AH:AH,AQ:AQ)</f>
        <v>28.704999999999998</v>
      </c>
      <c r="N233" s="35">
        <f>_xlfn.XLOOKUP(A233&amp;$N$3,AH:AH,AQ:AQ)</f>
        <v>-28.710999999999999</v>
      </c>
      <c r="O233" s="69">
        <f t="array" ref="O233">IF(cb1max($I233,$J233,$K233,$L233,$M233,$N233)&gt;0,cb1max($I233,$J233,$K233,$L233,$M233,$N233),"-")</f>
        <v>57.256999999999998</v>
      </c>
      <c r="P233" s="67">
        <f t="array" ref="P233">IF(cb1min($I233,$J233,$K233,$L233,$M233,$N233)&lt;0,cb1min($I233,$J233,$K233,$L233,$M233,$N233),"-")</f>
        <v>-0.15899999999999892</v>
      </c>
      <c r="Q233" s="34">
        <f t="array" ref="Q233">_tu1($I233,$J233,$K233,$L233,$M233,$N233,$Q232)</f>
        <v>28.506999999999998</v>
      </c>
      <c r="R233" s="35" t="str">
        <f t="array" ref="R233">_tu1($I233,$J233,$K233,$L233,$M233,$N233,$R232)</f>
        <v>-</v>
      </c>
      <c r="S233" s="34">
        <f t="array" ref="S233">_tu1($I233,$J233,$K233,$L233,$M233,$N233,$S232)</f>
        <v>-0.15899999999999892</v>
      </c>
      <c r="T233" s="74">
        <f t="array" ref="T233">IF(cb2max($I233,$J233,$K233,$L233,$M233,$N233)&gt;0,cb2max($I233,$J233,$K233,$L233,$M233,$N233),"-")</f>
        <v>58.780699999999996</v>
      </c>
      <c r="U233" s="75" t="str">
        <f t="array" ref="U233">IF(cb2min($I233,$J233,$K233,$L233,$M233,$N233)&lt;0,cb2min($I233,$J233,$K233,$L233,$M233,$N233),"-")</f>
        <v>-</v>
      </c>
      <c r="V233" s="34">
        <f t="array" ref="V233">_tu2($I233,$J233,$K233,$L233,$M233,$N233,$V232)</f>
        <v>30.0307</v>
      </c>
      <c r="W233" s="35" t="str">
        <f t="array" ref="W233">_tu2($I233,$J233,$K233,$L233,$M233,$N233,$W232)</f>
        <v>-</v>
      </c>
      <c r="X233" s="35">
        <f t="array" ref="X233">_tu2($I233,$J233,$K233,$L233,$M233,$N233,$X232)</f>
        <v>1.3647000000000027</v>
      </c>
      <c r="AH233" s="37" t="str">
        <f t="shared" si="28"/>
        <v>T4C180GIOX</v>
      </c>
      <c r="AI233" s="37" t="s">
        <v>69</v>
      </c>
      <c r="AJ233" s="37" t="s">
        <v>78</v>
      </c>
      <c r="AK233" s="37" t="s">
        <v>60</v>
      </c>
      <c r="AL233" s="37">
        <v>0</v>
      </c>
      <c r="AM233" s="37">
        <v>-8.58</v>
      </c>
      <c r="AN233" s="37">
        <v>27.45</v>
      </c>
      <c r="AO233" s="37">
        <v>0.32</v>
      </c>
      <c r="AP233" s="37">
        <v>-8.9999999999999993E-3</v>
      </c>
      <c r="AQ233" s="37">
        <v>0.63500000000000001</v>
      </c>
      <c r="AR233" s="37">
        <v>50.993000000000002</v>
      </c>
    </row>
    <row r="234" spans="1:44" ht="19.5" customHeight="1">
      <c r="A234" s="37" t="str">
        <f t="shared" si="26"/>
        <v>TTUMC30</v>
      </c>
      <c r="B234" s="37" t="str">
        <f t="shared" si="31"/>
        <v>TTUM</v>
      </c>
      <c r="C234" s="37" t="str">
        <f t="shared" si="31"/>
        <v>C3</v>
      </c>
      <c r="D234" s="37">
        <f>D233</f>
        <v>0</v>
      </c>
      <c r="E234" s="92"/>
      <c r="F234" s="106"/>
      <c r="G234" s="92"/>
      <c r="H234" s="65" t="s">
        <v>31</v>
      </c>
      <c r="I234" s="35">
        <f>_xlfn.XLOOKUP(A234&amp;$I$3,AH:AH,AR:AR)</f>
        <v>17.971</v>
      </c>
      <c r="J234" s="35">
        <f>_xlfn.XLOOKUP(A234&amp;$J$3,AH:AH,AR:AR)</f>
        <v>2.9649999999999999</v>
      </c>
      <c r="K234" s="35">
        <f>_xlfn.XLOOKUP(A234&amp;$K$3,AH:AH,AR:AR)</f>
        <v>8.8569999999999993</v>
      </c>
      <c r="L234" s="35">
        <f>_xlfn.XLOOKUP(A234&amp;$L$3,AH:AH,AR:AR)</f>
        <v>-8.8469999999999995</v>
      </c>
      <c r="M234" s="35">
        <f>_xlfn.XLOOKUP(A234&amp;$M$3,AH:AH,AR:AR)</f>
        <v>-0.317</v>
      </c>
      <c r="N234" s="35">
        <f>_xlfn.XLOOKUP(A234&amp;$N$3,AH:AH,AR:AR)</f>
        <v>0.316</v>
      </c>
      <c r="O234" s="34">
        <f t="array" ref="O234">_tu1($I234,$J234,$K234,$L234,$M234,$N234,$O232)</f>
        <v>17.654</v>
      </c>
      <c r="P234" s="35">
        <f t="array" ref="P234">_tu1($I234,$J234,$K234,$L234,$M234,$N234,$P232)</f>
        <v>18.286999999999999</v>
      </c>
      <c r="Q234" s="69">
        <f t="array" ref="Q234">IF(cb1max($I234,$J234,$K234,$L234,$M234,$N234)&gt;0,cb1max($I234,$J234,$K234,$L234,$M234,$N234),"-")</f>
        <v>26.827999999999999</v>
      </c>
      <c r="R234" s="67" t="str">
        <f t="array" ref="R234">IF(cb1min($I234,$J234,$K234,$L234,$M234,$N234)&lt;0,cb1min($I234,$J234,$K234,$L234,$M234,$N234),"-")</f>
        <v>-</v>
      </c>
      <c r="S234" s="34">
        <f t="array" ref="S234">_tu1($I234,$J234,$K234,$L234,$M234,$N234,$S232)</f>
        <v>18.286999999999999</v>
      </c>
      <c r="T234" s="35">
        <f t="array" ref="T234">_tu2($I234,$J234,$K234,$L234,$M234,$N234,$T232)</f>
        <v>20.322499999999998</v>
      </c>
      <c r="U234" s="35" t="str">
        <f t="array" ref="U234">_tu2($I234,$J234,$K234,$L234,$M234,$N234,$U232)</f>
        <v>-</v>
      </c>
      <c r="V234" s="76">
        <f t="array" ref="V234">IF(cb2max($I234,$J234,$K234,$L234,$M234,$N234)&gt;0,cb2max($I234,$J234,$K234,$L234,$M234,$N234),"-")</f>
        <v>29.496499999999997</v>
      </c>
      <c r="W234" s="75" t="str">
        <f t="array" ref="W234">IF(cb2min($I234,$J234,$K234,$L234,$M234,$N234)&lt;0,cb2min($I234,$J234,$K234,$L234,$M234,$N234),"-")</f>
        <v>-</v>
      </c>
      <c r="X234" s="35">
        <f t="array" ref="X234">_tu2($I234,$J234,$K234,$L234,$M234,$N234,$X232)</f>
        <v>20.955499999999997</v>
      </c>
      <c r="AH234" s="37" t="str">
        <f t="shared" si="28"/>
        <v>T4C183.1GIOX</v>
      </c>
      <c r="AI234" s="37" t="s">
        <v>69</v>
      </c>
      <c r="AJ234" s="37" t="s">
        <v>78</v>
      </c>
      <c r="AK234" s="37" t="s">
        <v>60</v>
      </c>
      <c r="AL234" s="37">
        <v>3.1</v>
      </c>
      <c r="AM234" s="37">
        <v>-8.58</v>
      </c>
      <c r="AN234" s="37">
        <v>27.45</v>
      </c>
      <c r="AO234" s="37">
        <v>0.32</v>
      </c>
      <c r="AP234" s="37">
        <v>-8.9999999999999993E-3</v>
      </c>
      <c r="AQ234" s="37">
        <v>-0.36699999999999999</v>
      </c>
      <c r="AR234" s="37">
        <v>-34.101999999999997</v>
      </c>
    </row>
    <row r="235" spans="1:44" ht="19.5" customHeight="1">
      <c r="A235" s="37" t="str">
        <f t="shared" si="26"/>
        <v>TTUMC30</v>
      </c>
      <c r="B235" s="37" t="str">
        <f t="shared" si="31"/>
        <v>TTUM</v>
      </c>
      <c r="C235" s="37" t="str">
        <f t="shared" si="31"/>
        <v>C3</v>
      </c>
      <c r="D235" s="37">
        <f>D234</f>
        <v>0</v>
      </c>
      <c r="E235" s="92"/>
      <c r="F235" s="106"/>
      <c r="G235" s="93"/>
      <c r="H235" s="65" t="s">
        <v>11</v>
      </c>
      <c r="I235" s="54">
        <f>_xlfn.XLOOKUP(A235&amp;$I$3,AH:AH,AM:AM)</f>
        <v>-88.89</v>
      </c>
      <c r="J235" s="54">
        <f>_xlfn.XLOOKUP(A235&amp;$J$3,AH:AH,AM:AM)</f>
        <v>-9.36</v>
      </c>
      <c r="K235" s="54">
        <f>_xlfn.XLOOKUP(A235&amp;$K$3,AH:AH,AM:AM)</f>
        <v>-2.25</v>
      </c>
      <c r="L235" s="54">
        <f>_xlfn.XLOOKUP(A235&amp;$L$3,AH:AH,AM:AM)</f>
        <v>2.25</v>
      </c>
      <c r="M235" s="54">
        <f>_xlfn.XLOOKUP(A235&amp;$M$3,AH:AH,AM:AM)</f>
        <v>17.600000000000001</v>
      </c>
      <c r="N235" s="54">
        <f>_xlfn.XLOOKUP(A235&amp;$N$3,AH:AH,AM:AM)</f>
        <v>-17.600000000000001</v>
      </c>
      <c r="O235" s="34">
        <f t="array" ref="O235">_tu1($I235,$J235,$K235,$L235,$M235,$N235,$O232)</f>
        <v>-71.289999999999992</v>
      </c>
      <c r="P235" s="54">
        <f t="array" ref="P235">_tu1($I235,$J235,$K235,$L235,$M235,$N235,$P232)</f>
        <v>-106.49000000000001</v>
      </c>
      <c r="Q235" s="34">
        <f t="array" ref="Q235">_tu1($I235,$J235,$K235,$L235,$M235,$N235,$Q232)</f>
        <v>-91.14</v>
      </c>
      <c r="R235" s="54" t="str">
        <f t="array" ref="R235">_tu1($I235,$J235,$K235,$L235,$M235,$N235,$R232)</f>
        <v>-</v>
      </c>
      <c r="S235" s="68">
        <f t="array" ref="S235">cb1min($I235,$J235,$K235,$L235,$M235,$N235)</f>
        <v>-106.49000000000001</v>
      </c>
      <c r="T235" s="54">
        <f t="array" ref="T235">_tu2($I235,$J235,$K235,$L235,$M235,$N235,$T232)</f>
        <v>-79.713999999999999</v>
      </c>
      <c r="U235" s="54" t="str">
        <f t="array" ref="U235">_tu2($I235,$J235,$K235,$L235,$M235,$N235,$U232)</f>
        <v>-</v>
      </c>
      <c r="V235" s="34">
        <f t="array" ref="V235">_tu2($I235,$J235,$K235,$L235,$M235,$N235,$V232)</f>
        <v>-99.563999999999993</v>
      </c>
      <c r="W235" s="54" t="str">
        <f t="array" ref="W235">_tu2($I235,$J235,$K235,$L235,$M235,$N235,$W232)</f>
        <v>-</v>
      </c>
      <c r="X235" s="70">
        <f t="array" ref="X235">cb2min($I235,$J235,$K235,$L235,$M235,$N235)</f>
        <v>-114.91399999999999</v>
      </c>
      <c r="AH235" s="37" t="str">
        <f t="shared" si="28"/>
        <v>T4C180GIOY</v>
      </c>
      <c r="AI235" s="37" t="s">
        <v>69</v>
      </c>
      <c r="AJ235" s="37" t="s">
        <v>78</v>
      </c>
      <c r="AK235" s="37" t="s">
        <v>61</v>
      </c>
      <c r="AL235" s="37">
        <v>0</v>
      </c>
      <c r="AM235" s="37">
        <v>-166.88</v>
      </c>
      <c r="AN235" s="37">
        <v>0.09</v>
      </c>
      <c r="AO235" s="37">
        <v>78.22</v>
      </c>
      <c r="AP235" s="37">
        <v>-1E-3</v>
      </c>
      <c r="AQ235" s="37">
        <v>138.03200000000001</v>
      </c>
      <c r="AR235" s="37">
        <v>0.16600000000000001</v>
      </c>
    </row>
    <row r="236" spans="1:44" ht="19.5" customHeight="1">
      <c r="A236" s="37" t="str">
        <f t="shared" si="26"/>
        <v>TTUMC32.35</v>
      </c>
      <c r="B236" s="37" t="str">
        <f t="shared" si="31"/>
        <v>TTUM</v>
      </c>
      <c r="C236" s="37" t="str">
        <f t="shared" si="31"/>
        <v>C3</v>
      </c>
      <c r="D236" s="37">
        <f>G236</f>
        <v>2.35</v>
      </c>
      <c r="E236" s="92"/>
      <c r="F236" s="106"/>
      <c r="G236" s="91">
        <v>2.35</v>
      </c>
      <c r="H236" s="48"/>
      <c r="I236" s="84"/>
      <c r="J236" s="48"/>
      <c r="K236" s="84"/>
      <c r="L236" s="48"/>
      <c r="M236" s="84"/>
      <c r="N236" s="9"/>
      <c r="O236" s="77" t="str">
        <f t="array" ref="O236">_ts1($I237,$J237,$K237,$L237,$M237,$N237,$O237)</f>
        <v>4,9</v>
      </c>
      <c r="P236" s="17" t="str">
        <f t="array" ref="P236">_ts1($I237,$J237,$K237,$L237,$M237,$N237,$P237)</f>
        <v>4,8</v>
      </c>
      <c r="Q236" s="16" t="str">
        <f t="array" ref="Q236">_ts1($I238,$J238,$K238,$L238,$M238,$N238,$Q238)</f>
        <v>-</v>
      </c>
      <c r="R236" s="17" t="str">
        <f t="array" ref="R236">_ts1($I238,$J238,$K238,$L238,$M238,$N238,$R238)</f>
        <v>4,6</v>
      </c>
      <c r="S236" s="33" t="str">
        <f t="array" ref="S236">_ts1($I239,$J239,$K239,$L239,$M239,$N239,$S239)</f>
        <v>4,9</v>
      </c>
      <c r="T236" s="71" t="str">
        <f t="array" ref="T236">_ts2($I237,$J237,$K237,$L237,$M237,$N237,$T237)</f>
        <v>4,5*,9</v>
      </c>
      <c r="U236" s="72" t="str">
        <f t="array" ref="U236">_ts2($I237,$J237,$K237,$L237,$M237,$N237,$U237)</f>
        <v>4,5*,8</v>
      </c>
      <c r="V236" s="72" t="str">
        <f t="array" ref="V236">_ts2($I238,$J238,$K238,$L238,$M238,$N238,$V238)</f>
        <v>-</v>
      </c>
      <c r="W236" s="72" t="str">
        <f t="array" ref="W236">_ts2($I238,$J238,$K238,$L238,$M238,$N238,$W238)</f>
        <v>4,5*,6</v>
      </c>
      <c r="X236" s="36" t="str">
        <f t="array" ref="X236">_ts2($I239,$J239,$K239,$L239,$M239,$N239,$X239)</f>
        <v>4,5*,9</v>
      </c>
      <c r="AH236" s="37" t="str">
        <f t="shared" si="28"/>
        <v>T4C183.1GIOY</v>
      </c>
      <c r="AI236" s="37" t="s">
        <v>69</v>
      </c>
      <c r="AJ236" s="37" t="s">
        <v>78</v>
      </c>
      <c r="AK236" s="37" t="s">
        <v>61</v>
      </c>
      <c r="AL236" s="37">
        <v>3.1</v>
      </c>
      <c r="AM236" s="37">
        <v>-166.88</v>
      </c>
      <c r="AN236" s="37">
        <v>0.09</v>
      </c>
      <c r="AO236" s="37">
        <v>78.22</v>
      </c>
      <c r="AP236" s="37">
        <v>-1E-3</v>
      </c>
      <c r="AQ236" s="37">
        <v>-104.446</v>
      </c>
      <c r="AR236" s="37">
        <v>-0.105</v>
      </c>
    </row>
    <row r="237" spans="1:44" ht="19.5" customHeight="1">
      <c r="A237" s="37" t="str">
        <f t="shared" si="26"/>
        <v>TTUMC32.35</v>
      </c>
      <c r="B237" s="37" t="str">
        <f t="shared" si="31"/>
        <v>TTUM</v>
      </c>
      <c r="C237" s="37" t="str">
        <f t="shared" si="31"/>
        <v>C3</v>
      </c>
      <c r="D237" s="37">
        <f>D236</f>
        <v>2.35</v>
      </c>
      <c r="E237" s="92"/>
      <c r="F237" s="106"/>
      <c r="G237" s="92"/>
      <c r="H237" s="65" t="s">
        <v>30</v>
      </c>
      <c r="I237" s="35">
        <f>_xlfn.XLOOKUP(A237&amp;$I$3,AH:AH,AQ:AQ)</f>
        <v>6.9560000000000004</v>
      </c>
      <c r="J237" s="35">
        <f>_xlfn.XLOOKUP(A237&amp;$J$3,AH:AH,AQ:AQ)</f>
        <v>4.8000000000000001E-2</v>
      </c>
      <c r="K237" s="35">
        <f>_xlfn.XLOOKUP(A237&amp;$K$3,AH:AH,AQ:AQ)</f>
        <v>-3.0000000000000001E-3</v>
      </c>
      <c r="L237" s="35">
        <f>_xlfn.XLOOKUP(A237&amp;$L$3,AH:AH,AQ:AQ)</f>
        <v>1E-3</v>
      </c>
      <c r="M237" s="35">
        <f>_xlfn.XLOOKUP(A237&amp;$M$3,AH:AH,AQ:AQ)</f>
        <v>-15.221</v>
      </c>
      <c r="N237" s="35">
        <f>_xlfn.XLOOKUP(A237&amp;$N$3,AH:AH,AQ:AQ)</f>
        <v>15.224</v>
      </c>
      <c r="O237" s="78">
        <f t="array" ref="O237">IF(cb1max($I237,$J237,$K237,$L237,$M237,$N237)&gt;0,cb1max($I237,$J237,$K237,$L237,$M237,$N237),"-")</f>
        <v>22.18</v>
      </c>
      <c r="P237" s="67">
        <f t="array" ref="P237">IF(cb1min($I237,$J237,$K237,$L237,$M237,$N237)&lt;0,cb1min($I237,$J237,$K237,$L237,$M237,$N237),"-")</f>
        <v>-8.2650000000000006</v>
      </c>
      <c r="Q237" s="34" t="str">
        <f t="array" ref="Q237">_tu1($I237,$J237,$K237,$L237,$M237,$N237,$Q236)</f>
        <v>-</v>
      </c>
      <c r="R237" s="35">
        <f t="array" ref="R237">_tu1($I237,$J237,$K237,$L237,$M237,$N237,$R236)</f>
        <v>6.9530000000000003</v>
      </c>
      <c r="S237" s="34">
        <f t="array" ref="S237">_tu1($I237,$J237,$K237,$L237,$M237,$N237,$S236)</f>
        <v>22.18</v>
      </c>
      <c r="T237" s="74">
        <f t="array" ref="T237">IF(cb2max($I237,$J237,$K237,$L237,$M237,$N237)&gt;0,cb2max($I237,$J237,$K237,$L237,$M237,$N237),"-")</f>
        <v>22.223199999999999</v>
      </c>
      <c r="U237" s="75">
        <f t="array" ref="U237">IF(cb2min($I237,$J237,$K237,$L237,$M237,$N237)&lt;0,cb2min($I237,$J237,$K237,$L237,$M237,$N237),"-")</f>
        <v>-8.2218</v>
      </c>
      <c r="V237" s="35" t="str">
        <f t="array" ref="V237">_tu2($I237,$J237,$K237,$L237,$M237,$N237,$V236)</f>
        <v>-</v>
      </c>
      <c r="W237" s="35">
        <f t="array" ref="W237">_tu2($I237,$J237,$K237,$L237,$M237,$N237,$W236)</f>
        <v>6.9962</v>
      </c>
      <c r="X237" s="35">
        <f t="array" ref="X237">_tu2($I237,$J237,$K237,$L237,$M237,$N237,$X236)</f>
        <v>22.223199999999999</v>
      </c>
      <c r="AH237" s="37" t="str">
        <f t="shared" si="28"/>
        <v>T4C180GIOYY</v>
      </c>
      <c r="AI237" s="37" t="s">
        <v>69</v>
      </c>
      <c r="AJ237" s="37" t="s">
        <v>78</v>
      </c>
      <c r="AK237" s="37" t="s">
        <v>62</v>
      </c>
      <c r="AL237" s="37">
        <v>0</v>
      </c>
      <c r="AM237" s="37">
        <v>166.88</v>
      </c>
      <c r="AN237" s="37">
        <v>-0.09</v>
      </c>
      <c r="AO237" s="37">
        <v>-78.22</v>
      </c>
      <c r="AP237" s="37">
        <v>1E-3</v>
      </c>
      <c r="AQ237" s="37">
        <v>-138.03</v>
      </c>
      <c r="AR237" s="37">
        <v>-0.16600000000000001</v>
      </c>
    </row>
    <row r="238" spans="1:44" ht="19.5" customHeight="1">
      <c r="A238" s="37" t="str">
        <f t="shared" si="26"/>
        <v>TTUMC32.35</v>
      </c>
      <c r="B238" s="37" t="str">
        <f t="shared" si="31"/>
        <v>TTUM</v>
      </c>
      <c r="C238" s="37" t="str">
        <f t="shared" si="31"/>
        <v>C3</v>
      </c>
      <c r="D238" s="37">
        <f>D237</f>
        <v>2.35</v>
      </c>
      <c r="E238" s="92"/>
      <c r="F238" s="106"/>
      <c r="G238" s="92"/>
      <c r="H238" s="65" t="s">
        <v>31</v>
      </c>
      <c r="I238" s="35">
        <f>_xlfn.XLOOKUP(A238&amp;$I$3,AH:AH,AR:AR)</f>
        <v>-13.189</v>
      </c>
      <c r="J238" s="35">
        <f>_xlfn.XLOOKUP(A238&amp;$J$3,AH:AH,AR:AR)</f>
        <v>-1.4730000000000001</v>
      </c>
      <c r="K238" s="35">
        <f>_xlfn.XLOOKUP(A238&amp;$K$3,AH:AH,AR:AR)</f>
        <v>-4.9859999999999998</v>
      </c>
      <c r="L238" s="35">
        <f>_xlfn.XLOOKUP(A238&amp;$L$3,AH:AH,AR:AR)</f>
        <v>4.9809999999999999</v>
      </c>
      <c r="M238" s="35">
        <f>_xlfn.XLOOKUP(A238&amp;$M$3,AH:AH,AR:AR)</f>
        <v>0.33800000000000002</v>
      </c>
      <c r="N238" s="35">
        <f>_xlfn.XLOOKUP(A238&amp;$N$3,AH:AH,AR:AR)</f>
        <v>-0.33800000000000002</v>
      </c>
      <c r="O238" s="56">
        <f t="array" ref="O238">_tu1($I238,$J238,$K238,$L238,$M238,$N238,$O236)</f>
        <v>-13.526999999999999</v>
      </c>
      <c r="P238" s="35">
        <f t="array" ref="P238">_tu1($I238,$J238,$K238,$L238,$M238,$N238,$P236)</f>
        <v>-12.851000000000001</v>
      </c>
      <c r="Q238" s="69" t="str">
        <f t="array" ref="Q238">IF(cb1max($I238,$J238,$K238,$L238,$M238,$N238)&gt;0,cb1max($I238,$J238,$K238,$L238,$M238,$N238),"-")</f>
        <v>-</v>
      </c>
      <c r="R238" s="67">
        <f t="array" ref="R238">IF(cb1min($I238,$J238,$K238,$L238,$M238,$N238)&lt;0,cb1min($I238,$J238,$K238,$L238,$M238,$N238),"-")</f>
        <v>-18.175000000000001</v>
      </c>
      <c r="S238" s="34">
        <f t="array" ref="S238">_tu1($I238,$J238,$K238,$L238,$M238,$N238,$S236)</f>
        <v>-13.526999999999999</v>
      </c>
      <c r="T238" s="35">
        <f t="array" ref="T238">_tu2($I238,$J238,$K238,$L238,$M238,$N238,$T236)</f>
        <v>-14.852699999999999</v>
      </c>
      <c r="U238" s="35">
        <f t="array" ref="U238">_tu2($I238,$J238,$K238,$L238,$M238,$N238,$U236)</f>
        <v>-14.1767</v>
      </c>
      <c r="V238" s="75" t="str">
        <f t="array" ref="V238">IF(cb2max($I238,$J238,$K238,$L238,$M238,$N238)&gt;0,cb2max($I238,$J238,$K238,$L238,$M238,$N238),"-")</f>
        <v>-</v>
      </c>
      <c r="W238" s="75">
        <f t="array" ref="W238">IF(cb2min($I238,$J238,$K238,$L238,$M238,$N238)&lt;0,cb2min($I238,$J238,$K238,$L238,$M238,$N238),"-")</f>
        <v>-19.500699999999998</v>
      </c>
      <c r="X238" s="35">
        <f t="array" ref="X238">_tu2($I238,$J238,$K238,$L238,$M238,$N238,$X236)</f>
        <v>-14.852699999999999</v>
      </c>
      <c r="AH238" s="37" t="str">
        <f t="shared" si="28"/>
        <v>T4C183.1GIOYY</v>
      </c>
      <c r="AI238" s="37" t="s">
        <v>69</v>
      </c>
      <c r="AJ238" s="37" t="s">
        <v>78</v>
      </c>
      <c r="AK238" s="37" t="s">
        <v>62</v>
      </c>
      <c r="AL238" s="37">
        <v>3.1</v>
      </c>
      <c r="AM238" s="37">
        <v>166.88</v>
      </c>
      <c r="AN238" s="37">
        <v>-0.09</v>
      </c>
      <c r="AO238" s="37">
        <v>-78.22</v>
      </c>
      <c r="AP238" s="37">
        <v>1E-3</v>
      </c>
      <c r="AQ238" s="37">
        <v>104.446</v>
      </c>
      <c r="AR238" s="37">
        <v>0.105</v>
      </c>
    </row>
    <row r="239" spans="1:44" ht="19.5" customHeight="1">
      <c r="A239" s="37" t="str">
        <f t="shared" si="26"/>
        <v>TTUMC32.35</v>
      </c>
      <c r="B239" s="37" t="str">
        <f t="shared" si="31"/>
        <v>TTUM</v>
      </c>
      <c r="C239" s="37" t="str">
        <f t="shared" si="31"/>
        <v>C3</v>
      </c>
      <c r="D239" s="37">
        <f>D238</f>
        <v>2.35</v>
      </c>
      <c r="E239" s="92"/>
      <c r="F239" s="107"/>
      <c r="G239" s="93"/>
      <c r="H239" s="66" t="s">
        <v>11</v>
      </c>
      <c r="I239" s="54">
        <f>_xlfn.XLOOKUP(A239&amp;$I$3,AH:AH,AM:AM)</f>
        <v>-85.23</v>
      </c>
      <c r="J239" s="54">
        <f>_xlfn.XLOOKUP(A239&amp;$J$3,AH:AH,AM:AM)</f>
        <v>-9.36</v>
      </c>
      <c r="K239" s="54">
        <f>_xlfn.XLOOKUP(A239&amp;$K$3,AH:AH,AM:AM)</f>
        <v>-2.25</v>
      </c>
      <c r="L239" s="54">
        <f>_xlfn.XLOOKUP(A239&amp;$L$3,AH:AH,AM:AM)</f>
        <v>2.25</v>
      </c>
      <c r="M239" s="54">
        <f>_xlfn.XLOOKUP(A239&amp;$M$3,AH:AH,AM:AM)</f>
        <v>17.600000000000001</v>
      </c>
      <c r="N239" s="54">
        <f>_xlfn.XLOOKUP(A239&amp;$N$3,AH:AH,AM:AM)</f>
        <v>-17.600000000000001</v>
      </c>
      <c r="O239" s="79">
        <f t="array" ref="O239">_tu1($I239,$J239,$K239,$L239,$M239,$N239,$O236)</f>
        <v>-102.83000000000001</v>
      </c>
      <c r="P239" s="54">
        <f t="array" ref="P239">_tu1($I239,$J239,$K239,$L239,$M239,$N239,$P236)</f>
        <v>-67.63</v>
      </c>
      <c r="Q239" s="55" t="str">
        <f t="array" ref="Q239">_tu1($I239,$J239,$K239,$L239,$M239,$N239,$Q236)</f>
        <v>-</v>
      </c>
      <c r="R239" s="54">
        <f t="array" ref="R239">_tu1($I239,$J239,$K239,$L239,$M239,$N239,$R236)</f>
        <v>-87.48</v>
      </c>
      <c r="S239" s="80">
        <f t="array" ref="S239">cb1min($I239,$J239,$K239,$L239,$M239,$N239)</f>
        <v>-102.83000000000001</v>
      </c>
      <c r="T239" s="54">
        <f t="array" ref="T239">_tu2($I239,$J239,$K239,$L239,$M239,$N239,$T236)</f>
        <v>-111.25399999999999</v>
      </c>
      <c r="U239" s="54">
        <f t="array" ref="U239">_tu2($I239,$J239,$K239,$L239,$M239,$N239,$U236)</f>
        <v>-76.054000000000002</v>
      </c>
      <c r="V239" s="54" t="str">
        <f t="array" ref="V239">_tu2($I239,$J239,$K239,$L239,$M239,$N239,$V236)</f>
        <v>-</v>
      </c>
      <c r="W239" s="54">
        <f t="array" ref="W239">_tu2($I239,$J239,$K239,$L239,$M239,$N239,$W236)</f>
        <v>-95.903999999999996</v>
      </c>
      <c r="X239" s="70">
        <f t="array" ref="X239">cb2min($I239,$J239,$K239,$L239,$M239,$N239)</f>
        <v>-111.25399999999999</v>
      </c>
      <c r="AH239" s="37" t="str">
        <f t="shared" si="28"/>
        <v>T4C180GIOXX</v>
      </c>
      <c r="AI239" s="37" t="s">
        <v>69</v>
      </c>
      <c r="AJ239" s="37" t="s">
        <v>78</v>
      </c>
      <c r="AK239" s="37" t="s">
        <v>63</v>
      </c>
      <c r="AL239" s="37">
        <v>0</v>
      </c>
      <c r="AM239" s="37">
        <v>8.59</v>
      </c>
      <c r="AN239" s="37">
        <v>-27.45</v>
      </c>
      <c r="AO239" s="37">
        <v>-0.32</v>
      </c>
      <c r="AP239" s="37">
        <v>8.9999999999999993E-3</v>
      </c>
      <c r="AQ239" s="37">
        <v>-0.63500000000000001</v>
      </c>
      <c r="AR239" s="37">
        <v>-50.993000000000002</v>
      </c>
    </row>
    <row r="240" spans="1:44" ht="19.5" customHeight="1">
      <c r="A240" s="37" t="str">
        <f t="shared" si="26"/>
        <v>TTUMC40</v>
      </c>
      <c r="B240" s="37" t="str">
        <f t="shared" si="31"/>
        <v>TTUM</v>
      </c>
      <c r="C240" s="37" t="str">
        <f>F240</f>
        <v>C4</v>
      </c>
      <c r="D240" s="37">
        <f>G240</f>
        <v>0</v>
      </c>
      <c r="E240" s="92"/>
      <c r="F240" s="102" t="s">
        <v>77</v>
      </c>
      <c r="G240" s="91">
        <v>0</v>
      </c>
      <c r="H240" s="48"/>
      <c r="I240" s="84"/>
      <c r="J240" s="48"/>
      <c r="K240" s="84"/>
      <c r="L240" s="48"/>
      <c r="M240" s="84"/>
      <c r="N240" s="9"/>
      <c r="O240" s="16" t="str">
        <f t="array" ref="O240">_ts1($I241,$J241,$K241,$L241,$M241,$N241,$O241)</f>
        <v>4,8</v>
      </c>
      <c r="P240" s="17" t="str">
        <f t="array" ref="P240">_ts1($I241,$J241,$K241,$L241,$M241,$N241,$P241)</f>
        <v>4,9</v>
      </c>
      <c r="Q240" s="16" t="str">
        <f t="array" ref="Q240">_ts1($I242,$J242,$K242,$L242,$M242,$N242,$Q242)</f>
        <v>4,6</v>
      </c>
      <c r="R240" s="17" t="str">
        <f t="array" ref="R240">_ts1($I242,$J242,$K242,$L242,$M242,$N242,$R242)</f>
        <v>-</v>
      </c>
      <c r="S240" s="33" t="str">
        <f t="array" ref="S240">_ts1($I243,$J243,$K243,$L243,$M243,$N243,$S243)</f>
        <v>4,8</v>
      </c>
      <c r="T240" s="71" t="str">
        <f t="array" ref="T240">_ts2($I241,$J241,$K241,$L241,$M241,$N241,$T241)</f>
        <v>-</v>
      </c>
      <c r="U240" s="72" t="str">
        <f t="array" ref="U240">_ts2($I241,$J241,$K241,$L241,$M241,$N241,$U241)</f>
        <v>4,5*,9</v>
      </c>
      <c r="V240" s="73" t="str">
        <f t="array" ref="V240">_ts2($I242,$J242,$K242,$L242,$M242,$N242,$V242)</f>
        <v>4,5*,6</v>
      </c>
      <c r="W240" s="72" t="str">
        <f t="array" ref="W240">_ts2($I242,$J242,$K242,$L242,$M242,$N242,$W242)</f>
        <v>-</v>
      </c>
      <c r="X240" s="36" t="str">
        <f t="array" ref="X240">_ts2($I243,$J243,$K243,$L243,$M243,$N243,$X243)</f>
        <v>4,5*,8</v>
      </c>
      <c r="AH240" s="37" t="str">
        <f t="shared" si="28"/>
        <v>T4C183.1GIOXX</v>
      </c>
      <c r="AI240" s="37" t="s">
        <v>69</v>
      </c>
      <c r="AJ240" s="37" t="s">
        <v>78</v>
      </c>
      <c r="AK240" s="37" t="s">
        <v>63</v>
      </c>
      <c r="AL240" s="37">
        <v>3.1</v>
      </c>
      <c r="AM240" s="37">
        <v>8.59</v>
      </c>
      <c r="AN240" s="37">
        <v>-27.45</v>
      </c>
      <c r="AO240" s="37">
        <v>-0.32</v>
      </c>
      <c r="AP240" s="37">
        <v>8.9999999999999993E-3</v>
      </c>
      <c r="AQ240" s="37">
        <v>0.36699999999999999</v>
      </c>
      <c r="AR240" s="37">
        <v>34.101999999999997</v>
      </c>
    </row>
    <row r="241" spans="1:44" ht="19.5" customHeight="1">
      <c r="A241" s="37" t="str">
        <f t="shared" si="26"/>
        <v>TTUMC40</v>
      </c>
      <c r="B241" s="37" t="str">
        <f t="shared" si="31"/>
        <v>TTUM</v>
      </c>
      <c r="C241" s="37" t="str">
        <f>C240</f>
        <v>C4</v>
      </c>
      <c r="D241" s="37">
        <f>D240</f>
        <v>0</v>
      </c>
      <c r="E241" s="92"/>
      <c r="F241" s="103"/>
      <c r="G241" s="92"/>
      <c r="H241" s="65" t="s">
        <v>30</v>
      </c>
      <c r="I241" s="35">
        <f>_xlfn.XLOOKUP(A241&amp;$I$3,AH:AH,AQ:AQ)</f>
        <v>-27.725000000000001</v>
      </c>
      <c r="J241" s="35">
        <f>_xlfn.XLOOKUP(A241&amp;$J$3,AH:AH,AQ:AQ)</f>
        <v>-3.145</v>
      </c>
      <c r="K241" s="35">
        <f>_xlfn.XLOOKUP(A241&amp;$K$3,AH:AH,AQ:AQ)</f>
        <v>2E-3</v>
      </c>
      <c r="L241" s="35">
        <f>_xlfn.XLOOKUP(A241&amp;$L$3,AH:AH,AQ:AQ)</f>
        <v>-7.0000000000000001E-3</v>
      </c>
      <c r="M241" s="35">
        <f>_xlfn.XLOOKUP(A241&amp;$M$3,AH:AH,AQ:AQ)</f>
        <v>28.684999999999999</v>
      </c>
      <c r="N241" s="35">
        <f>_xlfn.XLOOKUP(A241&amp;$N$3,AH:AH,AQ:AQ)</f>
        <v>-28.678999999999998</v>
      </c>
      <c r="O241" s="69">
        <f t="array" ref="O241">IF(cb1max($I241,$J241,$K241,$L241,$M241,$N241)&gt;0,cb1max($I241,$J241,$K241,$L241,$M241,$N241),"-")</f>
        <v>0.9599999999999973</v>
      </c>
      <c r="P241" s="67">
        <f t="array" ref="P241">IF(cb1min($I241,$J241,$K241,$L241,$M241,$N241)&lt;0,cb1min($I241,$J241,$K241,$L241,$M241,$N241),"-")</f>
        <v>-56.403999999999996</v>
      </c>
      <c r="Q241" s="34">
        <f t="array" ref="Q241">_tu1($I241,$J241,$K241,$L241,$M241,$N241,$Q240)</f>
        <v>-27.723000000000003</v>
      </c>
      <c r="R241" s="35" t="str">
        <f t="array" ref="R241">_tu1($I241,$J241,$K241,$L241,$M241,$N241,$R240)</f>
        <v>-</v>
      </c>
      <c r="S241" s="34">
        <f t="array" ref="S241">_tu1($I241,$J241,$K241,$L241,$M241,$N241,$S240)</f>
        <v>0.9599999999999973</v>
      </c>
      <c r="T241" s="74" t="str">
        <f t="array" ref="T241">IF(cb2max($I241,$J241,$K241,$L241,$M241,$N241)&gt;0,cb2max($I241,$J241,$K241,$L241,$M241,$N241),"-")</f>
        <v>-</v>
      </c>
      <c r="U241" s="75">
        <f t="array" ref="U241">IF(cb2min($I241,$J241,$K241,$L241,$M241,$N241)&lt;0,cb2min($I241,$J241,$K241,$L241,$M241,$N241),"-")</f>
        <v>-59.234499999999997</v>
      </c>
      <c r="V241" s="34">
        <f t="array" ref="V241">_tu2($I241,$J241,$K241,$L241,$M241,$N241,$V240)</f>
        <v>-30.553500000000003</v>
      </c>
      <c r="W241" s="35" t="str">
        <f t="array" ref="W241">_tu2($I241,$J241,$K241,$L241,$M241,$N241,$W240)</f>
        <v>-</v>
      </c>
      <c r="X241" s="35">
        <f t="array" ref="X241">_tu2($I241,$J241,$K241,$L241,$M241,$N241,$X240)</f>
        <v>-1.8705000000000034</v>
      </c>
      <c r="AH241" s="37" t="str">
        <f t="shared" si="28"/>
        <v>T4C180TT</v>
      </c>
      <c r="AI241" s="37" t="s">
        <v>69</v>
      </c>
      <c r="AJ241" s="37" t="s">
        <v>78</v>
      </c>
      <c r="AK241" s="37" t="s">
        <v>0</v>
      </c>
      <c r="AL241" s="37">
        <v>0</v>
      </c>
      <c r="AM241" s="37">
        <v>-1461.74</v>
      </c>
      <c r="AN241" s="37">
        <v>-0.47</v>
      </c>
      <c r="AO241" s="37">
        <v>52.51</v>
      </c>
      <c r="AP241" s="37">
        <v>1E-3</v>
      </c>
      <c r="AQ241" s="37">
        <v>93.9</v>
      </c>
      <c r="AR241" s="37">
        <v>-0.64900000000000002</v>
      </c>
    </row>
    <row r="242" spans="1:44" ht="19.5" customHeight="1">
      <c r="A242" s="37" t="str">
        <f t="shared" si="26"/>
        <v>TTUMC40</v>
      </c>
      <c r="B242" s="37" t="str">
        <f t="shared" si="31"/>
        <v>TTUM</v>
      </c>
      <c r="C242" s="37" t="str">
        <f t="shared" si="31"/>
        <v>C4</v>
      </c>
      <c r="D242" s="37">
        <f>D241</f>
        <v>0</v>
      </c>
      <c r="E242" s="92"/>
      <c r="F242" s="103"/>
      <c r="G242" s="92"/>
      <c r="H242" s="65" t="s">
        <v>31</v>
      </c>
      <c r="I242" s="35">
        <f>_xlfn.XLOOKUP(A242&amp;$I$3,AH:AH,AR:AR)</f>
        <v>17.952999999999999</v>
      </c>
      <c r="J242" s="35">
        <f>_xlfn.XLOOKUP(A242&amp;$J$3,AH:AH,AR:AR)</f>
        <v>4.1360000000000001</v>
      </c>
      <c r="K242" s="35">
        <f>_xlfn.XLOOKUP(A242&amp;$K$3,AH:AH,AR:AR)</f>
        <v>8.8539999999999992</v>
      </c>
      <c r="L242" s="35">
        <f>_xlfn.XLOOKUP(A242&amp;$L$3,AH:AH,AR:AR)</f>
        <v>-8.8439999999999994</v>
      </c>
      <c r="M242" s="35">
        <f>_xlfn.XLOOKUP(A242&amp;$M$3,AH:AH,AR:AR)</f>
        <v>0.29299999999999998</v>
      </c>
      <c r="N242" s="35">
        <f>_xlfn.XLOOKUP(A242&amp;$N$3,AH:AH,AR:AR)</f>
        <v>-0.29399999999999998</v>
      </c>
      <c r="O242" s="34">
        <f t="array" ref="O242">_tu1($I242,$J242,$K242,$L242,$M242,$N242,$O240)</f>
        <v>18.245999999999999</v>
      </c>
      <c r="P242" s="35">
        <f t="array" ref="P242">_tu1($I242,$J242,$K242,$L242,$M242,$N242,$P240)</f>
        <v>17.658999999999999</v>
      </c>
      <c r="Q242" s="69">
        <f t="array" ref="Q242">IF(cb1max($I242,$J242,$K242,$L242,$M242,$N242)&gt;0,cb1max($I242,$J242,$K242,$L242,$M242,$N242),"-")</f>
        <v>26.806999999999999</v>
      </c>
      <c r="R242" s="67" t="str">
        <f t="array" ref="R242">IF(cb1min($I242,$J242,$K242,$L242,$M242,$N242)&lt;0,cb1min($I242,$J242,$K242,$L242,$M242,$N242),"-")</f>
        <v>-</v>
      </c>
      <c r="S242" s="34">
        <f t="array" ref="S242">_tu1($I242,$J242,$K242,$L242,$M242,$N242,$S240)</f>
        <v>18.245999999999999</v>
      </c>
      <c r="T242" s="35" t="str">
        <f t="array" ref="T242">_tu2($I242,$J242,$K242,$L242,$M242,$N242,$T240)</f>
        <v>-</v>
      </c>
      <c r="U242" s="35">
        <f t="array" ref="U242">_tu2($I242,$J242,$K242,$L242,$M242,$N242,$U240)</f>
        <v>21.381399999999999</v>
      </c>
      <c r="V242" s="76">
        <f t="array" ref="V242">IF(cb2max($I242,$J242,$K242,$L242,$M242,$N242)&gt;0,cb2max($I242,$J242,$K242,$L242,$M242,$N242),"-")</f>
        <v>30.529399999999999</v>
      </c>
      <c r="W242" s="75" t="str">
        <f t="array" ref="W242">IF(cb2min($I242,$J242,$K242,$L242,$M242,$N242)&lt;0,cb2min($I242,$J242,$K242,$L242,$M242,$N242),"-")</f>
        <v>-</v>
      </c>
      <c r="X242" s="35">
        <f t="array" ref="X242">_tu2($I242,$J242,$K242,$L242,$M242,$N242,$X240)</f>
        <v>21.968399999999999</v>
      </c>
      <c r="AH242" s="37" t="str">
        <f t="shared" si="28"/>
        <v>T4C183.1TT</v>
      </c>
      <c r="AI242" s="37" t="s">
        <v>69</v>
      </c>
      <c r="AJ242" s="37" t="s">
        <v>78</v>
      </c>
      <c r="AK242" s="37" t="s">
        <v>0</v>
      </c>
      <c r="AL242" s="37">
        <v>3.1</v>
      </c>
      <c r="AM242" s="37">
        <v>-1451.88</v>
      </c>
      <c r="AN242" s="37">
        <v>-0.47</v>
      </c>
      <c r="AO242" s="37">
        <v>52.51</v>
      </c>
      <c r="AP242" s="37">
        <v>1E-3</v>
      </c>
      <c r="AQ242" s="37">
        <v>-68.881</v>
      </c>
      <c r="AR242" s="37">
        <v>0.82099999999999995</v>
      </c>
    </row>
    <row r="243" spans="1:44" ht="19.5" customHeight="1">
      <c r="A243" s="37" t="str">
        <f t="shared" si="26"/>
        <v>TTUMC40</v>
      </c>
      <c r="B243" s="37" t="str">
        <f t="shared" si="31"/>
        <v>TTUM</v>
      </c>
      <c r="C243" s="37" t="str">
        <f t="shared" si="31"/>
        <v>C4</v>
      </c>
      <c r="D243" s="37">
        <f>D242</f>
        <v>0</v>
      </c>
      <c r="E243" s="92"/>
      <c r="F243" s="103"/>
      <c r="G243" s="93"/>
      <c r="H243" s="65" t="s">
        <v>11</v>
      </c>
      <c r="I243" s="54">
        <f>_xlfn.XLOOKUP(A243&amp;$I$3,AH:AH,AM:AM)</f>
        <v>-88.85</v>
      </c>
      <c r="J243" s="54">
        <f>_xlfn.XLOOKUP(A243&amp;$J$3,AH:AH,AM:AM)</f>
        <v>-12.9</v>
      </c>
      <c r="K243" s="54">
        <f>_xlfn.XLOOKUP(A243&amp;$K$3,AH:AH,AM:AM)</f>
        <v>-2.2599999999999998</v>
      </c>
      <c r="L243" s="54">
        <f>_xlfn.XLOOKUP(A243&amp;$L$3,AH:AH,AM:AM)</f>
        <v>2.2599999999999998</v>
      </c>
      <c r="M243" s="54">
        <f>_xlfn.XLOOKUP(A243&amp;$M$3,AH:AH,AM:AM)</f>
        <v>-17.61</v>
      </c>
      <c r="N243" s="54">
        <f>_xlfn.XLOOKUP(A243&amp;$N$3,AH:AH,AM:AM)</f>
        <v>17.61</v>
      </c>
      <c r="O243" s="34">
        <f t="array" ref="O243">_tu1($I243,$J243,$K243,$L243,$M243,$N243,$O240)</f>
        <v>-106.46</v>
      </c>
      <c r="P243" s="54">
        <f t="array" ref="P243">_tu1($I243,$J243,$K243,$L243,$M243,$N243,$P240)</f>
        <v>-71.239999999999995</v>
      </c>
      <c r="Q243" s="34">
        <f t="array" ref="Q243">_tu1($I243,$J243,$K243,$L243,$M243,$N243,$Q240)</f>
        <v>-91.11</v>
      </c>
      <c r="R243" s="54" t="str">
        <f t="array" ref="R243">_tu1($I243,$J243,$K243,$L243,$M243,$N243,$R240)</f>
        <v>-</v>
      </c>
      <c r="S243" s="68">
        <f t="array" ref="S243">cb1min($I243,$J243,$K243,$L243,$M243,$N243)</f>
        <v>-106.46</v>
      </c>
      <c r="T243" s="54" t="str">
        <f t="array" ref="T243">_tu2($I243,$J243,$K243,$L243,$M243,$N243,$T240)</f>
        <v>-</v>
      </c>
      <c r="U243" s="54">
        <f t="array" ref="U243">_tu2($I243,$J243,$K243,$L243,$M243,$N243,$U240)</f>
        <v>-82.85</v>
      </c>
      <c r="V243" s="34">
        <f t="array" ref="V243">_tu2($I243,$J243,$K243,$L243,$M243,$N243,$V240)</f>
        <v>-102.72</v>
      </c>
      <c r="W243" s="54" t="str">
        <f t="array" ref="W243">_tu2($I243,$J243,$K243,$L243,$M243,$N243,$W240)</f>
        <v>-</v>
      </c>
      <c r="X243" s="70">
        <f t="array" ref="X243">cb2min($I243,$J243,$K243,$L243,$M243,$N243)</f>
        <v>-118.07</v>
      </c>
      <c r="AH243" s="37" t="str">
        <f t="shared" si="28"/>
        <v>T3C180HT</v>
      </c>
      <c r="AI243" s="37" t="s">
        <v>70</v>
      </c>
      <c r="AJ243" s="37" t="s">
        <v>78</v>
      </c>
      <c r="AK243" s="37" t="s">
        <v>17</v>
      </c>
      <c r="AL243" s="37">
        <v>0</v>
      </c>
      <c r="AM243" s="37">
        <v>-361.68</v>
      </c>
      <c r="AN243" s="37">
        <v>-0.04</v>
      </c>
      <c r="AO243" s="37">
        <v>23.2</v>
      </c>
      <c r="AP243" s="37">
        <v>3.6999999999999998E-2</v>
      </c>
      <c r="AQ243" s="37">
        <v>40.686999999999998</v>
      </c>
      <c r="AR243" s="37">
        <v>-3.5000000000000003E-2</v>
      </c>
    </row>
    <row r="244" spans="1:44" ht="19.5" customHeight="1">
      <c r="A244" s="37" t="str">
        <f t="shared" si="26"/>
        <v>TTUMC42.35</v>
      </c>
      <c r="B244" s="37" t="str">
        <f t="shared" si="31"/>
        <v>TTUM</v>
      </c>
      <c r="C244" s="37" t="str">
        <f t="shared" si="31"/>
        <v>C4</v>
      </c>
      <c r="D244" s="37">
        <f>G244</f>
        <v>2.35</v>
      </c>
      <c r="E244" s="92"/>
      <c r="F244" s="103"/>
      <c r="G244" s="91">
        <v>2.35</v>
      </c>
      <c r="H244" s="48"/>
      <c r="I244" s="84"/>
      <c r="J244" s="48"/>
      <c r="K244" s="84"/>
      <c r="L244" s="48"/>
      <c r="M244" s="84"/>
      <c r="N244" s="9"/>
      <c r="O244" s="77" t="str">
        <f t="array" ref="O244">_ts1($I245,$J245,$K245,$L245,$M245,$N245,$O245)</f>
        <v>4,9</v>
      </c>
      <c r="P244" s="17" t="str">
        <f t="array" ref="P244">_ts1($I245,$J245,$K245,$L245,$M245,$N245,$P245)</f>
        <v>4,8</v>
      </c>
      <c r="Q244" s="16" t="str">
        <f t="array" ref="Q244">_ts1($I246,$J246,$K246,$L246,$M246,$N246,$Q246)</f>
        <v>-</v>
      </c>
      <c r="R244" s="17" t="str">
        <f t="array" ref="R244">_ts1($I246,$J246,$K246,$L246,$M246,$N246,$R246)</f>
        <v>4,6</v>
      </c>
      <c r="S244" s="33" t="str">
        <f t="array" ref="S244">_ts1($I247,$J247,$K247,$L247,$M247,$N247,$S247)</f>
        <v>4,8</v>
      </c>
      <c r="T244" s="71" t="str">
        <f t="array" ref="T244">_ts2($I245,$J245,$K245,$L245,$M245,$N245,$T245)</f>
        <v>4,5*,9</v>
      </c>
      <c r="U244" s="72" t="str">
        <f t="array" ref="U244">_ts2($I245,$J245,$K245,$L245,$M245,$N245,$U245)</f>
        <v>4,5*,8</v>
      </c>
      <c r="V244" s="72" t="str">
        <f t="array" ref="V244">_ts2($I246,$J246,$K246,$L246,$M246,$N246,$V246)</f>
        <v>-</v>
      </c>
      <c r="W244" s="72" t="str">
        <f t="array" ref="W244">_ts2($I246,$J246,$K246,$L246,$M246,$N246,$W246)</f>
        <v>4,5*,6</v>
      </c>
      <c r="X244" s="36" t="str">
        <f t="array" ref="X244">_ts2($I247,$J247,$K247,$L247,$M247,$N247,$X247)</f>
        <v>4,5*,8</v>
      </c>
      <c r="AH244" s="37" t="str">
        <f t="shared" si="28"/>
        <v>T3C183.1HT</v>
      </c>
      <c r="AI244" s="37" t="s">
        <v>70</v>
      </c>
      <c r="AJ244" s="37" t="s">
        <v>78</v>
      </c>
      <c r="AK244" s="37" t="s">
        <v>17</v>
      </c>
      <c r="AL244" s="37">
        <v>3.1</v>
      </c>
      <c r="AM244" s="37">
        <v>-361.68</v>
      </c>
      <c r="AN244" s="37">
        <v>-0.04</v>
      </c>
      <c r="AO244" s="37">
        <v>23.2</v>
      </c>
      <c r="AP244" s="37">
        <v>3.6999999999999998E-2</v>
      </c>
      <c r="AQ244" s="37">
        <v>-31.218</v>
      </c>
      <c r="AR244" s="37">
        <v>9.5000000000000001E-2</v>
      </c>
    </row>
    <row r="245" spans="1:44" ht="19.5" customHeight="1">
      <c r="A245" s="37" t="str">
        <f t="shared" si="26"/>
        <v>TTUMC42.35</v>
      </c>
      <c r="B245" s="37" t="str">
        <f t="shared" si="31"/>
        <v>TTUM</v>
      </c>
      <c r="C245" s="37" t="str">
        <f t="shared" si="31"/>
        <v>C4</v>
      </c>
      <c r="D245" s="37">
        <f>D244</f>
        <v>2.35</v>
      </c>
      <c r="E245" s="92"/>
      <c r="F245" s="103"/>
      <c r="G245" s="92"/>
      <c r="H245" s="65" t="s">
        <v>30</v>
      </c>
      <c r="I245" s="35">
        <f>_xlfn.XLOOKUP(A245&amp;$I$3,AH:AH,AQ:AQ)</f>
        <v>-6.3920000000000003</v>
      </c>
      <c r="J245" s="35">
        <f>_xlfn.XLOOKUP(A245&amp;$J$3,AH:AH,AQ:AQ)</f>
        <v>-2.25</v>
      </c>
      <c r="K245" s="35">
        <f>_xlfn.XLOOKUP(A245&amp;$K$3,AH:AH,AQ:AQ)</f>
        <v>-3.5000000000000003E-2</v>
      </c>
      <c r="L245" s="35">
        <f>_xlfn.XLOOKUP(A245&amp;$L$3,AH:AH,AQ:AQ)</f>
        <v>3.6999999999999998E-2</v>
      </c>
      <c r="M245" s="35">
        <f>_xlfn.XLOOKUP(A245&amp;$M$3,AH:AH,AQ:AQ)</f>
        <v>-15.223000000000001</v>
      </c>
      <c r="N245" s="35">
        <f>_xlfn.XLOOKUP(A245&amp;$N$3,AH:AH,AQ:AQ)</f>
        <v>15.221</v>
      </c>
      <c r="O245" s="78">
        <f t="array" ref="O245">IF(cb1max($I245,$J245,$K245,$L245,$M245,$N245)&gt;0,cb1max($I245,$J245,$K245,$L245,$M245,$N245),"-")</f>
        <v>8.8290000000000006</v>
      </c>
      <c r="P245" s="67">
        <f t="array" ref="P245">IF(cb1min($I245,$J245,$K245,$L245,$M245,$N245)&lt;0,cb1min($I245,$J245,$K245,$L245,$M245,$N245),"-")</f>
        <v>-21.615000000000002</v>
      </c>
      <c r="Q245" s="34" t="str">
        <f t="array" ref="Q245">_tu1($I245,$J245,$K245,$L245,$M245,$N245,$Q244)</f>
        <v>-</v>
      </c>
      <c r="R245" s="35">
        <f t="array" ref="R245">_tu1($I245,$J245,$K245,$L245,$M245,$N245,$R244)</f>
        <v>-6.4270000000000005</v>
      </c>
      <c r="S245" s="34">
        <f t="array" ref="S245">_tu1($I245,$J245,$K245,$L245,$M245,$N245,$S244)</f>
        <v>-21.615000000000002</v>
      </c>
      <c r="T245" s="74">
        <f t="array" ref="T245">IF(cb2max($I245,$J245,$K245,$L245,$M245,$N245)&gt;0,cb2max($I245,$J245,$K245,$L245,$M245,$N245),"-")</f>
        <v>6.8040000000000003</v>
      </c>
      <c r="U245" s="75">
        <f t="array" ref="U245">IF(cb2min($I245,$J245,$K245,$L245,$M245,$N245)&lt;0,cb2min($I245,$J245,$K245,$L245,$M245,$N245),"-")</f>
        <v>-23.64</v>
      </c>
      <c r="V245" s="35" t="str">
        <f t="array" ref="V245">_tu2($I245,$J245,$K245,$L245,$M245,$N245,$V244)</f>
        <v>-</v>
      </c>
      <c r="W245" s="35">
        <f t="array" ref="W245">_tu2($I245,$J245,$K245,$L245,$M245,$N245,$W244)</f>
        <v>-8.452</v>
      </c>
      <c r="X245" s="35">
        <f t="array" ref="X245">_tu2($I245,$J245,$K245,$L245,$M245,$N245,$X244)</f>
        <v>-23.64</v>
      </c>
      <c r="AH245" s="37" t="str">
        <f t="shared" si="28"/>
        <v>T3C180GIOX</v>
      </c>
      <c r="AI245" s="37" t="s">
        <v>70</v>
      </c>
      <c r="AJ245" s="37" t="s">
        <v>78</v>
      </c>
      <c r="AK245" s="37" t="s">
        <v>60</v>
      </c>
      <c r="AL245" s="37">
        <v>0</v>
      </c>
      <c r="AM245" s="37">
        <v>-13.68</v>
      </c>
      <c r="AN245" s="37">
        <v>34.35</v>
      </c>
      <c r="AO245" s="37">
        <v>0.42</v>
      </c>
      <c r="AP245" s="37">
        <v>-5.0000000000000001E-3</v>
      </c>
      <c r="AQ245" s="37">
        <v>0.80100000000000005</v>
      </c>
      <c r="AR245" s="37">
        <v>63.783999999999999</v>
      </c>
    </row>
    <row r="246" spans="1:44" ht="19.5" customHeight="1">
      <c r="A246" s="37" t="str">
        <f t="shared" si="26"/>
        <v>TTUMC42.35</v>
      </c>
      <c r="B246" s="37" t="str">
        <f t="shared" si="31"/>
        <v>TTUM</v>
      </c>
      <c r="C246" s="37" t="str">
        <f t="shared" si="31"/>
        <v>C4</v>
      </c>
      <c r="D246" s="37">
        <f>D245</f>
        <v>2.35</v>
      </c>
      <c r="E246" s="92"/>
      <c r="F246" s="103"/>
      <c r="G246" s="92"/>
      <c r="H246" s="65" t="s">
        <v>31</v>
      </c>
      <c r="I246" s="35">
        <f>_xlfn.XLOOKUP(A246&amp;$I$3,AH:AH,AR:AR)</f>
        <v>-13.295999999999999</v>
      </c>
      <c r="J246" s="35">
        <f>_xlfn.XLOOKUP(A246&amp;$J$3,AH:AH,AR:AR)</f>
        <v>-2.2280000000000002</v>
      </c>
      <c r="K246" s="35">
        <f>_xlfn.XLOOKUP(A246&amp;$K$3,AH:AH,AR:AR)</f>
        <v>-4.9829999999999997</v>
      </c>
      <c r="L246" s="35">
        <f>_xlfn.XLOOKUP(A246&amp;$L$3,AH:AH,AR:AR)</f>
        <v>4.9790000000000001</v>
      </c>
      <c r="M246" s="35">
        <f>_xlfn.XLOOKUP(A246&amp;$M$3,AH:AH,AR:AR)</f>
        <v>-0.33800000000000002</v>
      </c>
      <c r="N246" s="35">
        <f>_xlfn.XLOOKUP(A246&amp;$N$3,AH:AH,AR:AR)</f>
        <v>0.33800000000000002</v>
      </c>
      <c r="O246" s="56">
        <f t="array" ref="O246">_tu1($I246,$J246,$K246,$L246,$M246,$N246,$O244)</f>
        <v>-12.958</v>
      </c>
      <c r="P246" s="35">
        <f t="array" ref="P246">_tu1($I246,$J246,$K246,$L246,$M246,$N246,$P244)</f>
        <v>-13.633999999999999</v>
      </c>
      <c r="Q246" s="69" t="str">
        <f t="array" ref="Q246">IF(cb1max($I246,$J246,$K246,$L246,$M246,$N246)&gt;0,cb1max($I246,$J246,$K246,$L246,$M246,$N246),"-")</f>
        <v>-</v>
      </c>
      <c r="R246" s="67">
        <f t="array" ref="R246">IF(cb1min($I246,$J246,$K246,$L246,$M246,$N246)&lt;0,cb1min($I246,$J246,$K246,$L246,$M246,$N246),"-")</f>
        <v>-18.279</v>
      </c>
      <c r="S246" s="34">
        <f t="array" ref="S246">_tu1($I246,$J246,$K246,$L246,$M246,$N246,$S244)</f>
        <v>-13.633999999999999</v>
      </c>
      <c r="T246" s="35">
        <f t="array" ref="T246">_tu2($I246,$J246,$K246,$L246,$M246,$N246,$T244)</f>
        <v>-14.963200000000001</v>
      </c>
      <c r="U246" s="35">
        <f t="array" ref="U246">_tu2($I246,$J246,$K246,$L246,$M246,$N246,$U244)</f>
        <v>-15.639199999999999</v>
      </c>
      <c r="V246" s="75" t="str">
        <f t="array" ref="V246">IF(cb2max($I246,$J246,$K246,$L246,$M246,$N246)&gt;0,cb2max($I246,$J246,$K246,$L246,$M246,$N246),"-")</f>
        <v>-</v>
      </c>
      <c r="W246" s="75">
        <f t="array" ref="W246">IF(cb2min($I246,$J246,$K246,$L246,$M246,$N246)&lt;0,cb2min($I246,$J246,$K246,$L246,$M246,$N246),"-")</f>
        <v>-20.284199999999998</v>
      </c>
      <c r="X246" s="35">
        <f t="array" ref="X246">_tu2($I246,$J246,$K246,$L246,$M246,$N246,$X244)</f>
        <v>-15.639199999999999</v>
      </c>
      <c r="AH246" s="37" t="str">
        <f t="shared" si="28"/>
        <v>T3C183.1GIOX</v>
      </c>
      <c r="AI246" s="37" t="s">
        <v>70</v>
      </c>
      <c r="AJ246" s="37" t="s">
        <v>78</v>
      </c>
      <c r="AK246" s="37" t="s">
        <v>60</v>
      </c>
      <c r="AL246" s="37">
        <v>3.1</v>
      </c>
      <c r="AM246" s="37">
        <v>-13.68</v>
      </c>
      <c r="AN246" s="37">
        <v>34.35</v>
      </c>
      <c r="AO246" s="37">
        <v>0.42</v>
      </c>
      <c r="AP246" s="37">
        <v>-5.0000000000000001E-3</v>
      </c>
      <c r="AQ246" s="37">
        <v>-0.49399999999999999</v>
      </c>
      <c r="AR246" s="37">
        <v>-42.7</v>
      </c>
    </row>
    <row r="247" spans="1:44" ht="19.5" customHeight="1">
      <c r="A247" s="37" t="str">
        <f t="shared" si="26"/>
        <v>TTUMC42.35</v>
      </c>
      <c r="B247" s="37" t="str">
        <f t="shared" si="31"/>
        <v>TTUM</v>
      </c>
      <c r="C247" s="37" t="str">
        <f t="shared" si="31"/>
        <v>C4</v>
      </c>
      <c r="D247" s="37">
        <f>D246</f>
        <v>2.35</v>
      </c>
      <c r="E247" s="93"/>
      <c r="F247" s="104"/>
      <c r="G247" s="93"/>
      <c r="H247" s="66" t="s">
        <v>11</v>
      </c>
      <c r="I247" s="54">
        <f>_xlfn.XLOOKUP(A247&amp;$I$3,AH:AH,AM:AM)</f>
        <v>-85.2</v>
      </c>
      <c r="J247" s="54">
        <f>_xlfn.XLOOKUP(A247&amp;$J$3,AH:AH,AM:AM)</f>
        <v>-12.9</v>
      </c>
      <c r="K247" s="54">
        <f>_xlfn.XLOOKUP(A247&amp;$K$3,AH:AH,AM:AM)</f>
        <v>-2.2599999999999998</v>
      </c>
      <c r="L247" s="54">
        <f>_xlfn.XLOOKUP(A247&amp;$L$3,AH:AH,AM:AM)</f>
        <v>2.2599999999999998</v>
      </c>
      <c r="M247" s="54">
        <f>_xlfn.XLOOKUP(A247&amp;$M$3,AH:AH,AM:AM)</f>
        <v>-17.61</v>
      </c>
      <c r="N247" s="54">
        <f>_xlfn.XLOOKUP(A247&amp;$N$3,AH:AH,AM:AM)</f>
        <v>17.61</v>
      </c>
      <c r="O247" s="79">
        <f t="array" ref="O247">_tu1($I247,$J247,$K247,$L247,$M247,$N247,$O244)</f>
        <v>-67.59</v>
      </c>
      <c r="P247" s="54">
        <f t="array" ref="P247">_tu1($I247,$J247,$K247,$L247,$M247,$N247,$P244)</f>
        <v>-102.81</v>
      </c>
      <c r="Q247" s="55" t="str">
        <f t="array" ref="Q247">_tu1($I247,$J247,$K247,$L247,$M247,$N247,$Q244)</f>
        <v>-</v>
      </c>
      <c r="R247" s="54">
        <f t="array" ref="R247">_tu1($I247,$J247,$K247,$L247,$M247,$N247,$R244)</f>
        <v>-87.460000000000008</v>
      </c>
      <c r="S247" s="80">
        <f t="array" ref="S247">cb1min($I247,$J247,$K247,$L247,$M247,$N247)</f>
        <v>-102.81</v>
      </c>
      <c r="T247" s="54">
        <f t="array" ref="T247">_tu2($I247,$J247,$K247,$L247,$M247,$N247,$T244)</f>
        <v>-79.2</v>
      </c>
      <c r="U247" s="54">
        <f t="array" ref="U247">_tu2($I247,$J247,$K247,$L247,$M247,$N247,$U244)</f>
        <v>-114.42</v>
      </c>
      <c r="V247" s="54" t="str">
        <f t="array" ref="V247">_tu2($I247,$J247,$K247,$L247,$M247,$N247,$V244)</f>
        <v>-</v>
      </c>
      <c r="W247" s="54">
        <f t="array" ref="W247">_tu2($I247,$J247,$K247,$L247,$M247,$N247,$W244)</f>
        <v>-99.070000000000007</v>
      </c>
      <c r="X247" s="70">
        <f t="array" ref="X247">cb2min($I247,$J247,$K247,$L247,$M247,$N247)</f>
        <v>-114.42</v>
      </c>
      <c r="AH247" s="37" t="str">
        <f t="shared" si="28"/>
        <v>T3C180GIOY</v>
      </c>
      <c r="AI247" s="37" t="s">
        <v>70</v>
      </c>
      <c r="AJ247" s="37" t="s">
        <v>78</v>
      </c>
      <c r="AK247" s="37" t="s">
        <v>61</v>
      </c>
      <c r="AL247" s="37">
        <v>0</v>
      </c>
      <c r="AM247" s="37">
        <v>-256.35000000000002</v>
      </c>
      <c r="AN247" s="37">
        <v>0.1</v>
      </c>
      <c r="AO247" s="37">
        <v>103.4</v>
      </c>
      <c r="AP247" s="37">
        <v>-5.0000000000000001E-3</v>
      </c>
      <c r="AQ247" s="37">
        <v>180.85499999999999</v>
      </c>
      <c r="AR247" s="37">
        <v>0.186</v>
      </c>
    </row>
    <row r="248" spans="1:44" ht="19.5" customHeight="1">
      <c r="A248" s="37" t="str">
        <f t="shared" ref="A248:A263" si="32">B248&amp;C248&amp;D248</f>
        <v>TTUMC40</v>
      </c>
      <c r="B248" s="37" t="str">
        <f t="shared" si="31"/>
        <v>TTUM</v>
      </c>
      <c r="C248" s="37" t="str">
        <f>F248</f>
        <v>C4</v>
      </c>
      <c r="D248" s="37">
        <f>G248</f>
        <v>0</v>
      </c>
      <c r="E248" s="85"/>
      <c r="F248" s="102" t="s">
        <v>77</v>
      </c>
      <c r="G248" s="91">
        <v>0</v>
      </c>
      <c r="H248" s="48"/>
      <c r="I248" s="84"/>
      <c r="J248" s="48"/>
      <c r="K248" s="84"/>
      <c r="L248" s="48"/>
      <c r="M248" s="84"/>
      <c r="N248" s="9"/>
      <c r="O248" s="16" t="str">
        <f t="array" ref="O248">_ts1($I249,$J249,$K249,$L249,$M249,$N249,$O249)</f>
        <v>4,8</v>
      </c>
      <c r="P248" s="17" t="str">
        <f t="array" ref="P248">_ts1($I249,$J249,$K249,$L249,$M249,$N249,$P249)</f>
        <v>4,9</v>
      </c>
      <c r="Q248" s="16" t="str">
        <f t="array" ref="Q248">_ts1($I250,$J250,$K250,$L250,$M250,$N250,$Q250)</f>
        <v>4,6</v>
      </c>
      <c r="R248" s="17" t="str">
        <f t="array" ref="R248">_ts1($I250,$J250,$K250,$L250,$M250,$N250,$R250)</f>
        <v>-</v>
      </c>
      <c r="S248" s="33" t="str">
        <f t="array" ref="S248">_ts1($I251,$J251,$K251,$L251,$M251,$N251,$S251)</f>
        <v>4,8</v>
      </c>
      <c r="T248" s="71" t="str">
        <f t="array" ref="T248">_ts2($I249,$J249,$K249,$L249,$M249,$N249,$T249)</f>
        <v>-</v>
      </c>
      <c r="U248" s="72" t="str">
        <f t="array" ref="U248">_ts2($I249,$J249,$K249,$L249,$M249,$N249,$U249)</f>
        <v>4,5*,9</v>
      </c>
      <c r="V248" s="73" t="str">
        <f t="array" ref="V248">_ts2($I250,$J250,$K250,$L250,$M250,$N250,$V250)</f>
        <v>4,5*,6</v>
      </c>
      <c r="W248" s="72" t="str">
        <f t="array" ref="W248">_ts2($I250,$J250,$K250,$L250,$M250,$N250,$W250)</f>
        <v>-</v>
      </c>
      <c r="X248" s="36" t="str">
        <f t="array" ref="X248">_ts2($I251,$J251,$K251,$L251,$M251,$N251,$X251)</f>
        <v>4,5*,8</v>
      </c>
      <c r="AH248" s="37" t="str">
        <f t="shared" si="28"/>
        <v>T3C183.1GIOY</v>
      </c>
      <c r="AI248" s="37" t="s">
        <v>70</v>
      </c>
      <c r="AJ248" s="37" t="s">
        <v>78</v>
      </c>
      <c r="AK248" s="37" t="s">
        <v>61</v>
      </c>
      <c r="AL248" s="37">
        <v>3.1</v>
      </c>
      <c r="AM248" s="37">
        <v>-256.35000000000002</v>
      </c>
      <c r="AN248" s="37">
        <v>0.1</v>
      </c>
      <c r="AO248" s="37">
        <v>103.4</v>
      </c>
      <c r="AP248" s="37">
        <v>-5.0000000000000001E-3</v>
      </c>
      <c r="AQ248" s="37">
        <v>-139.69499999999999</v>
      </c>
      <c r="AR248" s="37">
        <v>-0.14000000000000001</v>
      </c>
    </row>
    <row r="249" spans="1:44" ht="19.5" customHeight="1">
      <c r="A249" s="37" t="str">
        <f t="shared" si="32"/>
        <v>TTUMC40</v>
      </c>
      <c r="B249" s="37" t="str">
        <f t="shared" ref="B249:C263" si="33">B248</f>
        <v>TTUM</v>
      </c>
      <c r="C249" s="37" t="str">
        <f>C248</f>
        <v>C4</v>
      </c>
      <c r="D249" s="37">
        <f>D248</f>
        <v>0</v>
      </c>
      <c r="E249" s="85"/>
      <c r="F249" s="103"/>
      <c r="G249" s="92"/>
      <c r="H249" s="65" t="s">
        <v>30</v>
      </c>
      <c r="I249" s="35">
        <f>_xlfn.XLOOKUP(A249&amp;$I$3,AH:AH,AQ:AQ)</f>
        <v>-27.725000000000001</v>
      </c>
      <c r="J249" s="35">
        <f>_xlfn.XLOOKUP(A249&amp;$J$3,AH:AH,AQ:AQ)</f>
        <v>-3.145</v>
      </c>
      <c r="K249" s="35">
        <f>_xlfn.XLOOKUP(A249&amp;$K$3,AH:AH,AQ:AQ)</f>
        <v>2E-3</v>
      </c>
      <c r="L249" s="35">
        <f>_xlfn.XLOOKUP(A249&amp;$L$3,AH:AH,AQ:AQ)</f>
        <v>-7.0000000000000001E-3</v>
      </c>
      <c r="M249" s="35">
        <f>_xlfn.XLOOKUP(A249&amp;$M$3,AH:AH,AQ:AQ)</f>
        <v>28.684999999999999</v>
      </c>
      <c r="N249" s="35">
        <f>_xlfn.XLOOKUP(A249&amp;$N$3,AH:AH,AQ:AQ)</f>
        <v>-28.678999999999998</v>
      </c>
      <c r="O249" s="69">
        <f t="array" ref="O249">IF(cb1max($I249,$J249,$K249,$L249,$M249,$N249)&gt;0,cb1max($I249,$J249,$K249,$L249,$M249,$N249),"-")</f>
        <v>0.9599999999999973</v>
      </c>
      <c r="P249" s="67">
        <f t="array" ref="P249">IF(cb1min($I249,$J249,$K249,$L249,$M249,$N249)&lt;0,cb1min($I249,$J249,$K249,$L249,$M249,$N249),"-")</f>
        <v>-56.403999999999996</v>
      </c>
      <c r="Q249" s="34">
        <f t="array" ref="Q249">_tu1($I249,$J249,$K249,$L249,$M249,$N249,$Q248)</f>
        <v>-27.723000000000003</v>
      </c>
      <c r="R249" s="35" t="str">
        <f t="array" ref="R249">_tu1($I249,$J249,$K249,$L249,$M249,$N249,$R248)</f>
        <v>-</v>
      </c>
      <c r="S249" s="34">
        <f t="array" ref="S249">_tu1($I249,$J249,$K249,$L249,$M249,$N249,$S248)</f>
        <v>0.9599999999999973</v>
      </c>
      <c r="T249" s="74" t="str">
        <f t="array" ref="T249">IF(cb2max($I249,$J249,$K249,$L249,$M249,$N249)&gt;0,cb2max($I249,$J249,$K249,$L249,$M249,$N249),"-")</f>
        <v>-</v>
      </c>
      <c r="U249" s="75">
        <f t="array" ref="U249">IF(cb2min($I249,$J249,$K249,$L249,$M249,$N249)&lt;0,cb2min($I249,$J249,$K249,$L249,$M249,$N249),"-")</f>
        <v>-59.234499999999997</v>
      </c>
      <c r="V249" s="34">
        <f t="array" ref="V249">_tu2($I249,$J249,$K249,$L249,$M249,$N249,$V248)</f>
        <v>-30.553500000000003</v>
      </c>
      <c r="W249" s="35" t="str">
        <f t="array" ref="W249">_tu2($I249,$J249,$K249,$L249,$M249,$N249,$W248)</f>
        <v>-</v>
      </c>
      <c r="X249" s="35">
        <f t="array" ref="X249">_tu2($I249,$J249,$K249,$L249,$M249,$N249,$X248)</f>
        <v>-1.8705000000000034</v>
      </c>
      <c r="AH249" s="37" t="str">
        <f t="shared" si="28"/>
        <v>T3C180GIOYY</v>
      </c>
      <c r="AI249" s="37" t="s">
        <v>70</v>
      </c>
      <c r="AJ249" s="37" t="s">
        <v>78</v>
      </c>
      <c r="AK249" s="37" t="s">
        <v>62</v>
      </c>
      <c r="AL249" s="37">
        <v>0</v>
      </c>
      <c r="AM249" s="37">
        <v>256.35000000000002</v>
      </c>
      <c r="AN249" s="37">
        <v>-0.11</v>
      </c>
      <c r="AO249" s="37">
        <v>-103.41</v>
      </c>
      <c r="AP249" s="37">
        <v>5.0000000000000001E-3</v>
      </c>
      <c r="AQ249" s="37">
        <v>-180.874</v>
      </c>
      <c r="AR249" s="37">
        <v>-0.186</v>
      </c>
    </row>
    <row r="250" spans="1:44" ht="19.5" customHeight="1">
      <c r="A250" s="37" t="str">
        <f t="shared" si="32"/>
        <v>TTUMC40</v>
      </c>
      <c r="B250" s="37" t="str">
        <f t="shared" si="33"/>
        <v>TTUM</v>
      </c>
      <c r="C250" s="37" t="str">
        <f t="shared" si="33"/>
        <v>C4</v>
      </c>
      <c r="D250" s="37">
        <f>D249</f>
        <v>0</v>
      </c>
      <c r="E250" s="85"/>
      <c r="F250" s="103"/>
      <c r="G250" s="92"/>
      <c r="H250" s="65" t="s">
        <v>31</v>
      </c>
      <c r="I250" s="35">
        <f>_xlfn.XLOOKUP(A250&amp;$I$3,AH:AH,AR:AR)</f>
        <v>17.952999999999999</v>
      </c>
      <c r="J250" s="35">
        <f>_xlfn.XLOOKUP(A250&amp;$J$3,AH:AH,AR:AR)</f>
        <v>4.1360000000000001</v>
      </c>
      <c r="K250" s="35">
        <f>_xlfn.XLOOKUP(A250&amp;$K$3,AH:AH,AR:AR)</f>
        <v>8.8539999999999992</v>
      </c>
      <c r="L250" s="35">
        <f>_xlfn.XLOOKUP(A250&amp;$L$3,AH:AH,AR:AR)</f>
        <v>-8.8439999999999994</v>
      </c>
      <c r="M250" s="35">
        <f>_xlfn.XLOOKUP(A250&amp;$M$3,AH:AH,AR:AR)</f>
        <v>0.29299999999999998</v>
      </c>
      <c r="N250" s="35">
        <f>_xlfn.XLOOKUP(A250&amp;$N$3,AH:AH,AR:AR)</f>
        <v>-0.29399999999999998</v>
      </c>
      <c r="O250" s="34">
        <f t="array" ref="O250">_tu1($I250,$J250,$K250,$L250,$M250,$N250,$O248)</f>
        <v>18.245999999999999</v>
      </c>
      <c r="P250" s="35">
        <f t="array" ref="P250">_tu1($I250,$J250,$K250,$L250,$M250,$N250,$P248)</f>
        <v>17.658999999999999</v>
      </c>
      <c r="Q250" s="69">
        <f t="array" ref="Q250">IF(cb1max($I250,$J250,$K250,$L250,$M250,$N250)&gt;0,cb1max($I250,$J250,$K250,$L250,$M250,$N250),"-")</f>
        <v>26.806999999999999</v>
      </c>
      <c r="R250" s="67" t="str">
        <f t="array" ref="R250">IF(cb1min($I250,$J250,$K250,$L250,$M250,$N250)&lt;0,cb1min($I250,$J250,$K250,$L250,$M250,$N250),"-")</f>
        <v>-</v>
      </c>
      <c r="S250" s="34">
        <f t="array" ref="S250">_tu1($I250,$J250,$K250,$L250,$M250,$N250,$S248)</f>
        <v>18.245999999999999</v>
      </c>
      <c r="T250" s="35" t="str">
        <f t="array" ref="T250">_tu2($I250,$J250,$K250,$L250,$M250,$N250,$T248)</f>
        <v>-</v>
      </c>
      <c r="U250" s="35">
        <f t="array" ref="U250">_tu2($I250,$J250,$K250,$L250,$M250,$N250,$U248)</f>
        <v>21.381399999999999</v>
      </c>
      <c r="V250" s="76">
        <f t="array" ref="V250">IF(cb2max($I250,$J250,$K250,$L250,$M250,$N250)&gt;0,cb2max($I250,$J250,$K250,$L250,$M250,$N250),"-")</f>
        <v>30.529399999999999</v>
      </c>
      <c r="W250" s="75" t="str">
        <f t="array" ref="W250">IF(cb2min($I250,$J250,$K250,$L250,$M250,$N250)&lt;0,cb2min($I250,$J250,$K250,$L250,$M250,$N250),"-")</f>
        <v>-</v>
      </c>
      <c r="X250" s="35">
        <f t="array" ref="X250">_tu2($I250,$J250,$K250,$L250,$M250,$N250,$X248)</f>
        <v>21.968399999999999</v>
      </c>
      <c r="AH250" s="37" t="str">
        <f t="shared" si="28"/>
        <v>T3C183.1GIOYY</v>
      </c>
      <c r="AI250" s="37" t="s">
        <v>70</v>
      </c>
      <c r="AJ250" s="37" t="s">
        <v>78</v>
      </c>
      <c r="AK250" s="37" t="s">
        <v>62</v>
      </c>
      <c r="AL250" s="37">
        <v>3.1</v>
      </c>
      <c r="AM250" s="37">
        <v>256.35000000000002</v>
      </c>
      <c r="AN250" s="37">
        <v>-0.11</v>
      </c>
      <c r="AO250" s="37">
        <v>-103.41</v>
      </c>
      <c r="AP250" s="37">
        <v>5.0000000000000001E-3</v>
      </c>
      <c r="AQ250" s="37">
        <v>139.697</v>
      </c>
      <c r="AR250" s="37">
        <v>0.14000000000000001</v>
      </c>
    </row>
    <row r="251" spans="1:44" ht="19.5" customHeight="1">
      <c r="A251" s="37" t="str">
        <f t="shared" si="32"/>
        <v>TTUMC40</v>
      </c>
      <c r="B251" s="37" t="str">
        <f t="shared" si="33"/>
        <v>TTUM</v>
      </c>
      <c r="C251" s="37" t="str">
        <f t="shared" si="33"/>
        <v>C4</v>
      </c>
      <c r="D251" s="37">
        <f>D250</f>
        <v>0</v>
      </c>
      <c r="E251" s="85"/>
      <c r="F251" s="103"/>
      <c r="G251" s="93"/>
      <c r="H251" s="65" t="s">
        <v>11</v>
      </c>
      <c r="I251" s="54">
        <f>_xlfn.XLOOKUP(A251&amp;$I$3,AH:AH,AM:AM)</f>
        <v>-88.85</v>
      </c>
      <c r="J251" s="54">
        <f>_xlfn.XLOOKUP(A251&amp;$J$3,AH:AH,AM:AM)</f>
        <v>-12.9</v>
      </c>
      <c r="K251" s="54">
        <f>_xlfn.XLOOKUP(A251&amp;$K$3,AH:AH,AM:AM)</f>
        <v>-2.2599999999999998</v>
      </c>
      <c r="L251" s="54">
        <f>_xlfn.XLOOKUP(A251&amp;$L$3,AH:AH,AM:AM)</f>
        <v>2.2599999999999998</v>
      </c>
      <c r="M251" s="54">
        <f>_xlfn.XLOOKUP(A251&amp;$M$3,AH:AH,AM:AM)</f>
        <v>-17.61</v>
      </c>
      <c r="N251" s="54">
        <f>_xlfn.XLOOKUP(A251&amp;$N$3,AH:AH,AM:AM)</f>
        <v>17.61</v>
      </c>
      <c r="O251" s="34">
        <f t="array" ref="O251">_tu1($I251,$J251,$K251,$L251,$M251,$N251,$O248)</f>
        <v>-106.46</v>
      </c>
      <c r="P251" s="54">
        <f t="array" ref="P251">_tu1($I251,$J251,$K251,$L251,$M251,$N251,$P248)</f>
        <v>-71.239999999999995</v>
      </c>
      <c r="Q251" s="34">
        <f t="array" ref="Q251">_tu1($I251,$J251,$K251,$L251,$M251,$N251,$Q248)</f>
        <v>-91.11</v>
      </c>
      <c r="R251" s="54" t="str">
        <f t="array" ref="R251">_tu1($I251,$J251,$K251,$L251,$M251,$N251,$R248)</f>
        <v>-</v>
      </c>
      <c r="S251" s="68">
        <f t="array" ref="S251">cb1min($I251,$J251,$K251,$L251,$M251,$N251)</f>
        <v>-106.46</v>
      </c>
      <c r="T251" s="54" t="str">
        <f t="array" ref="T251">_tu2($I251,$J251,$K251,$L251,$M251,$N251,$T248)</f>
        <v>-</v>
      </c>
      <c r="U251" s="54">
        <f t="array" ref="U251">_tu2($I251,$J251,$K251,$L251,$M251,$N251,$U248)</f>
        <v>-82.85</v>
      </c>
      <c r="V251" s="34">
        <f t="array" ref="V251">_tu2($I251,$J251,$K251,$L251,$M251,$N251,$V248)</f>
        <v>-102.72</v>
      </c>
      <c r="W251" s="54" t="str">
        <f t="array" ref="W251">_tu2($I251,$J251,$K251,$L251,$M251,$N251,$W248)</f>
        <v>-</v>
      </c>
      <c r="X251" s="70">
        <f t="array" ref="X251">cb2min($I251,$J251,$K251,$L251,$M251,$N251)</f>
        <v>-118.07</v>
      </c>
      <c r="AH251" s="37" t="str">
        <f t="shared" si="28"/>
        <v>T3C180GIOXX</v>
      </c>
      <c r="AI251" s="37" t="s">
        <v>70</v>
      </c>
      <c r="AJ251" s="37" t="s">
        <v>78</v>
      </c>
      <c r="AK251" s="37" t="s">
        <v>63</v>
      </c>
      <c r="AL251" s="37">
        <v>0</v>
      </c>
      <c r="AM251" s="37">
        <v>13.68</v>
      </c>
      <c r="AN251" s="37">
        <v>-34.35</v>
      </c>
      <c r="AO251" s="37">
        <v>-0.42</v>
      </c>
      <c r="AP251" s="37">
        <v>5.0000000000000001E-3</v>
      </c>
      <c r="AQ251" s="37">
        <v>-0.79600000000000004</v>
      </c>
      <c r="AR251" s="37">
        <v>-63.780999999999999</v>
      </c>
    </row>
    <row r="252" spans="1:44" ht="19.5" customHeight="1">
      <c r="A252" s="37" t="str">
        <f t="shared" si="32"/>
        <v>TTUMC43.1</v>
      </c>
      <c r="B252" s="37" t="str">
        <f t="shared" si="33"/>
        <v>TTUM</v>
      </c>
      <c r="C252" s="37" t="str">
        <f t="shared" si="33"/>
        <v>C4</v>
      </c>
      <c r="D252" s="37">
        <f>G252</f>
        <v>3.1</v>
      </c>
      <c r="E252" s="85"/>
      <c r="F252" s="103"/>
      <c r="G252" s="91">
        <v>3.1</v>
      </c>
      <c r="H252" s="48"/>
      <c r="I252" s="84"/>
      <c r="J252" s="48"/>
      <c r="K252" s="84"/>
      <c r="L252" s="48"/>
      <c r="M252" s="84"/>
      <c r="N252" s="9"/>
      <c r="O252" s="77" t="e">
        <f t="array" ref="O252">_ts1($I253,$J253,$K253,$L253,$M253,$N253,$O253)</f>
        <v>#VALUE!</v>
      </c>
      <c r="P252" s="17" t="e">
        <f t="array" ref="P252">_ts1($I253,$J253,$K253,$L253,$M253,$N253,$P253)</f>
        <v>#VALUE!</v>
      </c>
      <c r="Q252" s="16" t="e">
        <f t="array" ref="Q252">_ts1($I254,$J254,$K254,$L254,$M254,$N254,$Q254)</f>
        <v>#VALUE!</v>
      </c>
      <c r="R252" s="17" t="e">
        <f t="array" ref="R252">_ts1($I254,$J254,$K254,$L254,$M254,$N254,$R254)</f>
        <v>#VALUE!</v>
      </c>
      <c r="S252" s="33" t="e">
        <f t="array" ref="S252">_ts1($I255,$J255,$K255,$L255,$M255,$N255,$S255)</f>
        <v>#VALUE!</v>
      </c>
      <c r="T252" s="71" t="e">
        <f t="array" ref="T252">_ts2($I253,$J253,$K253,$L253,$M253,$N253,$T253)</f>
        <v>#VALUE!</v>
      </c>
      <c r="U252" s="72" t="e">
        <f t="array" ref="U252">_ts2($I253,$J253,$K253,$L253,$M253,$N253,$U253)</f>
        <v>#VALUE!</v>
      </c>
      <c r="V252" s="72" t="e">
        <f t="array" ref="V252">_ts2($I254,$J254,$K254,$L254,$M254,$N254,$V254)</f>
        <v>#VALUE!</v>
      </c>
      <c r="W252" s="72" t="e">
        <f t="array" ref="W252">_ts2($I254,$J254,$K254,$L254,$M254,$N254,$W254)</f>
        <v>#VALUE!</v>
      </c>
      <c r="X252" s="36" t="e">
        <f t="array" ref="X252">_ts2($I255,$J255,$K255,$L255,$M255,$N255,$X255)</f>
        <v>#VALUE!</v>
      </c>
      <c r="AH252" s="37" t="str">
        <f t="shared" si="28"/>
        <v>T3C183.1GIOXX</v>
      </c>
      <c r="AI252" s="37" t="s">
        <v>70</v>
      </c>
      <c r="AJ252" s="37" t="s">
        <v>78</v>
      </c>
      <c r="AK252" s="37" t="s">
        <v>63</v>
      </c>
      <c r="AL252" s="37">
        <v>3.1</v>
      </c>
      <c r="AM252" s="37">
        <v>13.68</v>
      </c>
      <c r="AN252" s="37">
        <v>-34.35</v>
      </c>
      <c r="AO252" s="37">
        <v>-0.42</v>
      </c>
      <c r="AP252" s="37">
        <v>5.0000000000000001E-3</v>
      </c>
      <c r="AQ252" s="37">
        <v>0.49399999999999999</v>
      </c>
      <c r="AR252" s="37">
        <v>42.698</v>
      </c>
    </row>
    <row r="253" spans="1:44" ht="19.5" customHeight="1">
      <c r="A253" s="37" t="str">
        <f t="shared" si="32"/>
        <v>TTUMC43.1</v>
      </c>
      <c r="B253" s="37" t="str">
        <f t="shared" si="33"/>
        <v>TTUM</v>
      </c>
      <c r="C253" s="37" t="str">
        <f t="shared" si="33"/>
        <v>C4</v>
      </c>
      <c r="D253" s="37">
        <f>D252</f>
        <v>3.1</v>
      </c>
      <c r="E253" s="85"/>
      <c r="F253" s="103"/>
      <c r="G253" s="92"/>
      <c r="H253" s="65" t="s">
        <v>30</v>
      </c>
      <c r="I253" s="35" t="e">
        <f>_xlfn.XLOOKUP(A253&amp;$I$3,AH:AH,AQ:AQ)</f>
        <v>#N/A</v>
      </c>
      <c r="J253" s="35" t="e">
        <f>_xlfn.XLOOKUP(A253&amp;$J$3,AH:AH,AQ:AQ)</f>
        <v>#N/A</v>
      </c>
      <c r="K253" s="35" t="e">
        <f>_xlfn.XLOOKUP(A253&amp;$K$3,AH:AH,AQ:AQ)</f>
        <v>#N/A</v>
      </c>
      <c r="L253" s="35" t="e">
        <f>_xlfn.XLOOKUP(A253&amp;$L$3,AH:AH,AQ:AQ)</f>
        <v>#N/A</v>
      </c>
      <c r="M253" s="35" t="e">
        <f>_xlfn.XLOOKUP(A253&amp;$M$3,AH:AH,AQ:AQ)</f>
        <v>#N/A</v>
      </c>
      <c r="N253" s="35" t="e">
        <f>_xlfn.XLOOKUP(A253&amp;$N$3,AH:AH,AQ:AQ)</f>
        <v>#N/A</v>
      </c>
      <c r="O253" s="78" t="e">
        <f t="array" ref="O253">IF(cb1max($I253,$J253,$K253,$L253,$M253,$N253)&gt;0,cb1max($I253,$J253,$K253,$L253,$M253,$N253),"-")</f>
        <v>#VALUE!</v>
      </c>
      <c r="P253" s="67" t="e">
        <f t="array" ref="P253">IF(cb1min($I253,$J253,$K253,$L253,$M253,$N253)&lt;0,cb1min($I253,$J253,$K253,$L253,$M253,$N253),"-")</f>
        <v>#VALUE!</v>
      </c>
      <c r="Q253" s="34" t="e">
        <f t="array" ref="Q253">_tu1($I253,$J253,$K253,$L253,$M253,$N253,$Q252)</f>
        <v>#VALUE!</v>
      </c>
      <c r="R253" s="35" t="e">
        <f t="array" ref="R253">_tu1($I253,$J253,$K253,$L253,$M253,$N253,$R252)</f>
        <v>#VALUE!</v>
      </c>
      <c r="S253" s="34" t="e">
        <f t="array" ref="S253">_tu1($I253,$J253,$K253,$L253,$M253,$N253,$S252)</f>
        <v>#VALUE!</v>
      </c>
      <c r="T253" s="74" t="e">
        <f t="array" ref="T253">IF(cb2max($I253,$J253,$K253,$L253,$M253,$N253)&gt;0,cb2max($I253,$J253,$K253,$L253,$M253,$N253),"-")</f>
        <v>#VALUE!</v>
      </c>
      <c r="U253" s="75" t="e">
        <f t="array" ref="U253">IF(cb2min($I253,$J253,$K253,$L253,$M253,$N253)&lt;0,cb2min($I253,$J253,$K253,$L253,$M253,$N253),"-")</f>
        <v>#VALUE!</v>
      </c>
      <c r="V253" s="35" t="e">
        <f t="array" ref="V253">_tu2($I253,$J253,$K253,$L253,$M253,$N253,$V252)</f>
        <v>#VALUE!</v>
      </c>
      <c r="W253" s="35" t="e">
        <f t="array" ref="W253">_tu2($I253,$J253,$K253,$L253,$M253,$N253,$W252)</f>
        <v>#VALUE!</v>
      </c>
      <c r="X253" s="35" t="e">
        <f t="array" ref="X253">_tu2($I253,$J253,$K253,$L253,$M253,$N253,$X252)</f>
        <v>#VALUE!</v>
      </c>
      <c r="AH253" s="37" t="str">
        <f t="shared" si="28"/>
        <v>T3C180TT</v>
      </c>
      <c r="AI253" s="37" t="s">
        <v>70</v>
      </c>
      <c r="AJ253" s="37" t="s">
        <v>78</v>
      </c>
      <c r="AK253" s="37" t="s">
        <v>0</v>
      </c>
      <c r="AL253" s="37">
        <v>0</v>
      </c>
      <c r="AM253" s="37">
        <v>-1811.8</v>
      </c>
      <c r="AN253" s="37">
        <v>0.18</v>
      </c>
      <c r="AO253" s="37">
        <v>71.349999999999994</v>
      </c>
      <c r="AP253" s="37">
        <v>-4.0000000000000001E-3</v>
      </c>
      <c r="AQ253" s="37">
        <v>127.129</v>
      </c>
      <c r="AR253" s="37">
        <v>0.499</v>
      </c>
    </row>
    <row r="254" spans="1:44" ht="19.5" customHeight="1">
      <c r="A254" s="37" t="str">
        <f t="shared" si="32"/>
        <v>TTUMC43.1</v>
      </c>
      <c r="B254" s="37" t="str">
        <f t="shared" si="33"/>
        <v>TTUM</v>
      </c>
      <c r="C254" s="37" t="str">
        <f t="shared" si="33"/>
        <v>C4</v>
      </c>
      <c r="D254" s="37">
        <f>D253</f>
        <v>3.1</v>
      </c>
      <c r="E254" s="85"/>
      <c r="F254" s="103"/>
      <c r="G254" s="92"/>
      <c r="H254" s="65" t="s">
        <v>31</v>
      </c>
      <c r="I254" s="35" t="e">
        <f>_xlfn.XLOOKUP(A254&amp;$I$3,AH:AH,AR:AR)</f>
        <v>#N/A</v>
      </c>
      <c r="J254" s="35" t="e">
        <f>_xlfn.XLOOKUP(A254&amp;$J$3,AH:AH,AR:AR)</f>
        <v>#N/A</v>
      </c>
      <c r="K254" s="35" t="e">
        <f>_xlfn.XLOOKUP(A254&amp;$K$3,AH:AH,AR:AR)</f>
        <v>#N/A</v>
      </c>
      <c r="L254" s="35" t="e">
        <f>_xlfn.XLOOKUP(A254&amp;$L$3,AH:AH,AR:AR)</f>
        <v>#N/A</v>
      </c>
      <c r="M254" s="35" t="e">
        <f>_xlfn.XLOOKUP(A254&amp;$M$3,AH:AH,AR:AR)</f>
        <v>#N/A</v>
      </c>
      <c r="N254" s="35" t="e">
        <f>_xlfn.XLOOKUP(A254&amp;$N$3,AH:AH,AR:AR)</f>
        <v>#N/A</v>
      </c>
      <c r="O254" s="56" t="e">
        <f t="array" ref="O254">_tu1($I254,$J254,$K254,$L254,$M254,$N254,$O252)</f>
        <v>#VALUE!</v>
      </c>
      <c r="P254" s="35" t="e">
        <f t="array" ref="P254">_tu1($I254,$J254,$K254,$L254,$M254,$N254,$P252)</f>
        <v>#VALUE!</v>
      </c>
      <c r="Q254" s="69" t="e">
        <f t="array" ref="Q254">IF(cb1max($I254,$J254,$K254,$L254,$M254,$N254)&gt;0,cb1max($I254,$J254,$K254,$L254,$M254,$N254),"-")</f>
        <v>#VALUE!</v>
      </c>
      <c r="R254" s="67" t="e">
        <f t="array" ref="R254">IF(cb1min($I254,$J254,$K254,$L254,$M254,$N254)&lt;0,cb1min($I254,$J254,$K254,$L254,$M254,$N254),"-")</f>
        <v>#VALUE!</v>
      </c>
      <c r="S254" s="34" t="e">
        <f t="array" ref="S254">_tu1($I254,$J254,$K254,$L254,$M254,$N254,$S252)</f>
        <v>#VALUE!</v>
      </c>
      <c r="T254" s="35" t="e">
        <f t="array" ref="T254">_tu2($I254,$J254,$K254,$L254,$M254,$N254,$T252)</f>
        <v>#VALUE!</v>
      </c>
      <c r="U254" s="35" t="e">
        <f t="array" ref="U254">_tu2($I254,$J254,$K254,$L254,$M254,$N254,$U252)</f>
        <v>#VALUE!</v>
      </c>
      <c r="V254" s="75" t="e">
        <f t="array" ref="V254">IF(cb2max($I254,$J254,$K254,$L254,$M254,$N254)&gt;0,cb2max($I254,$J254,$K254,$L254,$M254,$N254),"-")</f>
        <v>#VALUE!</v>
      </c>
      <c r="W254" s="75" t="e">
        <f t="array" ref="W254">IF(cb2min($I254,$J254,$K254,$L254,$M254,$N254)&lt;0,cb2min($I254,$J254,$K254,$L254,$M254,$N254),"-")</f>
        <v>#VALUE!</v>
      </c>
      <c r="X254" s="35" t="e">
        <f t="array" ref="X254">_tu2($I254,$J254,$K254,$L254,$M254,$N254,$X252)</f>
        <v>#VALUE!</v>
      </c>
      <c r="AH254" s="37" t="str">
        <f t="shared" si="28"/>
        <v>T3C183.1TT</v>
      </c>
      <c r="AI254" s="37" t="s">
        <v>70</v>
      </c>
      <c r="AJ254" s="37" t="s">
        <v>78</v>
      </c>
      <c r="AK254" s="37" t="s">
        <v>0</v>
      </c>
      <c r="AL254" s="37">
        <v>3.1</v>
      </c>
      <c r="AM254" s="37">
        <v>-1799.75</v>
      </c>
      <c r="AN254" s="37">
        <v>0.18</v>
      </c>
      <c r="AO254" s="37">
        <v>71.349999999999994</v>
      </c>
      <c r="AP254" s="37">
        <v>-4.0000000000000001E-3</v>
      </c>
      <c r="AQ254" s="37">
        <v>-94.043000000000006</v>
      </c>
      <c r="AR254" s="37">
        <v>-5.2999999999999999E-2</v>
      </c>
    </row>
    <row r="255" spans="1:44" ht="19.5" customHeight="1">
      <c r="A255" s="37" t="str">
        <f t="shared" si="32"/>
        <v>TTUMC43.1</v>
      </c>
      <c r="B255" s="37" t="str">
        <f t="shared" si="33"/>
        <v>TTUM</v>
      </c>
      <c r="C255" s="37" t="str">
        <f t="shared" si="33"/>
        <v>C4</v>
      </c>
      <c r="D255" s="37">
        <f>D254</f>
        <v>3.1</v>
      </c>
      <c r="E255" s="85"/>
      <c r="F255" s="104"/>
      <c r="G255" s="93"/>
      <c r="H255" s="66" t="s">
        <v>11</v>
      </c>
      <c r="I255" s="54" t="e">
        <f>_xlfn.XLOOKUP(A255&amp;$I$3,AH:AH,AM:AM)</f>
        <v>#N/A</v>
      </c>
      <c r="J255" s="54" t="e">
        <f>_xlfn.XLOOKUP(A255&amp;$J$3,AH:AH,AM:AM)</f>
        <v>#N/A</v>
      </c>
      <c r="K255" s="54" t="e">
        <f>_xlfn.XLOOKUP(A255&amp;$K$3,AH:AH,AM:AM)</f>
        <v>#N/A</v>
      </c>
      <c r="L255" s="54" t="e">
        <f>_xlfn.XLOOKUP(A255&amp;$L$3,AH:AH,AM:AM)</f>
        <v>#N/A</v>
      </c>
      <c r="M255" s="54" t="e">
        <f>_xlfn.XLOOKUP(A255&amp;$M$3,AH:AH,AM:AM)</f>
        <v>#N/A</v>
      </c>
      <c r="N255" s="54" t="e">
        <f>_xlfn.XLOOKUP(A255&amp;$N$3,AH:AH,AM:AM)</f>
        <v>#N/A</v>
      </c>
      <c r="O255" s="79" t="e">
        <f t="array" ref="O255">_tu1($I255,$J255,$K255,$L255,$M255,$N255,$O252)</f>
        <v>#VALUE!</v>
      </c>
      <c r="P255" s="54" t="e">
        <f t="array" ref="P255">_tu1($I255,$J255,$K255,$L255,$M255,$N255,$P252)</f>
        <v>#VALUE!</v>
      </c>
      <c r="Q255" s="55" t="e">
        <f t="array" ref="Q255">_tu1($I255,$J255,$K255,$L255,$M255,$N255,$Q252)</f>
        <v>#VALUE!</v>
      </c>
      <c r="R255" s="54" t="e">
        <f t="array" ref="R255">_tu1($I255,$J255,$K255,$L255,$M255,$N255,$R252)</f>
        <v>#VALUE!</v>
      </c>
      <c r="S255" s="80" t="e">
        <f t="array" ref="S255">cb1min($I255,$J255,$K255,$L255,$M255,$N255)</f>
        <v>#VALUE!</v>
      </c>
      <c r="T255" s="54" t="e">
        <f t="array" ref="T255">_tu2($I255,$J255,$K255,$L255,$M255,$N255,$T252)</f>
        <v>#VALUE!</v>
      </c>
      <c r="U255" s="54" t="e">
        <f t="array" ref="U255">_tu2($I255,$J255,$K255,$L255,$M255,$N255,$U252)</f>
        <v>#VALUE!</v>
      </c>
      <c r="V255" s="54" t="e">
        <f t="array" ref="V255">_tu2($I255,$J255,$K255,$L255,$M255,$N255,$V252)</f>
        <v>#VALUE!</v>
      </c>
      <c r="W255" s="54" t="e">
        <f t="array" ref="W255">_tu2($I255,$J255,$K255,$L255,$M255,$N255,$W252)</f>
        <v>#VALUE!</v>
      </c>
      <c r="X255" s="70" t="e">
        <f t="array" ref="X255">cb2min($I255,$J255,$K255,$L255,$M255,$N255)</f>
        <v>#VALUE!</v>
      </c>
      <c r="AH255" s="37" t="str">
        <f t="shared" si="28"/>
        <v>T2C180HT</v>
      </c>
      <c r="AI255" s="37" t="s">
        <v>71</v>
      </c>
      <c r="AJ255" s="37" t="s">
        <v>78</v>
      </c>
      <c r="AK255" s="37" t="s">
        <v>17</v>
      </c>
      <c r="AL255" s="37">
        <v>0</v>
      </c>
      <c r="AM255" s="37">
        <v>-440.2</v>
      </c>
      <c r="AN255" s="37">
        <v>0.45</v>
      </c>
      <c r="AO255" s="37">
        <v>23.81</v>
      </c>
      <c r="AP255" s="37">
        <v>2.5999999999999999E-2</v>
      </c>
      <c r="AQ255" s="37">
        <v>46.140999999999998</v>
      </c>
      <c r="AR255" s="37">
        <v>1.0089999999999999</v>
      </c>
    </row>
    <row r="256" spans="1:44" ht="19.5" customHeight="1">
      <c r="A256" s="37" t="str">
        <f t="shared" si="32"/>
        <v>TTUMC180</v>
      </c>
      <c r="B256" s="37" t="str">
        <f t="shared" si="33"/>
        <v>TTUM</v>
      </c>
      <c r="C256" s="37" t="str">
        <f>F256</f>
        <v>C18</v>
      </c>
      <c r="D256" s="37">
        <f>G256</f>
        <v>0</v>
      </c>
      <c r="E256" s="85"/>
      <c r="F256" s="105" t="s">
        <v>78</v>
      </c>
      <c r="G256" s="91">
        <v>0</v>
      </c>
      <c r="H256" s="48"/>
      <c r="I256" s="84"/>
      <c r="J256" s="48"/>
      <c r="K256" s="84"/>
      <c r="L256" s="48"/>
      <c r="M256" s="84"/>
      <c r="N256" s="9"/>
      <c r="O256" s="16" t="e">
        <f t="array" ref="O256">_ts1($I257,$J257,$K257,$L257,$M257,$N257,$O257)</f>
        <v>#VALUE!</v>
      </c>
      <c r="P256" s="17" t="e">
        <f t="array" ref="P256">_ts1($I257,$J257,$K257,$L257,$M257,$N257,$P257)</f>
        <v>#VALUE!</v>
      </c>
      <c r="Q256" s="16" t="e">
        <f t="array" ref="Q256">_ts1($I258,$J258,$K258,$L258,$M258,$N258,$Q258)</f>
        <v>#VALUE!</v>
      </c>
      <c r="R256" s="17" t="e">
        <f t="array" ref="R256">_ts1($I258,$J258,$K258,$L258,$M258,$N258,$R258)</f>
        <v>#VALUE!</v>
      </c>
      <c r="S256" s="33" t="e">
        <f t="array" ref="S256">_ts1($I259,$J259,$K259,$L259,$M259,$N259,$S259)</f>
        <v>#VALUE!</v>
      </c>
      <c r="T256" s="71" t="e">
        <f t="array" ref="T256">_ts2($I257,$J257,$K257,$L257,$M257,$N257,$T257)</f>
        <v>#VALUE!</v>
      </c>
      <c r="U256" s="72" t="e">
        <f t="array" ref="U256">_ts2($I257,$J257,$K257,$L257,$M257,$N257,$U257)</f>
        <v>#VALUE!</v>
      </c>
      <c r="V256" s="73" t="e">
        <f t="array" ref="V256">_ts2($I258,$J258,$K258,$L258,$M258,$N258,$V258)</f>
        <v>#VALUE!</v>
      </c>
      <c r="W256" s="72" t="e">
        <f t="array" ref="W256">_ts2($I258,$J258,$K258,$L258,$M258,$N258,$W258)</f>
        <v>#VALUE!</v>
      </c>
      <c r="X256" s="36" t="e">
        <f t="array" ref="X256">_ts2($I259,$J259,$K259,$L259,$M259,$N259,$X259)</f>
        <v>#VALUE!</v>
      </c>
      <c r="AH256" s="37" t="str">
        <f t="shared" si="28"/>
        <v>T2C183.05HT</v>
      </c>
      <c r="AI256" s="37" t="s">
        <v>71</v>
      </c>
      <c r="AJ256" s="37" t="s">
        <v>78</v>
      </c>
      <c r="AK256" s="37" t="s">
        <v>17</v>
      </c>
      <c r="AL256" s="37">
        <v>3.05</v>
      </c>
      <c r="AM256" s="37">
        <v>-440.2</v>
      </c>
      <c r="AN256" s="37">
        <v>0.45</v>
      </c>
      <c r="AO256" s="37">
        <v>23.81</v>
      </c>
      <c r="AP256" s="37">
        <v>2.5999999999999999E-2</v>
      </c>
      <c r="AQ256" s="37">
        <v>-26.486000000000001</v>
      </c>
      <c r="AR256" s="37">
        <v>-0.36799999999999999</v>
      </c>
    </row>
    <row r="257" spans="1:44" ht="19.5" customHeight="1">
      <c r="A257" s="37" t="str">
        <f t="shared" si="32"/>
        <v>TTUMC180</v>
      </c>
      <c r="B257" s="37" t="str">
        <f t="shared" si="33"/>
        <v>TTUM</v>
      </c>
      <c r="C257" s="37" t="str">
        <f>C256</f>
        <v>C18</v>
      </c>
      <c r="D257" s="37">
        <f>D256</f>
        <v>0</v>
      </c>
      <c r="E257" s="85"/>
      <c r="F257" s="106"/>
      <c r="G257" s="92"/>
      <c r="H257" s="65" t="s">
        <v>30</v>
      </c>
      <c r="I257" s="35" t="e">
        <f>_xlfn.XLOOKUP(A257&amp;$I$3,AH:AH,AQ:AQ)</f>
        <v>#N/A</v>
      </c>
      <c r="J257" s="35" t="e">
        <f>_xlfn.XLOOKUP(A257&amp;$J$3,AH:AH,AQ:AQ)</f>
        <v>#N/A</v>
      </c>
      <c r="K257" s="35" t="e">
        <f>_xlfn.XLOOKUP(A257&amp;$K$3,AH:AH,AQ:AQ)</f>
        <v>#N/A</v>
      </c>
      <c r="L257" s="35" t="e">
        <f>_xlfn.XLOOKUP(A257&amp;$L$3,AH:AH,AQ:AQ)</f>
        <v>#N/A</v>
      </c>
      <c r="M257" s="35" t="e">
        <f>_xlfn.XLOOKUP(A257&amp;$M$3,AH:AH,AQ:AQ)</f>
        <v>#N/A</v>
      </c>
      <c r="N257" s="35" t="e">
        <f>_xlfn.XLOOKUP(A257&amp;$N$3,AH:AH,AQ:AQ)</f>
        <v>#N/A</v>
      </c>
      <c r="O257" s="69" t="e">
        <f t="array" ref="O257">IF(cb1max($I257,$J257,$K257,$L257,$M257,$N257)&gt;0,cb1max($I257,$J257,$K257,$L257,$M257,$N257),"-")</f>
        <v>#VALUE!</v>
      </c>
      <c r="P257" s="67" t="e">
        <f t="array" ref="P257">IF(cb1min($I257,$J257,$K257,$L257,$M257,$N257)&lt;0,cb1min($I257,$J257,$K257,$L257,$M257,$N257),"-")</f>
        <v>#VALUE!</v>
      </c>
      <c r="Q257" s="34" t="e">
        <f t="array" ref="Q257">_tu1($I257,$J257,$K257,$L257,$M257,$N257,$Q256)</f>
        <v>#VALUE!</v>
      </c>
      <c r="R257" s="35" t="e">
        <f t="array" ref="R257">_tu1($I257,$J257,$K257,$L257,$M257,$N257,$R256)</f>
        <v>#VALUE!</v>
      </c>
      <c r="S257" s="34" t="e">
        <f t="array" ref="S257">_tu1($I257,$J257,$K257,$L257,$M257,$N257,$S256)</f>
        <v>#VALUE!</v>
      </c>
      <c r="T257" s="74" t="e">
        <f t="array" ref="T257">IF(cb2max($I257,$J257,$K257,$L257,$M257,$N257)&gt;0,cb2max($I257,$J257,$K257,$L257,$M257,$N257),"-")</f>
        <v>#VALUE!</v>
      </c>
      <c r="U257" s="75" t="e">
        <f t="array" ref="U257">IF(cb2min($I257,$J257,$K257,$L257,$M257,$N257)&lt;0,cb2min($I257,$J257,$K257,$L257,$M257,$N257),"-")</f>
        <v>#VALUE!</v>
      </c>
      <c r="V257" s="34" t="e">
        <f t="array" ref="V257">_tu2($I257,$J257,$K257,$L257,$M257,$N257,$V256)</f>
        <v>#VALUE!</v>
      </c>
      <c r="W257" s="35" t="e">
        <f t="array" ref="W257">_tu2($I257,$J257,$K257,$L257,$M257,$N257,$W256)</f>
        <v>#VALUE!</v>
      </c>
      <c r="X257" s="35" t="e">
        <f t="array" ref="X257">_tu2($I257,$J257,$K257,$L257,$M257,$N257,$X256)</f>
        <v>#VALUE!</v>
      </c>
      <c r="AH257" s="37" t="str">
        <f t="shared" si="28"/>
        <v>T2C180GIOX</v>
      </c>
      <c r="AI257" s="37" t="s">
        <v>71</v>
      </c>
      <c r="AJ257" s="37" t="s">
        <v>78</v>
      </c>
      <c r="AK257" s="37" t="s">
        <v>60</v>
      </c>
      <c r="AL257" s="37">
        <v>0</v>
      </c>
      <c r="AM257" s="37">
        <v>-19.64</v>
      </c>
      <c r="AN257" s="37">
        <v>40.83</v>
      </c>
      <c r="AO257" s="37">
        <v>0.5</v>
      </c>
      <c r="AP257" s="37">
        <v>1E-3</v>
      </c>
      <c r="AQ257" s="37">
        <v>1.099</v>
      </c>
      <c r="AR257" s="37">
        <v>74.988</v>
      </c>
    </row>
    <row r="258" spans="1:44" ht="19.5" customHeight="1">
      <c r="A258" s="37" t="str">
        <f t="shared" si="32"/>
        <v>TTUMC180</v>
      </c>
      <c r="B258" s="37" t="str">
        <f t="shared" si="33"/>
        <v>TTUM</v>
      </c>
      <c r="C258" s="37" t="str">
        <f t="shared" si="33"/>
        <v>C18</v>
      </c>
      <c r="D258" s="37">
        <f>D257</f>
        <v>0</v>
      </c>
      <c r="E258" s="85"/>
      <c r="F258" s="106"/>
      <c r="G258" s="92"/>
      <c r="H258" s="65" t="s">
        <v>31</v>
      </c>
      <c r="I258" s="35" t="e">
        <f>_xlfn.XLOOKUP(A258&amp;$I$3,AH:AH,AR:AR)</f>
        <v>#N/A</v>
      </c>
      <c r="J258" s="35" t="e">
        <f>_xlfn.XLOOKUP(A258&amp;$J$3,AH:AH,AR:AR)</f>
        <v>#N/A</v>
      </c>
      <c r="K258" s="35" t="e">
        <f>_xlfn.XLOOKUP(A258&amp;$K$3,AH:AH,AR:AR)</f>
        <v>#N/A</v>
      </c>
      <c r="L258" s="35" t="e">
        <f>_xlfn.XLOOKUP(A258&amp;$L$3,AH:AH,AR:AR)</f>
        <v>#N/A</v>
      </c>
      <c r="M258" s="35" t="e">
        <f>_xlfn.XLOOKUP(A258&amp;$M$3,AH:AH,AR:AR)</f>
        <v>#N/A</v>
      </c>
      <c r="N258" s="35" t="e">
        <f>_xlfn.XLOOKUP(A258&amp;$N$3,AH:AH,AR:AR)</f>
        <v>#N/A</v>
      </c>
      <c r="O258" s="34" t="e">
        <f t="array" ref="O258">_tu1($I258,$J258,$K258,$L258,$M258,$N258,$O256)</f>
        <v>#VALUE!</v>
      </c>
      <c r="P258" s="35" t="e">
        <f t="array" ref="P258">_tu1($I258,$J258,$K258,$L258,$M258,$N258,$P256)</f>
        <v>#VALUE!</v>
      </c>
      <c r="Q258" s="69" t="e">
        <f t="array" ref="Q258">IF(cb1max($I258,$J258,$K258,$L258,$M258,$N258)&gt;0,cb1max($I258,$J258,$K258,$L258,$M258,$N258),"-")</f>
        <v>#VALUE!</v>
      </c>
      <c r="R258" s="67" t="e">
        <f t="array" ref="R258">IF(cb1min($I258,$J258,$K258,$L258,$M258,$N258)&lt;0,cb1min($I258,$J258,$K258,$L258,$M258,$N258),"-")</f>
        <v>#VALUE!</v>
      </c>
      <c r="S258" s="34" t="e">
        <f t="array" ref="S258">_tu1($I258,$J258,$K258,$L258,$M258,$N258,$S256)</f>
        <v>#VALUE!</v>
      </c>
      <c r="T258" s="35" t="e">
        <f t="array" ref="T258">_tu2($I258,$J258,$K258,$L258,$M258,$N258,$T256)</f>
        <v>#VALUE!</v>
      </c>
      <c r="U258" s="35" t="e">
        <f t="array" ref="U258">_tu2($I258,$J258,$K258,$L258,$M258,$N258,$U256)</f>
        <v>#VALUE!</v>
      </c>
      <c r="V258" s="76" t="e">
        <f t="array" ref="V258">IF(cb2max($I258,$J258,$K258,$L258,$M258,$N258)&gt;0,cb2max($I258,$J258,$K258,$L258,$M258,$N258),"-")</f>
        <v>#VALUE!</v>
      </c>
      <c r="W258" s="75" t="e">
        <f t="array" ref="W258">IF(cb2min($I258,$J258,$K258,$L258,$M258,$N258)&lt;0,cb2min($I258,$J258,$K258,$L258,$M258,$N258),"-")</f>
        <v>#VALUE!</v>
      </c>
      <c r="X258" s="35" t="e">
        <f t="array" ref="X258">_tu2($I258,$J258,$K258,$L258,$M258,$N258,$X256)</f>
        <v>#VALUE!</v>
      </c>
      <c r="AH258" s="37" t="str">
        <f t="shared" si="28"/>
        <v>T2C183.05GIOX</v>
      </c>
      <c r="AI258" s="37" t="s">
        <v>71</v>
      </c>
      <c r="AJ258" s="37" t="s">
        <v>78</v>
      </c>
      <c r="AK258" s="37" t="s">
        <v>60</v>
      </c>
      <c r="AL258" s="37">
        <v>3.05</v>
      </c>
      <c r="AM258" s="37">
        <v>-19.64</v>
      </c>
      <c r="AN258" s="37">
        <v>40.83</v>
      </c>
      <c r="AO258" s="37">
        <v>0.5</v>
      </c>
      <c r="AP258" s="37">
        <v>1E-3</v>
      </c>
      <c r="AQ258" s="37">
        <v>-0.437</v>
      </c>
      <c r="AR258" s="37">
        <v>-49.546999999999997</v>
      </c>
    </row>
    <row r="259" spans="1:44" ht="19.5" customHeight="1">
      <c r="A259" s="37" t="str">
        <f t="shared" si="32"/>
        <v>TTUMC180</v>
      </c>
      <c r="B259" s="37" t="str">
        <f t="shared" si="33"/>
        <v>TTUM</v>
      </c>
      <c r="C259" s="37" t="str">
        <f t="shared" si="33"/>
        <v>C18</v>
      </c>
      <c r="D259" s="37">
        <f>D258</f>
        <v>0</v>
      </c>
      <c r="E259" s="85"/>
      <c r="F259" s="106"/>
      <c r="G259" s="93"/>
      <c r="H259" s="65" t="s">
        <v>11</v>
      </c>
      <c r="I259" s="54" t="e">
        <f>_xlfn.XLOOKUP(A259&amp;$I$3,AH:AH,AM:AM)</f>
        <v>#N/A</v>
      </c>
      <c r="J259" s="54" t="e">
        <f>_xlfn.XLOOKUP(A259&amp;$J$3,AH:AH,AM:AM)</f>
        <v>#N/A</v>
      </c>
      <c r="K259" s="54" t="e">
        <f>_xlfn.XLOOKUP(A259&amp;$K$3,AH:AH,AM:AM)</f>
        <v>#N/A</v>
      </c>
      <c r="L259" s="54" t="e">
        <f>_xlfn.XLOOKUP(A259&amp;$L$3,AH:AH,AM:AM)</f>
        <v>#N/A</v>
      </c>
      <c r="M259" s="54" t="e">
        <f>_xlfn.XLOOKUP(A259&amp;$M$3,AH:AH,AM:AM)</f>
        <v>#N/A</v>
      </c>
      <c r="N259" s="54" t="e">
        <f>_xlfn.XLOOKUP(A259&amp;$N$3,AH:AH,AM:AM)</f>
        <v>#N/A</v>
      </c>
      <c r="O259" s="34" t="e">
        <f t="array" ref="O259">_tu1($I259,$J259,$K259,$L259,$M259,$N259,$O256)</f>
        <v>#VALUE!</v>
      </c>
      <c r="P259" s="54" t="e">
        <f t="array" ref="P259">_tu1($I259,$J259,$K259,$L259,$M259,$N259,$P256)</f>
        <v>#VALUE!</v>
      </c>
      <c r="Q259" s="34" t="e">
        <f t="array" ref="Q259">_tu1($I259,$J259,$K259,$L259,$M259,$N259,$Q256)</f>
        <v>#VALUE!</v>
      </c>
      <c r="R259" s="54" t="e">
        <f t="array" ref="R259">_tu1($I259,$J259,$K259,$L259,$M259,$N259,$R256)</f>
        <v>#VALUE!</v>
      </c>
      <c r="S259" s="68" t="e">
        <f t="array" ref="S259">cb1min($I259,$J259,$K259,$L259,$M259,$N259)</f>
        <v>#VALUE!</v>
      </c>
      <c r="T259" s="54" t="e">
        <f t="array" ref="T259">_tu2($I259,$J259,$K259,$L259,$M259,$N259,$T256)</f>
        <v>#VALUE!</v>
      </c>
      <c r="U259" s="54" t="e">
        <f t="array" ref="U259">_tu2($I259,$J259,$K259,$L259,$M259,$N259,$U256)</f>
        <v>#VALUE!</v>
      </c>
      <c r="V259" s="34" t="e">
        <f t="array" ref="V259">_tu2($I259,$J259,$K259,$L259,$M259,$N259,$V256)</f>
        <v>#VALUE!</v>
      </c>
      <c r="W259" s="54" t="e">
        <f t="array" ref="W259">_tu2($I259,$J259,$K259,$L259,$M259,$N259,$W256)</f>
        <v>#VALUE!</v>
      </c>
      <c r="X259" s="70" t="e">
        <f t="array" ref="X259">cb2min($I259,$J259,$K259,$L259,$M259,$N259)</f>
        <v>#VALUE!</v>
      </c>
      <c r="AH259" s="37" t="str">
        <f t="shared" si="28"/>
        <v>T2C180GIOY</v>
      </c>
      <c r="AI259" s="37" t="s">
        <v>71</v>
      </c>
      <c r="AJ259" s="37" t="s">
        <v>78</v>
      </c>
      <c r="AK259" s="37" t="s">
        <v>61</v>
      </c>
      <c r="AL259" s="37">
        <v>0</v>
      </c>
      <c r="AM259" s="37">
        <v>-362.96</v>
      </c>
      <c r="AN259" s="37">
        <v>0.35</v>
      </c>
      <c r="AO259" s="37">
        <v>122.01</v>
      </c>
      <c r="AP259" s="37">
        <v>-3.6999999999999998E-2</v>
      </c>
      <c r="AQ259" s="37">
        <v>219.066</v>
      </c>
      <c r="AR259" s="37">
        <v>0.67600000000000005</v>
      </c>
    </row>
    <row r="260" spans="1:44" ht="19.5" customHeight="1">
      <c r="A260" s="37" t="str">
        <f t="shared" si="32"/>
        <v>TTUMC183.1</v>
      </c>
      <c r="B260" s="37" t="str">
        <f t="shared" si="33"/>
        <v>TTUM</v>
      </c>
      <c r="C260" s="37" t="str">
        <f t="shared" si="33"/>
        <v>C18</v>
      </c>
      <c r="D260" s="37">
        <f>G260</f>
        <v>3.1</v>
      </c>
      <c r="E260" s="85"/>
      <c r="F260" s="106"/>
      <c r="G260" s="91">
        <v>3.1</v>
      </c>
      <c r="H260" s="48"/>
      <c r="I260" s="84"/>
      <c r="J260" s="48"/>
      <c r="K260" s="84"/>
      <c r="L260" s="48"/>
      <c r="M260" s="84"/>
      <c r="N260" s="9"/>
      <c r="O260" s="77" t="e">
        <f t="array" ref="O260">_ts1($I261,$J261,$K261,$L261,$M261,$N261,$O261)</f>
        <v>#VALUE!</v>
      </c>
      <c r="P260" s="17" t="e">
        <f t="array" ref="P260">_ts1($I261,$J261,$K261,$L261,$M261,$N261,$P261)</f>
        <v>#VALUE!</v>
      </c>
      <c r="Q260" s="16" t="e">
        <f t="array" ref="Q260">_ts1($I262,$J262,$K262,$L262,$M262,$N262,$Q262)</f>
        <v>#VALUE!</v>
      </c>
      <c r="R260" s="17" t="e">
        <f t="array" ref="R260">_ts1($I262,$J262,$K262,$L262,$M262,$N262,$R262)</f>
        <v>#VALUE!</v>
      </c>
      <c r="S260" s="33" t="e">
        <f t="array" ref="S260">_ts1($I263,$J263,$K263,$L263,$M263,$N263,$S263)</f>
        <v>#VALUE!</v>
      </c>
      <c r="T260" s="71" t="e">
        <f t="array" ref="T260">_ts2($I261,$J261,$K261,$L261,$M261,$N261,$T261)</f>
        <v>#VALUE!</v>
      </c>
      <c r="U260" s="72" t="e">
        <f t="array" ref="U260">_ts2($I261,$J261,$K261,$L261,$M261,$N261,$U261)</f>
        <v>#VALUE!</v>
      </c>
      <c r="V260" s="72" t="e">
        <f t="array" ref="V260">_ts2($I262,$J262,$K262,$L262,$M262,$N262,$V262)</f>
        <v>#VALUE!</v>
      </c>
      <c r="W260" s="72" t="e">
        <f t="array" ref="W260">_ts2($I262,$J262,$K262,$L262,$M262,$N262,$W262)</f>
        <v>#VALUE!</v>
      </c>
      <c r="X260" s="36" t="e">
        <f t="array" ref="X260">_ts2($I263,$J263,$K263,$L263,$M263,$N263,$X263)</f>
        <v>#VALUE!</v>
      </c>
      <c r="AH260" s="37" t="str">
        <f t="shared" ref="AH260:AH323" si="34">AI260&amp;AJ260&amp;AL260&amp;AK260</f>
        <v>T2C183.05GIOY</v>
      </c>
      <c r="AI260" s="37" t="s">
        <v>71</v>
      </c>
      <c r="AJ260" s="37" t="s">
        <v>78</v>
      </c>
      <c r="AK260" s="37" t="s">
        <v>61</v>
      </c>
      <c r="AL260" s="37">
        <v>3.05</v>
      </c>
      <c r="AM260" s="37">
        <v>-362.96</v>
      </c>
      <c r="AN260" s="37">
        <v>0.35</v>
      </c>
      <c r="AO260" s="37">
        <v>122.01</v>
      </c>
      <c r="AP260" s="37">
        <v>-3.6999999999999998E-2</v>
      </c>
      <c r="AQ260" s="37">
        <v>-153.05799999999999</v>
      </c>
      <c r="AR260" s="37">
        <v>-0.39200000000000002</v>
      </c>
    </row>
    <row r="261" spans="1:44" ht="19.5" customHeight="1">
      <c r="A261" s="37" t="str">
        <f t="shared" si="32"/>
        <v>TTUMC183.1</v>
      </c>
      <c r="B261" s="37" t="str">
        <f t="shared" si="33"/>
        <v>TTUM</v>
      </c>
      <c r="C261" s="37" t="str">
        <f t="shared" si="33"/>
        <v>C18</v>
      </c>
      <c r="D261" s="37">
        <f>D260</f>
        <v>3.1</v>
      </c>
      <c r="E261" s="85"/>
      <c r="F261" s="106"/>
      <c r="G261" s="92"/>
      <c r="H261" s="65" t="s">
        <v>30</v>
      </c>
      <c r="I261" s="35" t="e">
        <f>_xlfn.XLOOKUP(A261&amp;$I$3,AH:AH,AQ:AQ)</f>
        <v>#N/A</v>
      </c>
      <c r="J261" s="35" t="e">
        <f>_xlfn.XLOOKUP(A261&amp;$J$3,AH:AH,AQ:AQ)</f>
        <v>#N/A</v>
      </c>
      <c r="K261" s="35" t="e">
        <f>_xlfn.XLOOKUP(A261&amp;$K$3,AH:AH,AQ:AQ)</f>
        <v>#N/A</v>
      </c>
      <c r="L261" s="35" t="e">
        <f>_xlfn.XLOOKUP(A261&amp;$L$3,AH:AH,AQ:AQ)</f>
        <v>#N/A</v>
      </c>
      <c r="M261" s="35" t="e">
        <f>_xlfn.XLOOKUP(A261&amp;$M$3,AH:AH,AQ:AQ)</f>
        <v>#N/A</v>
      </c>
      <c r="N261" s="35" t="e">
        <f>_xlfn.XLOOKUP(A261&amp;$N$3,AH:AH,AQ:AQ)</f>
        <v>#N/A</v>
      </c>
      <c r="O261" s="78" t="e">
        <f t="array" ref="O261">IF(cb1max($I261,$J261,$K261,$L261,$M261,$N261)&gt;0,cb1max($I261,$J261,$K261,$L261,$M261,$N261),"-")</f>
        <v>#VALUE!</v>
      </c>
      <c r="P261" s="67" t="e">
        <f t="array" ref="P261">IF(cb1min($I261,$J261,$K261,$L261,$M261,$N261)&lt;0,cb1min($I261,$J261,$K261,$L261,$M261,$N261),"-")</f>
        <v>#VALUE!</v>
      </c>
      <c r="Q261" s="34" t="e">
        <f t="array" ref="Q261">_tu1($I261,$J261,$K261,$L261,$M261,$N261,$Q260)</f>
        <v>#VALUE!</v>
      </c>
      <c r="R261" s="35" t="e">
        <f t="array" ref="R261">_tu1($I261,$J261,$K261,$L261,$M261,$N261,$R260)</f>
        <v>#VALUE!</v>
      </c>
      <c r="S261" s="34" t="e">
        <f t="array" ref="S261">_tu1($I261,$J261,$K261,$L261,$M261,$N261,$S260)</f>
        <v>#VALUE!</v>
      </c>
      <c r="T261" s="74" t="e">
        <f t="array" ref="T261">IF(cb2max($I261,$J261,$K261,$L261,$M261,$N261)&gt;0,cb2max($I261,$J261,$K261,$L261,$M261,$N261),"-")</f>
        <v>#VALUE!</v>
      </c>
      <c r="U261" s="75" t="e">
        <f t="array" ref="U261">IF(cb2min($I261,$J261,$K261,$L261,$M261,$N261)&lt;0,cb2min($I261,$J261,$K261,$L261,$M261,$N261),"-")</f>
        <v>#VALUE!</v>
      </c>
      <c r="V261" s="35" t="e">
        <f t="array" ref="V261">_tu2($I261,$J261,$K261,$L261,$M261,$N261,$V260)</f>
        <v>#VALUE!</v>
      </c>
      <c r="W261" s="35" t="e">
        <f t="array" ref="W261">_tu2($I261,$J261,$K261,$L261,$M261,$N261,$W260)</f>
        <v>#VALUE!</v>
      </c>
      <c r="X261" s="35" t="e">
        <f t="array" ref="X261">_tu2($I261,$J261,$K261,$L261,$M261,$N261,$X260)</f>
        <v>#VALUE!</v>
      </c>
      <c r="AH261" s="37" t="str">
        <f t="shared" si="34"/>
        <v>T2C180GIOYY</v>
      </c>
      <c r="AI261" s="37" t="s">
        <v>71</v>
      </c>
      <c r="AJ261" s="37" t="s">
        <v>78</v>
      </c>
      <c r="AK261" s="37" t="s">
        <v>62</v>
      </c>
      <c r="AL261" s="37">
        <v>0</v>
      </c>
      <c r="AM261" s="37">
        <v>362.95</v>
      </c>
      <c r="AN261" s="37">
        <v>-0.35</v>
      </c>
      <c r="AO261" s="37">
        <v>-121.97</v>
      </c>
      <c r="AP261" s="37">
        <v>3.7999999999999999E-2</v>
      </c>
      <c r="AQ261" s="37">
        <v>-218.97800000000001</v>
      </c>
      <c r="AR261" s="37">
        <v>-0.67300000000000004</v>
      </c>
    </row>
    <row r="262" spans="1:44" ht="19.5" customHeight="1">
      <c r="A262" s="37" t="str">
        <f t="shared" si="32"/>
        <v>TTUMC183.1</v>
      </c>
      <c r="B262" s="37" t="str">
        <f t="shared" si="33"/>
        <v>TTUM</v>
      </c>
      <c r="C262" s="37" t="str">
        <f t="shared" si="33"/>
        <v>C18</v>
      </c>
      <c r="D262" s="37">
        <f>D261</f>
        <v>3.1</v>
      </c>
      <c r="E262" s="85"/>
      <c r="F262" s="106"/>
      <c r="G262" s="92"/>
      <c r="H262" s="65" t="s">
        <v>31</v>
      </c>
      <c r="I262" s="35" t="e">
        <f>_xlfn.XLOOKUP(A262&amp;$I$3,AH:AH,AR:AR)</f>
        <v>#N/A</v>
      </c>
      <c r="J262" s="35" t="e">
        <f>_xlfn.XLOOKUP(A262&amp;$J$3,AH:AH,AR:AR)</f>
        <v>#N/A</v>
      </c>
      <c r="K262" s="35" t="e">
        <f>_xlfn.XLOOKUP(A262&amp;$K$3,AH:AH,AR:AR)</f>
        <v>#N/A</v>
      </c>
      <c r="L262" s="35" t="e">
        <f>_xlfn.XLOOKUP(A262&amp;$L$3,AH:AH,AR:AR)</f>
        <v>#N/A</v>
      </c>
      <c r="M262" s="35" t="e">
        <f>_xlfn.XLOOKUP(A262&amp;$M$3,AH:AH,AR:AR)</f>
        <v>#N/A</v>
      </c>
      <c r="N262" s="35" t="e">
        <f>_xlfn.XLOOKUP(A262&amp;$N$3,AH:AH,AR:AR)</f>
        <v>#N/A</v>
      </c>
      <c r="O262" s="56" t="e">
        <f t="array" ref="O262">_tu1($I262,$J262,$K262,$L262,$M262,$N262,$O260)</f>
        <v>#VALUE!</v>
      </c>
      <c r="P262" s="35" t="e">
        <f t="array" ref="P262">_tu1($I262,$J262,$K262,$L262,$M262,$N262,$P260)</f>
        <v>#VALUE!</v>
      </c>
      <c r="Q262" s="69" t="e">
        <f t="array" ref="Q262">IF(cb1max($I262,$J262,$K262,$L262,$M262,$N262)&gt;0,cb1max($I262,$J262,$K262,$L262,$M262,$N262),"-")</f>
        <v>#VALUE!</v>
      </c>
      <c r="R262" s="67" t="e">
        <f t="array" ref="R262">IF(cb1min($I262,$J262,$K262,$L262,$M262,$N262)&lt;0,cb1min($I262,$J262,$K262,$L262,$M262,$N262),"-")</f>
        <v>#VALUE!</v>
      </c>
      <c r="S262" s="34" t="e">
        <f t="array" ref="S262">_tu1($I262,$J262,$K262,$L262,$M262,$N262,$S260)</f>
        <v>#VALUE!</v>
      </c>
      <c r="T262" s="35" t="e">
        <f t="array" ref="T262">_tu2($I262,$J262,$K262,$L262,$M262,$N262,$T260)</f>
        <v>#VALUE!</v>
      </c>
      <c r="U262" s="35" t="e">
        <f t="array" ref="U262">_tu2($I262,$J262,$K262,$L262,$M262,$N262,$U260)</f>
        <v>#VALUE!</v>
      </c>
      <c r="V262" s="75" t="e">
        <f t="array" ref="V262">IF(cb2max($I262,$J262,$K262,$L262,$M262,$N262)&gt;0,cb2max($I262,$J262,$K262,$L262,$M262,$N262),"-")</f>
        <v>#VALUE!</v>
      </c>
      <c r="W262" s="75" t="e">
        <f t="array" ref="W262">IF(cb2min($I262,$J262,$K262,$L262,$M262,$N262)&lt;0,cb2min($I262,$J262,$K262,$L262,$M262,$N262),"-")</f>
        <v>#VALUE!</v>
      </c>
      <c r="X262" s="35" t="e">
        <f t="array" ref="X262">_tu2($I262,$J262,$K262,$L262,$M262,$N262,$X260)</f>
        <v>#VALUE!</v>
      </c>
      <c r="AH262" s="37" t="str">
        <f t="shared" si="34"/>
        <v>T2C183.05GIOYY</v>
      </c>
      <c r="AI262" s="37" t="s">
        <v>71</v>
      </c>
      <c r="AJ262" s="37" t="s">
        <v>78</v>
      </c>
      <c r="AK262" s="37" t="s">
        <v>62</v>
      </c>
      <c r="AL262" s="37">
        <v>3.05</v>
      </c>
      <c r="AM262" s="37">
        <v>362.95</v>
      </c>
      <c r="AN262" s="37">
        <v>-0.35</v>
      </c>
      <c r="AO262" s="37">
        <v>-121.97</v>
      </c>
      <c r="AP262" s="37">
        <v>3.7999999999999999E-2</v>
      </c>
      <c r="AQ262" s="37">
        <v>153.041</v>
      </c>
      <c r="AR262" s="37">
        <v>0.39100000000000001</v>
      </c>
    </row>
    <row r="263" spans="1:44" ht="19.5" customHeight="1">
      <c r="A263" s="37" t="str">
        <f t="shared" si="32"/>
        <v>TTUMC183.1</v>
      </c>
      <c r="B263" s="37" t="str">
        <f t="shared" si="33"/>
        <v>TTUM</v>
      </c>
      <c r="C263" s="37" t="str">
        <f t="shared" si="33"/>
        <v>C18</v>
      </c>
      <c r="D263" s="37">
        <f>D262</f>
        <v>3.1</v>
      </c>
      <c r="E263" s="85"/>
      <c r="F263" s="107"/>
      <c r="G263" s="93"/>
      <c r="H263" s="66" t="s">
        <v>11</v>
      </c>
      <c r="I263" s="54" t="e">
        <f>_xlfn.XLOOKUP(A263&amp;$I$3,AH:AH,AM:AM)</f>
        <v>#N/A</v>
      </c>
      <c r="J263" s="54" t="e">
        <f>_xlfn.XLOOKUP(A263&amp;$J$3,AH:AH,AM:AM)</f>
        <v>#N/A</v>
      </c>
      <c r="K263" s="54" t="e">
        <f>_xlfn.XLOOKUP(A263&amp;$K$3,AH:AH,AM:AM)</f>
        <v>#N/A</v>
      </c>
      <c r="L263" s="54" t="e">
        <f>_xlfn.XLOOKUP(A263&amp;$L$3,AH:AH,AM:AM)</f>
        <v>#N/A</v>
      </c>
      <c r="M263" s="54" t="e">
        <f>_xlfn.XLOOKUP(A263&amp;$M$3,AH:AH,AM:AM)</f>
        <v>#N/A</v>
      </c>
      <c r="N263" s="54" t="e">
        <f>_xlfn.XLOOKUP(A263&amp;$N$3,AH:AH,AM:AM)</f>
        <v>#N/A</v>
      </c>
      <c r="O263" s="79" t="e">
        <f t="array" ref="O263">_tu1($I263,$J263,$K263,$L263,$M263,$N263,$O260)</f>
        <v>#VALUE!</v>
      </c>
      <c r="P263" s="54" t="e">
        <f t="array" ref="P263">_tu1($I263,$J263,$K263,$L263,$M263,$N263,$P260)</f>
        <v>#VALUE!</v>
      </c>
      <c r="Q263" s="55" t="e">
        <f t="array" ref="Q263">_tu1($I263,$J263,$K263,$L263,$M263,$N263,$Q260)</f>
        <v>#VALUE!</v>
      </c>
      <c r="R263" s="54" t="e">
        <f t="array" ref="R263">_tu1($I263,$J263,$K263,$L263,$M263,$N263,$R260)</f>
        <v>#VALUE!</v>
      </c>
      <c r="S263" s="80" t="e">
        <f t="array" ref="S263">cb1min($I263,$J263,$K263,$L263,$M263,$N263)</f>
        <v>#VALUE!</v>
      </c>
      <c r="T263" s="54" t="e">
        <f t="array" ref="T263">_tu2($I263,$J263,$K263,$L263,$M263,$N263,$T260)</f>
        <v>#VALUE!</v>
      </c>
      <c r="U263" s="54" t="e">
        <f t="array" ref="U263">_tu2($I263,$J263,$K263,$L263,$M263,$N263,$U260)</f>
        <v>#VALUE!</v>
      </c>
      <c r="V263" s="54" t="e">
        <f t="array" ref="V263">_tu2($I263,$J263,$K263,$L263,$M263,$N263,$V260)</f>
        <v>#VALUE!</v>
      </c>
      <c r="W263" s="54" t="e">
        <f t="array" ref="W263">_tu2($I263,$J263,$K263,$L263,$M263,$N263,$W260)</f>
        <v>#VALUE!</v>
      </c>
      <c r="X263" s="70" t="e">
        <f t="array" ref="X263">cb2min($I263,$J263,$K263,$L263,$M263,$N263)</f>
        <v>#VALUE!</v>
      </c>
      <c r="AH263" s="37" t="str">
        <f t="shared" si="34"/>
        <v>T2C180GIOXX</v>
      </c>
      <c r="AI263" s="37" t="s">
        <v>71</v>
      </c>
      <c r="AJ263" s="37" t="s">
        <v>78</v>
      </c>
      <c r="AK263" s="37" t="s">
        <v>63</v>
      </c>
      <c r="AL263" s="37">
        <v>0</v>
      </c>
      <c r="AM263" s="37">
        <v>19.649999999999999</v>
      </c>
      <c r="AN263" s="37">
        <v>-40.85</v>
      </c>
      <c r="AO263" s="37">
        <v>-0.51</v>
      </c>
      <c r="AP263" s="37">
        <v>-1E-3</v>
      </c>
      <c r="AQ263" s="37">
        <v>-1.1259999999999999</v>
      </c>
      <c r="AR263" s="37">
        <v>-75.034000000000006</v>
      </c>
    </row>
    <row r="264" spans="1:44">
      <c r="AH264" s="37" t="str">
        <f t="shared" si="34"/>
        <v>T2C183.05GIOXX</v>
      </c>
      <c r="AI264" s="37" t="s">
        <v>71</v>
      </c>
      <c r="AJ264" s="37" t="s">
        <v>78</v>
      </c>
      <c r="AK264" s="37" t="s">
        <v>63</v>
      </c>
      <c r="AL264" s="37">
        <v>3.05</v>
      </c>
      <c r="AM264" s="37">
        <v>19.649999999999999</v>
      </c>
      <c r="AN264" s="37">
        <v>-40.85</v>
      </c>
      <c r="AO264" s="37">
        <v>-0.51</v>
      </c>
      <c r="AP264" s="37">
        <v>-1E-3</v>
      </c>
      <c r="AQ264" s="37">
        <v>0.443</v>
      </c>
      <c r="AR264" s="37">
        <v>49.567999999999998</v>
      </c>
    </row>
    <row r="265" spans="1:44">
      <c r="AH265" s="37" t="str">
        <f t="shared" si="34"/>
        <v>T2C180TT</v>
      </c>
      <c r="AI265" s="37" t="s">
        <v>71</v>
      </c>
      <c r="AJ265" s="37" t="s">
        <v>78</v>
      </c>
      <c r="AK265" s="37" t="s">
        <v>0</v>
      </c>
      <c r="AL265" s="37">
        <v>0</v>
      </c>
      <c r="AM265" s="37">
        <v>-2163.4</v>
      </c>
      <c r="AN265" s="37">
        <v>2.58</v>
      </c>
      <c r="AO265" s="37">
        <v>67.569999999999993</v>
      </c>
      <c r="AP265" s="37">
        <v>-4.0000000000000001E-3</v>
      </c>
      <c r="AQ265" s="37">
        <v>127.967</v>
      </c>
      <c r="AR265" s="37">
        <v>6.0190000000000001</v>
      </c>
    </row>
    <row r="266" spans="1:44">
      <c r="AH266" s="37" t="str">
        <f t="shared" si="34"/>
        <v>T2C183.05TT</v>
      </c>
      <c r="AI266" s="37" t="s">
        <v>71</v>
      </c>
      <c r="AJ266" s="37" t="s">
        <v>78</v>
      </c>
      <c r="AK266" s="37" t="s">
        <v>0</v>
      </c>
      <c r="AL266" s="37">
        <v>3.05</v>
      </c>
      <c r="AM266" s="37">
        <v>-2151.54</v>
      </c>
      <c r="AN266" s="37">
        <v>2.58</v>
      </c>
      <c r="AO266" s="37">
        <v>67.569999999999993</v>
      </c>
      <c r="AP266" s="37">
        <v>-4.0000000000000001E-3</v>
      </c>
      <c r="AQ266" s="37">
        <v>-78.116</v>
      </c>
      <c r="AR266" s="37">
        <v>-1.845</v>
      </c>
    </row>
    <row r="267" spans="1:44">
      <c r="AH267" s="37" t="str">
        <f t="shared" si="34"/>
        <v>T1C180HT</v>
      </c>
      <c r="AI267" s="37" t="s">
        <v>72</v>
      </c>
      <c r="AJ267" s="37" t="s">
        <v>78</v>
      </c>
      <c r="AK267" s="37" t="s">
        <v>17</v>
      </c>
      <c r="AL267" s="37">
        <v>0</v>
      </c>
      <c r="AM267" s="37">
        <v>-519.48</v>
      </c>
      <c r="AN267" s="37">
        <v>0.24</v>
      </c>
      <c r="AO267" s="37">
        <v>9.65</v>
      </c>
      <c r="AP267" s="37">
        <v>1.2E-2</v>
      </c>
      <c r="AQ267" s="37">
        <v>13.474</v>
      </c>
      <c r="AR267" s="37">
        <v>0.36299999999999999</v>
      </c>
    </row>
    <row r="268" spans="1:44">
      <c r="AH268" s="37" t="str">
        <f t="shared" si="34"/>
        <v>T1C183.85HT</v>
      </c>
      <c r="AI268" s="37" t="s">
        <v>72</v>
      </c>
      <c r="AJ268" s="37" t="s">
        <v>78</v>
      </c>
      <c r="AK268" s="37" t="s">
        <v>17</v>
      </c>
      <c r="AL268" s="37">
        <v>3.85</v>
      </c>
      <c r="AM268" s="37">
        <v>-519.48</v>
      </c>
      <c r="AN268" s="37">
        <v>0.24</v>
      </c>
      <c r="AO268" s="37">
        <v>9.65</v>
      </c>
      <c r="AP268" s="37">
        <v>1.2E-2</v>
      </c>
      <c r="AQ268" s="37">
        <v>-23.677</v>
      </c>
      <c r="AR268" s="37">
        <v>-0.57699999999999996</v>
      </c>
    </row>
    <row r="269" spans="1:44">
      <c r="AH269" s="37" t="str">
        <f t="shared" si="34"/>
        <v>T1C180GIOX</v>
      </c>
      <c r="AI269" s="37" t="s">
        <v>72</v>
      </c>
      <c r="AJ269" s="37" t="s">
        <v>78</v>
      </c>
      <c r="AK269" s="37" t="s">
        <v>60</v>
      </c>
      <c r="AL269" s="37">
        <v>0</v>
      </c>
      <c r="AM269" s="37">
        <v>-29.09</v>
      </c>
      <c r="AN269" s="37">
        <v>44.1</v>
      </c>
      <c r="AO269" s="37">
        <v>0.25</v>
      </c>
      <c r="AP269" s="37">
        <v>2E-3</v>
      </c>
      <c r="AQ269" s="37">
        <v>0.37</v>
      </c>
      <c r="AR269" s="37">
        <v>102.639</v>
      </c>
    </row>
    <row r="270" spans="1:44">
      <c r="AH270" s="37" t="str">
        <f t="shared" si="34"/>
        <v>T1C183.85GIOX</v>
      </c>
      <c r="AI270" s="37" t="s">
        <v>72</v>
      </c>
      <c r="AJ270" s="37" t="s">
        <v>78</v>
      </c>
      <c r="AK270" s="37" t="s">
        <v>60</v>
      </c>
      <c r="AL270" s="37">
        <v>3.85</v>
      </c>
      <c r="AM270" s="37">
        <v>-29.09</v>
      </c>
      <c r="AN270" s="37">
        <v>44.1</v>
      </c>
      <c r="AO270" s="37">
        <v>0.25</v>
      </c>
      <c r="AP270" s="37">
        <v>2E-3</v>
      </c>
      <c r="AQ270" s="37">
        <v>-0.58299999999999996</v>
      </c>
      <c r="AR270" s="37">
        <v>-67.147999999999996</v>
      </c>
    </row>
    <row r="271" spans="1:44">
      <c r="AH271" s="37" t="str">
        <f t="shared" si="34"/>
        <v>T1C180GIOY</v>
      </c>
      <c r="AI271" s="37" t="s">
        <v>72</v>
      </c>
      <c r="AJ271" s="37" t="s">
        <v>78</v>
      </c>
      <c r="AK271" s="37" t="s">
        <v>61</v>
      </c>
      <c r="AL271" s="37">
        <v>0</v>
      </c>
      <c r="AM271" s="37">
        <v>-481.19</v>
      </c>
      <c r="AN271" s="37">
        <v>-0.2</v>
      </c>
      <c r="AO271" s="37">
        <v>137.32</v>
      </c>
      <c r="AP271" s="37">
        <v>6.0999999999999999E-2</v>
      </c>
      <c r="AQ271" s="37">
        <v>381.39400000000001</v>
      </c>
      <c r="AR271" s="37">
        <v>-0.48399999999999999</v>
      </c>
    </row>
    <row r="272" spans="1:44">
      <c r="AH272" s="37" t="str">
        <f t="shared" si="34"/>
        <v>T1C183.85GIOY</v>
      </c>
      <c r="AI272" s="37" t="s">
        <v>72</v>
      </c>
      <c r="AJ272" s="37" t="s">
        <v>78</v>
      </c>
      <c r="AK272" s="37" t="s">
        <v>61</v>
      </c>
      <c r="AL272" s="37">
        <v>3.85</v>
      </c>
      <c r="AM272" s="37">
        <v>-481.19</v>
      </c>
      <c r="AN272" s="37">
        <v>-0.2</v>
      </c>
      <c r="AO272" s="37">
        <v>137.32</v>
      </c>
      <c r="AP272" s="37">
        <v>6.0999999999999999E-2</v>
      </c>
      <c r="AQ272" s="37">
        <v>-147.286</v>
      </c>
      <c r="AR272" s="37">
        <v>0.27400000000000002</v>
      </c>
    </row>
    <row r="273" spans="34:44">
      <c r="AH273" s="37" t="str">
        <f t="shared" si="34"/>
        <v>T1C180GIOYY</v>
      </c>
      <c r="AI273" s="37" t="s">
        <v>72</v>
      </c>
      <c r="AJ273" s="37" t="s">
        <v>78</v>
      </c>
      <c r="AK273" s="37" t="s">
        <v>62</v>
      </c>
      <c r="AL273" s="37">
        <v>0</v>
      </c>
      <c r="AM273" s="37">
        <v>481.19</v>
      </c>
      <c r="AN273" s="37">
        <v>0.19</v>
      </c>
      <c r="AO273" s="37">
        <v>-137.4</v>
      </c>
      <c r="AP273" s="37">
        <v>-6.0999999999999999E-2</v>
      </c>
      <c r="AQ273" s="37">
        <v>-381.58499999999998</v>
      </c>
      <c r="AR273" s="37">
        <v>0.46600000000000003</v>
      </c>
    </row>
    <row r="274" spans="34:44">
      <c r="AH274" s="37" t="str">
        <f t="shared" si="34"/>
        <v>T1C183.85GIOYY</v>
      </c>
      <c r="AI274" s="37" t="s">
        <v>72</v>
      </c>
      <c r="AJ274" s="37" t="s">
        <v>78</v>
      </c>
      <c r="AK274" s="37" t="s">
        <v>62</v>
      </c>
      <c r="AL274" s="37">
        <v>3.85</v>
      </c>
      <c r="AM274" s="37">
        <v>481.19</v>
      </c>
      <c r="AN274" s="37">
        <v>0.19</v>
      </c>
      <c r="AO274" s="37">
        <v>-137.4</v>
      </c>
      <c r="AP274" s="37">
        <v>-6.0999999999999999E-2</v>
      </c>
      <c r="AQ274" s="37">
        <v>147.39500000000001</v>
      </c>
      <c r="AR274" s="37">
        <v>-0.26200000000000001</v>
      </c>
    </row>
    <row r="275" spans="34:44">
      <c r="AH275" s="37" t="str">
        <f t="shared" si="34"/>
        <v>T1C180GIOXX</v>
      </c>
      <c r="AI275" s="37" t="s">
        <v>72</v>
      </c>
      <c r="AJ275" s="37" t="s">
        <v>78</v>
      </c>
      <c r="AK275" s="37" t="s">
        <v>63</v>
      </c>
      <c r="AL275" s="37">
        <v>0</v>
      </c>
      <c r="AM275" s="37">
        <v>29.07</v>
      </c>
      <c r="AN275" s="37">
        <v>-43.99</v>
      </c>
      <c r="AO275" s="37">
        <v>-0.22</v>
      </c>
      <c r="AP275" s="37">
        <v>-3.0000000000000001E-3</v>
      </c>
      <c r="AQ275" s="37">
        <v>-0.30199999999999999</v>
      </c>
      <c r="AR275" s="37">
        <v>-102.381</v>
      </c>
    </row>
    <row r="276" spans="34:44">
      <c r="AH276" s="37" t="str">
        <f t="shared" si="34"/>
        <v>T1C183.85GIOXX</v>
      </c>
      <c r="AI276" s="37" t="s">
        <v>72</v>
      </c>
      <c r="AJ276" s="37" t="s">
        <v>78</v>
      </c>
      <c r="AK276" s="37" t="s">
        <v>63</v>
      </c>
      <c r="AL276" s="37">
        <v>3.85</v>
      </c>
      <c r="AM276" s="37">
        <v>29.07</v>
      </c>
      <c r="AN276" s="37">
        <v>-43.99</v>
      </c>
      <c r="AO276" s="37">
        <v>-0.22</v>
      </c>
      <c r="AP276" s="37">
        <v>-3.0000000000000001E-3</v>
      </c>
      <c r="AQ276" s="37">
        <v>0.54300000000000004</v>
      </c>
      <c r="AR276" s="37">
        <v>66.971000000000004</v>
      </c>
    </row>
    <row r="277" spans="34:44">
      <c r="AH277" s="37" t="str">
        <f t="shared" si="34"/>
        <v>T1C180TT</v>
      </c>
      <c r="AI277" s="37" t="s">
        <v>72</v>
      </c>
      <c r="AJ277" s="37" t="s">
        <v>78</v>
      </c>
      <c r="AK277" s="37" t="s">
        <v>0</v>
      </c>
      <c r="AL277" s="37">
        <v>0</v>
      </c>
      <c r="AM277" s="37">
        <v>-2506.0100000000002</v>
      </c>
      <c r="AN277" s="37">
        <v>1.47</v>
      </c>
      <c r="AO277" s="37">
        <v>25.21</v>
      </c>
      <c r="AP277" s="37">
        <v>0</v>
      </c>
      <c r="AQ277" s="37">
        <v>36.533000000000001</v>
      </c>
      <c r="AR277" s="37">
        <v>2.17</v>
      </c>
    </row>
    <row r="278" spans="34:44">
      <c r="AH278" s="37" t="str">
        <f t="shared" si="34"/>
        <v>T1C183.85TT</v>
      </c>
      <c r="AI278" s="37" t="s">
        <v>72</v>
      </c>
      <c r="AJ278" s="37" t="s">
        <v>78</v>
      </c>
      <c r="AK278" s="37" t="s">
        <v>0</v>
      </c>
      <c r="AL278" s="37">
        <v>3.85</v>
      </c>
      <c r="AM278" s="37">
        <v>-2491.04</v>
      </c>
      <c r="AN278" s="37">
        <v>1.47</v>
      </c>
      <c r="AO278" s="37">
        <v>25.21</v>
      </c>
      <c r="AP278" s="37">
        <v>0</v>
      </c>
      <c r="AQ278" s="37">
        <v>-60.517000000000003</v>
      </c>
      <c r="AR278" s="37">
        <v>-3.4910000000000001</v>
      </c>
    </row>
    <row r="279" spans="34:44">
      <c r="AH279" s="37" t="str">
        <f t="shared" si="34"/>
        <v>T7C260HT</v>
      </c>
      <c r="AI279" s="37" t="s">
        <v>65</v>
      </c>
      <c r="AJ279" s="37" t="s">
        <v>79</v>
      </c>
      <c r="AK279" s="37" t="s">
        <v>17</v>
      </c>
      <c r="AL279" s="37">
        <v>0</v>
      </c>
      <c r="AM279" s="37">
        <v>-60.91</v>
      </c>
      <c r="AN279" s="37">
        <v>-0.93</v>
      </c>
      <c r="AO279" s="37">
        <v>-36.9</v>
      </c>
      <c r="AP279" s="37">
        <v>4.4999999999999998E-2</v>
      </c>
      <c r="AQ279" s="37">
        <v>-76.787000000000006</v>
      </c>
      <c r="AR279" s="37">
        <v>-1.266</v>
      </c>
    </row>
    <row r="280" spans="34:44">
      <c r="AH280" s="37" t="str">
        <f t="shared" si="34"/>
        <v>T7C263.1HT</v>
      </c>
      <c r="AI280" s="37" t="s">
        <v>65</v>
      </c>
      <c r="AJ280" s="37" t="s">
        <v>79</v>
      </c>
      <c r="AK280" s="37" t="s">
        <v>17</v>
      </c>
      <c r="AL280" s="37">
        <v>3.1</v>
      </c>
      <c r="AM280" s="37">
        <v>-60.91</v>
      </c>
      <c r="AN280" s="37">
        <v>-0.93</v>
      </c>
      <c r="AO280" s="37">
        <v>-36.9</v>
      </c>
      <c r="AP280" s="37">
        <v>4.4999999999999998E-2</v>
      </c>
      <c r="AQ280" s="37">
        <v>37.597000000000001</v>
      </c>
      <c r="AR280" s="37">
        <v>1.6140000000000001</v>
      </c>
    </row>
    <row r="281" spans="34:44">
      <c r="AH281" s="37" t="str">
        <f t="shared" si="34"/>
        <v>T7C260GIOX</v>
      </c>
      <c r="AI281" s="37" t="s">
        <v>65</v>
      </c>
      <c r="AJ281" s="37" t="s">
        <v>79</v>
      </c>
      <c r="AK281" s="37" t="s">
        <v>60</v>
      </c>
      <c r="AL281" s="37">
        <v>0</v>
      </c>
      <c r="AM281" s="37">
        <v>0.21</v>
      </c>
      <c r="AN281" s="37">
        <v>9.4700000000000006</v>
      </c>
      <c r="AO281" s="37">
        <v>0.35</v>
      </c>
      <c r="AP281" s="37">
        <v>-2.1000000000000001E-2</v>
      </c>
      <c r="AQ281" s="37">
        <v>0.60599999999999998</v>
      </c>
      <c r="AR281" s="37">
        <v>17.173999999999999</v>
      </c>
    </row>
    <row r="282" spans="34:44">
      <c r="AH282" s="37" t="str">
        <f t="shared" si="34"/>
        <v>T7C263.1GIOX</v>
      </c>
      <c r="AI282" s="37" t="s">
        <v>65</v>
      </c>
      <c r="AJ282" s="37" t="s">
        <v>79</v>
      </c>
      <c r="AK282" s="37" t="s">
        <v>60</v>
      </c>
      <c r="AL282" s="37">
        <v>3.1</v>
      </c>
      <c r="AM282" s="37">
        <v>0.21</v>
      </c>
      <c r="AN282" s="37">
        <v>9.4700000000000006</v>
      </c>
      <c r="AO282" s="37">
        <v>0.35</v>
      </c>
      <c r="AP282" s="37">
        <v>-2.1000000000000001E-2</v>
      </c>
      <c r="AQ282" s="37">
        <v>-0.48299999999999998</v>
      </c>
      <c r="AR282" s="37">
        <v>-12.182</v>
      </c>
    </row>
    <row r="283" spans="34:44">
      <c r="AH283" s="37" t="str">
        <f t="shared" si="34"/>
        <v>T7C260GIOY</v>
      </c>
      <c r="AI283" s="37" t="s">
        <v>65</v>
      </c>
      <c r="AJ283" s="37" t="s">
        <v>79</v>
      </c>
      <c r="AK283" s="37" t="s">
        <v>61</v>
      </c>
      <c r="AL283" s="37">
        <v>0</v>
      </c>
      <c r="AM283" s="37">
        <v>14.92</v>
      </c>
      <c r="AN283" s="37">
        <v>-0.09</v>
      </c>
      <c r="AO283" s="37">
        <v>25.24</v>
      </c>
      <c r="AP283" s="37">
        <v>-1.4999999999999999E-2</v>
      </c>
      <c r="AQ283" s="37">
        <v>39.152000000000001</v>
      </c>
      <c r="AR283" s="37">
        <v>-0.16500000000000001</v>
      </c>
    </row>
    <row r="284" spans="34:44">
      <c r="AH284" s="37" t="str">
        <f t="shared" si="34"/>
        <v>T7C263.1GIOY</v>
      </c>
      <c r="AI284" s="37" t="s">
        <v>65</v>
      </c>
      <c r="AJ284" s="37" t="s">
        <v>79</v>
      </c>
      <c r="AK284" s="37" t="s">
        <v>61</v>
      </c>
      <c r="AL284" s="37">
        <v>3.1</v>
      </c>
      <c r="AM284" s="37">
        <v>14.92</v>
      </c>
      <c r="AN284" s="37">
        <v>-0.09</v>
      </c>
      <c r="AO284" s="37">
        <v>25.24</v>
      </c>
      <c r="AP284" s="37">
        <v>-1.4999999999999999E-2</v>
      </c>
      <c r="AQ284" s="37">
        <v>-39.082999999999998</v>
      </c>
      <c r="AR284" s="37">
        <v>0.11600000000000001</v>
      </c>
    </row>
    <row r="285" spans="34:44">
      <c r="AH285" s="37" t="str">
        <f t="shared" si="34"/>
        <v>T7C260GIOYY</v>
      </c>
      <c r="AI285" s="37" t="s">
        <v>65</v>
      </c>
      <c r="AJ285" s="37" t="s">
        <v>79</v>
      </c>
      <c r="AK285" s="37" t="s">
        <v>62</v>
      </c>
      <c r="AL285" s="37">
        <v>0</v>
      </c>
      <c r="AM285" s="37">
        <v>-14.92</v>
      </c>
      <c r="AN285" s="37">
        <v>0.09</v>
      </c>
      <c r="AO285" s="37">
        <v>-25.24</v>
      </c>
      <c r="AP285" s="37">
        <v>1.4999999999999999E-2</v>
      </c>
      <c r="AQ285" s="37">
        <v>-39.162999999999997</v>
      </c>
      <c r="AR285" s="37">
        <v>0.16700000000000001</v>
      </c>
    </row>
    <row r="286" spans="34:44">
      <c r="AH286" s="37" t="str">
        <f t="shared" si="34"/>
        <v>T7C263.1GIOYY</v>
      </c>
      <c r="AI286" s="37" t="s">
        <v>65</v>
      </c>
      <c r="AJ286" s="37" t="s">
        <v>79</v>
      </c>
      <c r="AK286" s="37" t="s">
        <v>62</v>
      </c>
      <c r="AL286" s="37">
        <v>3.1</v>
      </c>
      <c r="AM286" s="37">
        <v>-14.92</v>
      </c>
      <c r="AN286" s="37">
        <v>0.09</v>
      </c>
      <c r="AO286" s="37">
        <v>-25.24</v>
      </c>
      <c r="AP286" s="37">
        <v>1.4999999999999999E-2</v>
      </c>
      <c r="AQ286" s="37">
        <v>39.090000000000003</v>
      </c>
      <c r="AR286" s="37">
        <v>-0.11700000000000001</v>
      </c>
    </row>
    <row r="287" spans="34:44">
      <c r="AH287" s="37" t="str">
        <f t="shared" si="34"/>
        <v>T7C260GIOXX</v>
      </c>
      <c r="AI287" s="37" t="s">
        <v>65</v>
      </c>
      <c r="AJ287" s="37" t="s">
        <v>79</v>
      </c>
      <c r="AK287" s="37" t="s">
        <v>63</v>
      </c>
      <c r="AL287" s="37">
        <v>0</v>
      </c>
      <c r="AM287" s="37">
        <v>-0.2</v>
      </c>
      <c r="AN287" s="37">
        <v>-9.48</v>
      </c>
      <c r="AO287" s="37">
        <v>-0.35</v>
      </c>
      <c r="AP287" s="37">
        <v>2.1000000000000001E-2</v>
      </c>
      <c r="AQ287" s="37">
        <v>-0.60099999999999998</v>
      </c>
      <c r="AR287" s="37">
        <v>-17.202000000000002</v>
      </c>
    </row>
    <row r="288" spans="34:44">
      <c r="AH288" s="37" t="str">
        <f t="shared" si="34"/>
        <v>T7C263.1GIOXX</v>
      </c>
      <c r="AI288" s="37" t="s">
        <v>65</v>
      </c>
      <c r="AJ288" s="37" t="s">
        <v>79</v>
      </c>
      <c r="AK288" s="37" t="s">
        <v>63</v>
      </c>
      <c r="AL288" s="37">
        <v>3.1</v>
      </c>
      <c r="AM288" s="37">
        <v>-0.2</v>
      </c>
      <c r="AN288" s="37">
        <v>-9.48</v>
      </c>
      <c r="AO288" s="37">
        <v>-0.35</v>
      </c>
      <c r="AP288" s="37">
        <v>2.1000000000000001E-2</v>
      </c>
      <c r="AQ288" s="37">
        <v>0.48</v>
      </c>
      <c r="AR288" s="37">
        <v>12.199</v>
      </c>
    </row>
    <row r="289" spans="34:44">
      <c r="AH289" s="37" t="str">
        <f t="shared" si="34"/>
        <v>T7C260TT</v>
      </c>
      <c r="AI289" s="37" t="s">
        <v>65</v>
      </c>
      <c r="AJ289" s="37" t="s">
        <v>79</v>
      </c>
      <c r="AK289" s="37" t="s">
        <v>0</v>
      </c>
      <c r="AL289" s="37">
        <v>0</v>
      </c>
      <c r="AM289" s="37">
        <v>-448.53</v>
      </c>
      <c r="AN289" s="37">
        <v>-0.17</v>
      </c>
      <c r="AO289" s="37">
        <v>-117.68</v>
      </c>
      <c r="AP289" s="37">
        <v>-1.2999999999999999E-2</v>
      </c>
      <c r="AQ289" s="37">
        <v>-173.83500000000001</v>
      </c>
      <c r="AR289" s="37">
        <v>-1.6339999999999999</v>
      </c>
    </row>
    <row r="290" spans="34:44">
      <c r="AH290" s="37" t="str">
        <f t="shared" si="34"/>
        <v>T7C263.1TT</v>
      </c>
      <c r="AI290" s="37" t="s">
        <v>65</v>
      </c>
      <c r="AJ290" s="37" t="s">
        <v>79</v>
      </c>
      <c r="AK290" s="37" t="s">
        <v>0</v>
      </c>
      <c r="AL290" s="37">
        <v>3.1</v>
      </c>
      <c r="AM290" s="37">
        <v>-438.67</v>
      </c>
      <c r="AN290" s="37">
        <v>-0.17</v>
      </c>
      <c r="AO290" s="37">
        <v>-117.68</v>
      </c>
      <c r="AP290" s="37">
        <v>-1.2999999999999999E-2</v>
      </c>
      <c r="AQ290" s="37">
        <v>190.98599999999999</v>
      </c>
      <c r="AR290" s="37">
        <v>-1.0980000000000001</v>
      </c>
    </row>
    <row r="291" spans="34:44">
      <c r="AH291" s="37" t="str">
        <f t="shared" si="34"/>
        <v>T6C260HT</v>
      </c>
      <c r="AI291" s="37" t="s">
        <v>67</v>
      </c>
      <c r="AJ291" s="37" t="s">
        <v>79</v>
      </c>
      <c r="AK291" s="37" t="s">
        <v>17</v>
      </c>
      <c r="AL291" s="37">
        <v>0</v>
      </c>
      <c r="AM291" s="37">
        <v>-225.06</v>
      </c>
      <c r="AN291" s="37">
        <v>-0.1</v>
      </c>
      <c r="AO291" s="37">
        <v>-46.69</v>
      </c>
      <c r="AP291" s="37">
        <v>5.0999999999999997E-2</v>
      </c>
      <c r="AQ291" s="37">
        <v>-86.241</v>
      </c>
      <c r="AR291" s="37">
        <v>-0.19</v>
      </c>
    </row>
    <row r="292" spans="34:44">
      <c r="AH292" s="37" t="str">
        <f t="shared" si="34"/>
        <v>T6C263.1HT</v>
      </c>
      <c r="AI292" s="37" t="s">
        <v>67</v>
      </c>
      <c r="AJ292" s="37" t="s">
        <v>79</v>
      </c>
      <c r="AK292" s="37" t="s">
        <v>17</v>
      </c>
      <c r="AL292" s="37">
        <v>3.1</v>
      </c>
      <c r="AM292" s="37">
        <v>-225.06</v>
      </c>
      <c r="AN292" s="37">
        <v>-0.1</v>
      </c>
      <c r="AO292" s="37">
        <v>-46.69</v>
      </c>
      <c r="AP292" s="37">
        <v>5.0999999999999997E-2</v>
      </c>
      <c r="AQ292" s="37">
        <v>58.503</v>
      </c>
      <c r="AR292" s="37">
        <v>0.112</v>
      </c>
    </row>
    <row r="293" spans="34:44">
      <c r="AH293" s="37" t="str">
        <f t="shared" si="34"/>
        <v>T6C260GIOX</v>
      </c>
      <c r="AI293" s="37" t="s">
        <v>67</v>
      </c>
      <c r="AJ293" s="37" t="s">
        <v>79</v>
      </c>
      <c r="AK293" s="37" t="s">
        <v>60</v>
      </c>
      <c r="AL293" s="37">
        <v>0</v>
      </c>
      <c r="AM293" s="37">
        <v>-0.57999999999999996</v>
      </c>
      <c r="AN293" s="37">
        <v>15.7</v>
      </c>
      <c r="AO293" s="37">
        <v>0.21</v>
      </c>
      <c r="AP293" s="37">
        <v>-1.7999999999999999E-2</v>
      </c>
      <c r="AQ293" s="37">
        <v>0.39400000000000002</v>
      </c>
      <c r="AR293" s="37">
        <v>28.989000000000001</v>
      </c>
    </row>
    <row r="294" spans="34:44">
      <c r="AH294" s="37" t="str">
        <f t="shared" si="34"/>
        <v>T6C263.1GIOX</v>
      </c>
      <c r="AI294" s="37" t="s">
        <v>67</v>
      </c>
      <c r="AJ294" s="37" t="s">
        <v>79</v>
      </c>
      <c r="AK294" s="37" t="s">
        <v>60</v>
      </c>
      <c r="AL294" s="37">
        <v>3.1</v>
      </c>
      <c r="AM294" s="37">
        <v>-0.57999999999999996</v>
      </c>
      <c r="AN294" s="37">
        <v>15.7</v>
      </c>
      <c r="AO294" s="37">
        <v>0.21</v>
      </c>
      <c r="AP294" s="37">
        <v>-1.7999999999999999E-2</v>
      </c>
      <c r="AQ294" s="37">
        <v>-0.24399999999999999</v>
      </c>
      <c r="AR294" s="37">
        <v>-19.667000000000002</v>
      </c>
    </row>
    <row r="295" spans="34:44">
      <c r="AH295" s="37" t="str">
        <f t="shared" si="34"/>
        <v>T6C260GIOY</v>
      </c>
      <c r="AI295" s="37" t="s">
        <v>67</v>
      </c>
      <c r="AJ295" s="37" t="s">
        <v>79</v>
      </c>
      <c r="AK295" s="37" t="s">
        <v>61</v>
      </c>
      <c r="AL295" s="37">
        <v>0</v>
      </c>
      <c r="AM295" s="37">
        <v>45.39</v>
      </c>
      <c r="AN295" s="37">
        <v>0</v>
      </c>
      <c r="AO295" s="37">
        <v>41.22</v>
      </c>
      <c r="AP295" s="37">
        <v>2E-3</v>
      </c>
      <c r="AQ295" s="37">
        <v>70.400000000000006</v>
      </c>
      <c r="AR295" s="37">
        <v>-1.2999999999999999E-2</v>
      </c>
    </row>
    <row r="296" spans="34:44">
      <c r="AH296" s="37" t="str">
        <f t="shared" si="34"/>
        <v>T6C263.1GIOY</v>
      </c>
      <c r="AI296" s="37" t="s">
        <v>67</v>
      </c>
      <c r="AJ296" s="37" t="s">
        <v>79</v>
      </c>
      <c r="AK296" s="37" t="s">
        <v>61</v>
      </c>
      <c r="AL296" s="37">
        <v>3.1</v>
      </c>
      <c r="AM296" s="37">
        <v>45.39</v>
      </c>
      <c r="AN296" s="37">
        <v>0</v>
      </c>
      <c r="AO296" s="37">
        <v>41.22</v>
      </c>
      <c r="AP296" s="37">
        <v>2E-3</v>
      </c>
      <c r="AQ296" s="37">
        <v>-57.389000000000003</v>
      </c>
      <c r="AR296" s="37">
        <v>-1.2E-2</v>
      </c>
    </row>
    <row r="297" spans="34:44">
      <c r="AH297" s="37" t="str">
        <f t="shared" si="34"/>
        <v>T6C260GIOYY</v>
      </c>
      <c r="AI297" s="37" t="s">
        <v>67</v>
      </c>
      <c r="AJ297" s="37" t="s">
        <v>79</v>
      </c>
      <c r="AK297" s="37" t="s">
        <v>62</v>
      </c>
      <c r="AL297" s="37">
        <v>0</v>
      </c>
      <c r="AM297" s="37">
        <v>-45.39</v>
      </c>
      <c r="AN297" s="37">
        <v>0</v>
      </c>
      <c r="AO297" s="37">
        <v>-41.22</v>
      </c>
      <c r="AP297" s="37">
        <v>-2E-3</v>
      </c>
      <c r="AQ297" s="37">
        <v>-70.399000000000001</v>
      </c>
      <c r="AR297" s="37">
        <v>1.2999999999999999E-2</v>
      </c>
    </row>
    <row r="298" spans="34:44">
      <c r="AH298" s="37" t="str">
        <f t="shared" si="34"/>
        <v>T6C263.1GIOYY</v>
      </c>
      <c r="AI298" s="37" t="s">
        <v>67</v>
      </c>
      <c r="AJ298" s="37" t="s">
        <v>79</v>
      </c>
      <c r="AK298" s="37" t="s">
        <v>62</v>
      </c>
      <c r="AL298" s="37">
        <v>3.1</v>
      </c>
      <c r="AM298" s="37">
        <v>-45.39</v>
      </c>
      <c r="AN298" s="37">
        <v>0</v>
      </c>
      <c r="AO298" s="37">
        <v>-41.22</v>
      </c>
      <c r="AP298" s="37">
        <v>-2E-3</v>
      </c>
      <c r="AQ298" s="37">
        <v>57.386000000000003</v>
      </c>
      <c r="AR298" s="37">
        <v>1.2E-2</v>
      </c>
    </row>
    <row r="299" spans="34:44">
      <c r="AH299" s="37" t="str">
        <f t="shared" si="34"/>
        <v>T6C260GIOXX</v>
      </c>
      <c r="AI299" s="37" t="s">
        <v>67</v>
      </c>
      <c r="AJ299" s="37" t="s">
        <v>79</v>
      </c>
      <c r="AK299" s="37" t="s">
        <v>63</v>
      </c>
      <c r="AL299" s="37">
        <v>0</v>
      </c>
      <c r="AM299" s="37">
        <v>0.59</v>
      </c>
      <c r="AN299" s="37">
        <v>-15.68</v>
      </c>
      <c r="AO299" s="37">
        <v>-0.21</v>
      </c>
      <c r="AP299" s="37">
        <v>1.7999999999999999E-2</v>
      </c>
      <c r="AQ299" s="37">
        <v>-0.39800000000000002</v>
      </c>
      <c r="AR299" s="37">
        <v>-28.966000000000001</v>
      </c>
    </row>
    <row r="300" spans="34:44">
      <c r="AH300" s="37" t="str">
        <f t="shared" si="34"/>
        <v>T6C263.1GIOXX</v>
      </c>
      <c r="AI300" s="37" t="s">
        <v>67</v>
      </c>
      <c r="AJ300" s="37" t="s">
        <v>79</v>
      </c>
      <c r="AK300" s="37" t="s">
        <v>63</v>
      </c>
      <c r="AL300" s="37">
        <v>3.1</v>
      </c>
      <c r="AM300" s="37">
        <v>0.59</v>
      </c>
      <c r="AN300" s="37">
        <v>-15.68</v>
      </c>
      <c r="AO300" s="37">
        <v>-0.21</v>
      </c>
      <c r="AP300" s="37">
        <v>1.7999999999999999E-2</v>
      </c>
      <c r="AQ300" s="37">
        <v>0.247</v>
      </c>
      <c r="AR300" s="37">
        <v>19.651</v>
      </c>
    </row>
    <row r="301" spans="34:44">
      <c r="AH301" s="37" t="str">
        <f t="shared" si="34"/>
        <v>T6C260TT</v>
      </c>
      <c r="AI301" s="37" t="s">
        <v>67</v>
      </c>
      <c r="AJ301" s="37" t="s">
        <v>79</v>
      </c>
      <c r="AK301" s="37" t="s">
        <v>0</v>
      </c>
      <c r="AL301" s="37">
        <v>0</v>
      </c>
      <c r="AM301" s="37">
        <v>-800.61</v>
      </c>
      <c r="AN301" s="37">
        <v>-1.81</v>
      </c>
      <c r="AO301" s="37">
        <v>-57.67</v>
      </c>
      <c r="AP301" s="37">
        <v>4.0000000000000001E-3</v>
      </c>
      <c r="AQ301" s="37">
        <v>-115.33499999999999</v>
      </c>
      <c r="AR301" s="37">
        <v>-3.048</v>
      </c>
    </row>
    <row r="302" spans="34:44">
      <c r="AH302" s="37" t="str">
        <f t="shared" si="34"/>
        <v>T6C263.1TT</v>
      </c>
      <c r="AI302" s="37" t="s">
        <v>67</v>
      </c>
      <c r="AJ302" s="37" t="s">
        <v>79</v>
      </c>
      <c r="AK302" s="37" t="s">
        <v>0</v>
      </c>
      <c r="AL302" s="37">
        <v>3.1</v>
      </c>
      <c r="AM302" s="37">
        <v>-790.75</v>
      </c>
      <c r="AN302" s="37">
        <v>-1.81</v>
      </c>
      <c r="AO302" s="37">
        <v>-57.67</v>
      </c>
      <c r="AP302" s="37">
        <v>4.0000000000000001E-3</v>
      </c>
      <c r="AQ302" s="37">
        <v>63.430999999999997</v>
      </c>
      <c r="AR302" s="37">
        <v>2.552</v>
      </c>
    </row>
    <row r="303" spans="34:44">
      <c r="AH303" s="37" t="str">
        <f t="shared" si="34"/>
        <v>T5C260HT</v>
      </c>
      <c r="AI303" s="37" t="s">
        <v>68</v>
      </c>
      <c r="AJ303" s="37" t="s">
        <v>79</v>
      </c>
      <c r="AK303" s="37" t="s">
        <v>17</v>
      </c>
      <c r="AL303" s="37">
        <v>0</v>
      </c>
      <c r="AM303" s="37">
        <v>-389.7</v>
      </c>
      <c r="AN303" s="37">
        <v>0.02</v>
      </c>
      <c r="AO303" s="37">
        <v>-45.56</v>
      </c>
      <c r="AP303" s="37">
        <v>4.5999999999999999E-2</v>
      </c>
      <c r="AQ303" s="37">
        <v>-86.191000000000003</v>
      </c>
      <c r="AR303" s="37">
        <v>0.13600000000000001</v>
      </c>
    </row>
    <row r="304" spans="34:44">
      <c r="AH304" s="37" t="str">
        <f t="shared" si="34"/>
        <v>T5C263.1HT</v>
      </c>
      <c r="AI304" s="37" t="s">
        <v>68</v>
      </c>
      <c r="AJ304" s="37" t="s">
        <v>79</v>
      </c>
      <c r="AK304" s="37" t="s">
        <v>17</v>
      </c>
      <c r="AL304" s="37">
        <v>3.1</v>
      </c>
      <c r="AM304" s="37">
        <v>-389.7</v>
      </c>
      <c r="AN304" s="37">
        <v>0.02</v>
      </c>
      <c r="AO304" s="37">
        <v>-45.56</v>
      </c>
      <c r="AP304" s="37">
        <v>4.5999999999999999E-2</v>
      </c>
      <c r="AQ304" s="37">
        <v>55.05</v>
      </c>
      <c r="AR304" s="37">
        <v>0.08</v>
      </c>
    </row>
    <row r="305" spans="34:44">
      <c r="AH305" s="37" t="str">
        <f t="shared" si="34"/>
        <v>T5C260GIOX</v>
      </c>
      <c r="AI305" s="37" t="s">
        <v>68</v>
      </c>
      <c r="AJ305" s="37" t="s">
        <v>79</v>
      </c>
      <c r="AK305" s="37" t="s">
        <v>60</v>
      </c>
      <c r="AL305" s="37">
        <v>0</v>
      </c>
      <c r="AM305" s="37">
        <v>-2.73</v>
      </c>
      <c r="AN305" s="37">
        <v>21.57</v>
      </c>
      <c r="AO305" s="37">
        <v>7.0000000000000007E-2</v>
      </c>
      <c r="AP305" s="37">
        <v>-1.2999999999999999E-2</v>
      </c>
      <c r="AQ305" s="37">
        <v>0.14399999999999999</v>
      </c>
      <c r="AR305" s="37">
        <v>40.036999999999999</v>
      </c>
    </row>
    <row r="306" spans="34:44">
      <c r="AH306" s="37" t="str">
        <f t="shared" si="34"/>
        <v>T5C263.1GIOX</v>
      </c>
      <c r="AI306" s="37" t="s">
        <v>68</v>
      </c>
      <c r="AJ306" s="37" t="s">
        <v>79</v>
      </c>
      <c r="AK306" s="37" t="s">
        <v>60</v>
      </c>
      <c r="AL306" s="37">
        <v>3.1</v>
      </c>
      <c r="AM306" s="37">
        <v>-2.73</v>
      </c>
      <c r="AN306" s="37">
        <v>21.57</v>
      </c>
      <c r="AO306" s="37">
        <v>7.0000000000000007E-2</v>
      </c>
      <c r="AP306" s="37">
        <v>-1.2999999999999999E-2</v>
      </c>
      <c r="AQ306" s="37">
        <v>-7.8E-2</v>
      </c>
      <c r="AR306" s="37">
        <v>-26.844000000000001</v>
      </c>
    </row>
    <row r="307" spans="34:44">
      <c r="AH307" s="37" t="str">
        <f t="shared" si="34"/>
        <v>T5C260GIOY</v>
      </c>
      <c r="AI307" s="37" t="s">
        <v>68</v>
      </c>
      <c r="AJ307" s="37" t="s">
        <v>79</v>
      </c>
      <c r="AK307" s="37" t="s">
        <v>61</v>
      </c>
      <c r="AL307" s="37">
        <v>0</v>
      </c>
      <c r="AM307" s="37">
        <v>92.67</v>
      </c>
      <c r="AN307" s="37">
        <v>-0.05</v>
      </c>
      <c r="AO307" s="37">
        <v>60.17</v>
      </c>
      <c r="AP307" s="37">
        <v>0</v>
      </c>
      <c r="AQ307" s="37">
        <v>105.818</v>
      </c>
      <c r="AR307" s="37">
        <v>-9.9000000000000005E-2</v>
      </c>
    </row>
    <row r="308" spans="34:44">
      <c r="AH308" s="37" t="str">
        <f t="shared" si="34"/>
        <v>T5C263.1GIOY</v>
      </c>
      <c r="AI308" s="37" t="s">
        <v>68</v>
      </c>
      <c r="AJ308" s="37" t="s">
        <v>79</v>
      </c>
      <c r="AK308" s="37" t="s">
        <v>61</v>
      </c>
      <c r="AL308" s="37">
        <v>3.1</v>
      </c>
      <c r="AM308" s="37">
        <v>92.67</v>
      </c>
      <c r="AN308" s="37">
        <v>-0.05</v>
      </c>
      <c r="AO308" s="37">
        <v>60.17</v>
      </c>
      <c r="AP308" s="37">
        <v>0</v>
      </c>
      <c r="AQ308" s="37">
        <v>-80.707999999999998</v>
      </c>
      <c r="AR308" s="37">
        <v>5.1999999999999998E-2</v>
      </c>
    </row>
    <row r="309" spans="34:44">
      <c r="AH309" s="37" t="str">
        <f t="shared" si="34"/>
        <v>T5C260GIOYY</v>
      </c>
      <c r="AI309" s="37" t="s">
        <v>68</v>
      </c>
      <c r="AJ309" s="37" t="s">
        <v>79</v>
      </c>
      <c r="AK309" s="37" t="s">
        <v>62</v>
      </c>
      <c r="AL309" s="37">
        <v>0</v>
      </c>
      <c r="AM309" s="37">
        <v>-92.68</v>
      </c>
      <c r="AN309" s="37">
        <v>0.05</v>
      </c>
      <c r="AO309" s="37">
        <v>-60.17</v>
      </c>
      <c r="AP309" s="37">
        <v>0</v>
      </c>
      <c r="AQ309" s="37">
        <v>-105.81699999999999</v>
      </c>
      <c r="AR309" s="37">
        <v>9.9000000000000005E-2</v>
      </c>
    </row>
    <row r="310" spans="34:44">
      <c r="AH310" s="37" t="str">
        <f t="shared" si="34"/>
        <v>T5C263.1GIOYY</v>
      </c>
      <c r="AI310" s="37" t="s">
        <v>68</v>
      </c>
      <c r="AJ310" s="37" t="s">
        <v>79</v>
      </c>
      <c r="AK310" s="37" t="s">
        <v>62</v>
      </c>
      <c r="AL310" s="37">
        <v>3.1</v>
      </c>
      <c r="AM310" s="37">
        <v>-92.68</v>
      </c>
      <c r="AN310" s="37">
        <v>0.05</v>
      </c>
      <c r="AO310" s="37">
        <v>-60.17</v>
      </c>
      <c r="AP310" s="37">
        <v>0</v>
      </c>
      <c r="AQ310" s="37">
        <v>80.707999999999998</v>
      </c>
      <c r="AR310" s="37">
        <v>-5.1999999999999998E-2</v>
      </c>
    </row>
    <row r="311" spans="34:44">
      <c r="AH311" s="37" t="str">
        <f t="shared" si="34"/>
        <v>T5C260GIOXX</v>
      </c>
      <c r="AI311" s="37" t="s">
        <v>68</v>
      </c>
      <c r="AJ311" s="37" t="s">
        <v>79</v>
      </c>
      <c r="AK311" s="37" t="s">
        <v>63</v>
      </c>
      <c r="AL311" s="37">
        <v>0</v>
      </c>
      <c r="AM311" s="37">
        <v>2.74</v>
      </c>
      <c r="AN311" s="37">
        <v>-21.58</v>
      </c>
      <c r="AO311" s="37">
        <v>-7.0000000000000007E-2</v>
      </c>
      <c r="AP311" s="37">
        <v>1.2999999999999999E-2</v>
      </c>
      <c r="AQ311" s="37">
        <v>-0.14399999999999999</v>
      </c>
      <c r="AR311" s="37">
        <v>-40.036999999999999</v>
      </c>
    </row>
    <row r="312" spans="34:44">
      <c r="AH312" s="37" t="str">
        <f t="shared" si="34"/>
        <v>T5C263.1GIOXX</v>
      </c>
      <c r="AI312" s="37" t="s">
        <v>68</v>
      </c>
      <c r="AJ312" s="37" t="s">
        <v>79</v>
      </c>
      <c r="AK312" s="37" t="s">
        <v>63</v>
      </c>
      <c r="AL312" s="37">
        <v>3.1</v>
      </c>
      <c r="AM312" s="37">
        <v>2.74</v>
      </c>
      <c r="AN312" s="37">
        <v>-21.58</v>
      </c>
      <c r="AO312" s="37">
        <v>-7.0000000000000007E-2</v>
      </c>
      <c r="AP312" s="37">
        <v>1.2999999999999999E-2</v>
      </c>
      <c r="AQ312" s="37">
        <v>7.8E-2</v>
      </c>
      <c r="AR312" s="37">
        <v>26.844999999999999</v>
      </c>
    </row>
    <row r="313" spans="34:44">
      <c r="AH313" s="37" t="str">
        <f t="shared" si="34"/>
        <v>T5C260TT</v>
      </c>
      <c r="AI313" s="37" t="s">
        <v>68</v>
      </c>
      <c r="AJ313" s="37" t="s">
        <v>79</v>
      </c>
      <c r="AK313" s="37" t="s">
        <v>0</v>
      </c>
      <c r="AL313" s="37">
        <v>0</v>
      </c>
      <c r="AM313" s="37">
        <v>-1152.67</v>
      </c>
      <c r="AN313" s="37">
        <v>-0.98</v>
      </c>
      <c r="AO313" s="37">
        <v>-67.55</v>
      </c>
      <c r="AP313" s="37">
        <v>-2E-3</v>
      </c>
      <c r="AQ313" s="37">
        <v>-126.21299999999999</v>
      </c>
      <c r="AR313" s="37">
        <v>-1.635</v>
      </c>
    </row>
    <row r="314" spans="34:44">
      <c r="AH314" s="37" t="str">
        <f t="shared" si="34"/>
        <v>T5C263.1TT</v>
      </c>
      <c r="AI314" s="37" t="s">
        <v>68</v>
      </c>
      <c r="AJ314" s="37" t="s">
        <v>79</v>
      </c>
      <c r="AK314" s="37" t="s">
        <v>0</v>
      </c>
      <c r="AL314" s="37">
        <v>3.1</v>
      </c>
      <c r="AM314" s="37">
        <v>-1142.81</v>
      </c>
      <c r="AN314" s="37">
        <v>-0.98</v>
      </c>
      <c r="AO314" s="37">
        <v>-67.55</v>
      </c>
      <c r="AP314" s="37">
        <v>-2E-3</v>
      </c>
      <c r="AQ314" s="37">
        <v>83.18</v>
      </c>
      <c r="AR314" s="37">
        <v>1.393</v>
      </c>
    </row>
    <row r="315" spans="34:44">
      <c r="AH315" s="37" t="str">
        <f t="shared" si="34"/>
        <v>T4C260HT</v>
      </c>
      <c r="AI315" s="37" t="s">
        <v>69</v>
      </c>
      <c r="AJ315" s="37" t="s">
        <v>79</v>
      </c>
      <c r="AK315" s="37" t="s">
        <v>17</v>
      </c>
      <c r="AL315" s="37">
        <v>0</v>
      </c>
      <c r="AM315" s="37">
        <v>-554.47</v>
      </c>
      <c r="AN315" s="37">
        <v>0.28999999999999998</v>
      </c>
      <c r="AO315" s="37">
        <v>-41.14</v>
      </c>
      <c r="AP315" s="37">
        <v>0.04</v>
      </c>
      <c r="AQ315" s="37">
        <v>-73.802999999999997</v>
      </c>
      <c r="AR315" s="37">
        <v>0.64400000000000002</v>
      </c>
    </row>
    <row r="316" spans="34:44">
      <c r="AH316" s="37" t="str">
        <f t="shared" si="34"/>
        <v>T4C263.1HT</v>
      </c>
      <c r="AI316" s="37" t="s">
        <v>69</v>
      </c>
      <c r="AJ316" s="37" t="s">
        <v>79</v>
      </c>
      <c r="AK316" s="37" t="s">
        <v>17</v>
      </c>
      <c r="AL316" s="37">
        <v>3.1</v>
      </c>
      <c r="AM316" s="37">
        <v>-554.47</v>
      </c>
      <c r="AN316" s="37">
        <v>0.28999999999999998</v>
      </c>
      <c r="AO316" s="37">
        <v>-41.14</v>
      </c>
      <c r="AP316" s="37">
        <v>0.04</v>
      </c>
      <c r="AQ316" s="37">
        <v>53.731999999999999</v>
      </c>
      <c r="AR316" s="37">
        <v>-0.25900000000000001</v>
      </c>
    </row>
    <row r="317" spans="34:44">
      <c r="AH317" s="37" t="str">
        <f t="shared" si="34"/>
        <v>T4C260GIOX</v>
      </c>
      <c r="AI317" s="37" t="s">
        <v>69</v>
      </c>
      <c r="AJ317" s="37" t="s">
        <v>79</v>
      </c>
      <c r="AK317" s="37" t="s">
        <v>60</v>
      </c>
      <c r="AL317" s="37">
        <v>0</v>
      </c>
      <c r="AM317" s="37">
        <v>-6.25</v>
      </c>
      <c r="AN317" s="37">
        <v>27.34</v>
      </c>
      <c r="AO317" s="37">
        <v>-0.04</v>
      </c>
      <c r="AP317" s="37">
        <v>-7.0000000000000001E-3</v>
      </c>
      <c r="AQ317" s="37">
        <v>-6.4000000000000001E-2</v>
      </c>
      <c r="AR317" s="37">
        <v>50.779000000000003</v>
      </c>
    </row>
    <row r="318" spans="34:44">
      <c r="AH318" s="37" t="str">
        <f t="shared" si="34"/>
        <v>T4C263.1GIOX</v>
      </c>
      <c r="AI318" s="37" t="s">
        <v>69</v>
      </c>
      <c r="AJ318" s="37" t="s">
        <v>79</v>
      </c>
      <c r="AK318" s="37" t="s">
        <v>60</v>
      </c>
      <c r="AL318" s="37">
        <v>3.1</v>
      </c>
      <c r="AM318" s="37">
        <v>-6.25</v>
      </c>
      <c r="AN318" s="37">
        <v>27.34</v>
      </c>
      <c r="AO318" s="37">
        <v>-0.04</v>
      </c>
      <c r="AP318" s="37">
        <v>-7.0000000000000001E-3</v>
      </c>
      <c r="AQ318" s="37">
        <v>7.5999999999999998E-2</v>
      </c>
      <c r="AR318" s="37">
        <v>-33.965000000000003</v>
      </c>
    </row>
    <row r="319" spans="34:44">
      <c r="AH319" s="37" t="str">
        <f t="shared" si="34"/>
        <v>T4C260GIOY</v>
      </c>
      <c r="AI319" s="37" t="s">
        <v>69</v>
      </c>
      <c r="AJ319" s="37" t="s">
        <v>79</v>
      </c>
      <c r="AK319" s="37" t="s">
        <v>61</v>
      </c>
      <c r="AL319" s="37">
        <v>0</v>
      </c>
      <c r="AM319" s="37">
        <v>157</v>
      </c>
      <c r="AN319" s="37">
        <v>-0.08</v>
      </c>
      <c r="AO319" s="37">
        <v>76.680000000000007</v>
      </c>
      <c r="AP319" s="37">
        <v>-1E-3</v>
      </c>
      <c r="AQ319" s="37">
        <v>135.048</v>
      </c>
      <c r="AR319" s="37">
        <v>-0.14899999999999999</v>
      </c>
    </row>
    <row r="320" spans="34:44">
      <c r="AH320" s="37" t="str">
        <f t="shared" si="34"/>
        <v>T4C263.1GIOY</v>
      </c>
      <c r="AI320" s="37" t="s">
        <v>69</v>
      </c>
      <c r="AJ320" s="37" t="s">
        <v>79</v>
      </c>
      <c r="AK320" s="37" t="s">
        <v>61</v>
      </c>
      <c r="AL320" s="37">
        <v>3.1</v>
      </c>
      <c r="AM320" s="37">
        <v>157</v>
      </c>
      <c r="AN320" s="37">
        <v>-0.08</v>
      </c>
      <c r="AO320" s="37">
        <v>76.680000000000007</v>
      </c>
      <c r="AP320" s="37">
        <v>-1E-3</v>
      </c>
      <c r="AQ320" s="37">
        <v>-102.645</v>
      </c>
      <c r="AR320" s="37">
        <v>8.6999999999999994E-2</v>
      </c>
    </row>
    <row r="321" spans="34:44">
      <c r="AH321" s="37" t="str">
        <f t="shared" si="34"/>
        <v>T4C260GIOYY</v>
      </c>
      <c r="AI321" s="37" t="s">
        <v>69</v>
      </c>
      <c r="AJ321" s="37" t="s">
        <v>79</v>
      </c>
      <c r="AK321" s="37" t="s">
        <v>62</v>
      </c>
      <c r="AL321" s="37">
        <v>0</v>
      </c>
      <c r="AM321" s="37">
        <v>-157.01</v>
      </c>
      <c r="AN321" s="37">
        <v>0.08</v>
      </c>
      <c r="AO321" s="37">
        <v>-76.680000000000007</v>
      </c>
      <c r="AP321" s="37">
        <v>1E-3</v>
      </c>
      <c r="AQ321" s="37">
        <v>-135.05000000000001</v>
      </c>
      <c r="AR321" s="37">
        <v>0.14899999999999999</v>
      </c>
    </row>
    <row r="322" spans="34:44">
      <c r="AH322" s="37" t="str">
        <f t="shared" si="34"/>
        <v>T4C263.1GIOYY</v>
      </c>
      <c r="AI322" s="37" t="s">
        <v>69</v>
      </c>
      <c r="AJ322" s="37" t="s">
        <v>79</v>
      </c>
      <c r="AK322" s="37" t="s">
        <v>62</v>
      </c>
      <c r="AL322" s="37">
        <v>3.1</v>
      </c>
      <c r="AM322" s="37">
        <v>-157.01</v>
      </c>
      <c r="AN322" s="37">
        <v>0.08</v>
      </c>
      <c r="AO322" s="37">
        <v>-76.680000000000007</v>
      </c>
      <c r="AP322" s="37">
        <v>1E-3</v>
      </c>
      <c r="AQ322" s="37">
        <v>102.645</v>
      </c>
      <c r="AR322" s="37">
        <v>-8.6999999999999994E-2</v>
      </c>
    </row>
    <row r="323" spans="34:44">
      <c r="AH323" s="37" t="str">
        <f t="shared" si="34"/>
        <v>T4C260GIOXX</v>
      </c>
      <c r="AI323" s="37" t="s">
        <v>69</v>
      </c>
      <c r="AJ323" s="37" t="s">
        <v>79</v>
      </c>
      <c r="AK323" s="37" t="s">
        <v>63</v>
      </c>
      <c r="AL323" s="37">
        <v>0</v>
      </c>
      <c r="AM323" s="37">
        <v>6.26</v>
      </c>
      <c r="AN323" s="37">
        <v>-27.34</v>
      </c>
      <c r="AO323" s="37">
        <v>0.05</v>
      </c>
      <c r="AP323" s="37">
        <v>7.0000000000000001E-3</v>
      </c>
      <c r="AQ323" s="37">
        <v>6.4000000000000001E-2</v>
      </c>
      <c r="AR323" s="37">
        <v>-50.779000000000003</v>
      </c>
    </row>
    <row r="324" spans="34:44">
      <c r="AH324" s="37" t="str">
        <f t="shared" ref="AH324:AH387" si="35">AI324&amp;AJ324&amp;AL324&amp;AK324</f>
        <v>T4C263.1GIOXX</v>
      </c>
      <c r="AI324" s="37" t="s">
        <v>69</v>
      </c>
      <c r="AJ324" s="37" t="s">
        <v>79</v>
      </c>
      <c r="AK324" s="37" t="s">
        <v>63</v>
      </c>
      <c r="AL324" s="37">
        <v>3.1</v>
      </c>
      <c r="AM324" s="37">
        <v>6.26</v>
      </c>
      <c r="AN324" s="37">
        <v>-27.34</v>
      </c>
      <c r="AO324" s="37">
        <v>0.05</v>
      </c>
      <c r="AP324" s="37">
        <v>7.0000000000000001E-3</v>
      </c>
      <c r="AQ324" s="37">
        <v>-7.5999999999999998E-2</v>
      </c>
      <c r="AR324" s="37">
        <v>33.965000000000003</v>
      </c>
    </row>
    <row r="325" spans="34:44">
      <c r="AH325" s="37" t="str">
        <f t="shared" si="35"/>
        <v>T4C260TT</v>
      </c>
      <c r="AI325" s="37" t="s">
        <v>69</v>
      </c>
      <c r="AJ325" s="37" t="s">
        <v>79</v>
      </c>
      <c r="AK325" s="37" t="s">
        <v>0</v>
      </c>
      <c r="AL325" s="37">
        <v>0</v>
      </c>
      <c r="AM325" s="37">
        <v>-1506.01</v>
      </c>
      <c r="AN325" s="37">
        <v>-0.32</v>
      </c>
      <c r="AO325" s="37">
        <v>-58.98</v>
      </c>
      <c r="AP325" s="37">
        <v>1E-3</v>
      </c>
      <c r="AQ325" s="37">
        <v>-105.413</v>
      </c>
      <c r="AR325" s="37">
        <v>-0.38900000000000001</v>
      </c>
    </row>
    <row r="326" spans="34:44">
      <c r="AH326" s="37" t="str">
        <f t="shared" si="35"/>
        <v>T4C263.1TT</v>
      </c>
      <c r="AI326" s="37" t="s">
        <v>69</v>
      </c>
      <c r="AJ326" s="37" t="s">
        <v>79</v>
      </c>
      <c r="AK326" s="37" t="s">
        <v>0</v>
      </c>
      <c r="AL326" s="37">
        <v>3.1</v>
      </c>
      <c r="AM326" s="37">
        <v>-1496.15</v>
      </c>
      <c r="AN326" s="37">
        <v>-0.32</v>
      </c>
      <c r="AO326" s="37">
        <v>-58.98</v>
      </c>
      <c r="AP326" s="37">
        <v>1E-3</v>
      </c>
      <c r="AQ326" s="37">
        <v>77.436999999999998</v>
      </c>
      <c r="AR326" s="37">
        <v>0.60899999999999999</v>
      </c>
    </row>
    <row r="327" spans="34:44">
      <c r="AH327" s="37" t="str">
        <f t="shared" si="35"/>
        <v>T3C260HT</v>
      </c>
      <c r="AI327" s="37" t="s">
        <v>70</v>
      </c>
      <c r="AJ327" s="37" t="s">
        <v>79</v>
      </c>
      <c r="AK327" s="37" t="s">
        <v>17</v>
      </c>
      <c r="AL327" s="37">
        <v>0</v>
      </c>
      <c r="AM327" s="37">
        <v>-720.91</v>
      </c>
      <c r="AN327" s="37">
        <v>0.59</v>
      </c>
      <c r="AO327" s="37">
        <v>-54.38</v>
      </c>
      <c r="AP327" s="37">
        <v>3.7999999999999999E-2</v>
      </c>
      <c r="AQ327" s="37">
        <v>-96.619</v>
      </c>
      <c r="AR327" s="37">
        <v>1.208</v>
      </c>
    </row>
    <row r="328" spans="34:44">
      <c r="AH328" s="37" t="str">
        <f t="shared" si="35"/>
        <v>T3C263.1HT</v>
      </c>
      <c r="AI328" s="37" t="s">
        <v>70</v>
      </c>
      <c r="AJ328" s="37" t="s">
        <v>79</v>
      </c>
      <c r="AK328" s="37" t="s">
        <v>17</v>
      </c>
      <c r="AL328" s="37">
        <v>3.1</v>
      </c>
      <c r="AM328" s="37">
        <v>-720.91</v>
      </c>
      <c r="AN328" s="37">
        <v>0.59</v>
      </c>
      <c r="AO328" s="37">
        <v>-54.38</v>
      </c>
      <c r="AP328" s="37">
        <v>3.7999999999999999E-2</v>
      </c>
      <c r="AQ328" s="37">
        <v>71.965999999999994</v>
      </c>
      <c r="AR328" s="37">
        <v>-0.628</v>
      </c>
    </row>
    <row r="329" spans="34:44">
      <c r="AH329" s="37" t="str">
        <f t="shared" si="35"/>
        <v>T3C260GIOX</v>
      </c>
      <c r="AI329" s="37" t="s">
        <v>70</v>
      </c>
      <c r="AJ329" s="37" t="s">
        <v>79</v>
      </c>
      <c r="AK329" s="37" t="s">
        <v>60</v>
      </c>
      <c r="AL329" s="37">
        <v>0</v>
      </c>
      <c r="AM329" s="37">
        <v>-10.99</v>
      </c>
      <c r="AN329" s="37">
        <v>34.28</v>
      </c>
      <c r="AO329" s="37">
        <v>-0.2</v>
      </c>
      <c r="AP329" s="37">
        <v>-6.0000000000000001E-3</v>
      </c>
      <c r="AQ329" s="37">
        <v>-0.307</v>
      </c>
      <c r="AR329" s="37">
        <v>63.652999999999999</v>
      </c>
    </row>
    <row r="330" spans="34:44">
      <c r="AH330" s="37" t="str">
        <f t="shared" si="35"/>
        <v>T3C263.1GIOX</v>
      </c>
      <c r="AI330" s="37" t="s">
        <v>70</v>
      </c>
      <c r="AJ330" s="37" t="s">
        <v>79</v>
      </c>
      <c r="AK330" s="37" t="s">
        <v>60</v>
      </c>
      <c r="AL330" s="37">
        <v>3.1</v>
      </c>
      <c r="AM330" s="37">
        <v>-10.99</v>
      </c>
      <c r="AN330" s="37">
        <v>34.28</v>
      </c>
      <c r="AO330" s="37">
        <v>-0.2</v>
      </c>
      <c r="AP330" s="37">
        <v>-6.0000000000000001E-3</v>
      </c>
      <c r="AQ330" s="37">
        <v>0.30199999999999999</v>
      </c>
      <c r="AR330" s="37">
        <v>-42.618000000000002</v>
      </c>
    </row>
    <row r="331" spans="34:44">
      <c r="AH331" s="37" t="str">
        <f t="shared" si="35"/>
        <v>T3C260GIOY</v>
      </c>
      <c r="AI331" s="37" t="s">
        <v>70</v>
      </c>
      <c r="AJ331" s="37" t="s">
        <v>79</v>
      </c>
      <c r="AK331" s="37" t="s">
        <v>61</v>
      </c>
      <c r="AL331" s="37">
        <v>0</v>
      </c>
      <c r="AM331" s="37">
        <v>239.9</v>
      </c>
      <c r="AN331" s="37">
        <v>-0.11</v>
      </c>
      <c r="AO331" s="37">
        <v>100.4</v>
      </c>
      <c r="AP331" s="37">
        <v>-5.0000000000000001E-3</v>
      </c>
      <c r="AQ331" s="37">
        <v>175.21</v>
      </c>
      <c r="AR331" s="37">
        <v>-0.19400000000000001</v>
      </c>
    </row>
    <row r="332" spans="34:44">
      <c r="AH332" s="37" t="str">
        <f t="shared" si="35"/>
        <v>T3C263.1GIOY</v>
      </c>
      <c r="AI332" s="37" t="s">
        <v>70</v>
      </c>
      <c r="AJ332" s="37" t="s">
        <v>79</v>
      </c>
      <c r="AK332" s="37" t="s">
        <v>61</v>
      </c>
      <c r="AL332" s="37">
        <v>3.1</v>
      </c>
      <c r="AM332" s="37">
        <v>239.9</v>
      </c>
      <c r="AN332" s="37">
        <v>-0.11</v>
      </c>
      <c r="AO332" s="37">
        <v>100.4</v>
      </c>
      <c r="AP332" s="37">
        <v>-5.0000000000000001E-3</v>
      </c>
      <c r="AQ332" s="37">
        <v>-136.02199999999999</v>
      </c>
      <c r="AR332" s="37">
        <v>0.13700000000000001</v>
      </c>
    </row>
    <row r="333" spans="34:44">
      <c r="AH333" s="37" t="str">
        <f t="shared" si="35"/>
        <v>T3C260GIOYY</v>
      </c>
      <c r="AI333" s="37" t="s">
        <v>70</v>
      </c>
      <c r="AJ333" s="37" t="s">
        <v>79</v>
      </c>
      <c r="AK333" s="37" t="s">
        <v>62</v>
      </c>
      <c r="AL333" s="37">
        <v>0</v>
      </c>
      <c r="AM333" s="37">
        <v>-239.91</v>
      </c>
      <c r="AN333" s="37">
        <v>0.11</v>
      </c>
      <c r="AO333" s="37">
        <v>-100.39</v>
      </c>
      <c r="AP333" s="37">
        <v>5.0000000000000001E-3</v>
      </c>
      <c r="AQ333" s="37">
        <v>-175.19</v>
      </c>
      <c r="AR333" s="37">
        <v>0.19400000000000001</v>
      </c>
    </row>
    <row r="334" spans="34:44">
      <c r="AH334" s="37" t="str">
        <f t="shared" si="35"/>
        <v>T3C263.1GIOYY</v>
      </c>
      <c r="AI334" s="37" t="s">
        <v>70</v>
      </c>
      <c r="AJ334" s="37" t="s">
        <v>79</v>
      </c>
      <c r="AK334" s="37" t="s">
        <v>62</v>
      </c>
      <c r="AL334" s="37">
        <v>3.1</v>
      </c>
      <c r="AM334" s="37">
        <v>-239.91</v>
      </c>
      <c r="AN334" s="37">
        <v>0.11</v>
      </c>
      <c r="AO334" s="37">
        <v>-100.39</v>
      </c>
      <c r="AP334" s="37">
        <v>5.0000000000000001E-3</v>
      </c>
      <c r="AQ334" s="37">
        <v>136.02000000000001</v>
      </c>
      <c r="AR334" s="37">
        <v>-0.13700000000000001</v>
      </c>
    </row>
    <row r="335" spans="34:44">
      <c r="AH335" s="37" t="str">
        <f t="shared" si="35"/>
        <v>T3C260GIOXX</v>
      </c>
      <c r="AI335" s="37" t="s">
        <v>70</v>
      </c>
      <c r="AJ335" s="37" t="s">
        <v>79</v>
      </c>
      <c r="AK335" s="37" t="s">
        <v>63</v>
      </c>
      <c r="AL335" s="37">
        <v>0</v>
      </c>
      <c r="AM335" s="37">
        <v>10.99</v>
      </c>
      <c r="AN335" s="37">
        <v>-34.28</v>
      </c>
      <c r="AO335" s="37">
        <v>0.19</v>
      </c>
      <c r="AP335" s="37">
        <v>6.0000000000000001E-3</v>
      </c>
      <c r="AQ335" s="37">
        <v>0.30199999999999999</v>
      </c>
      <c r="AR335" s="37">
        <v>-63.649000000000001</v>
      </c>
    </row>
    <row r="336" spans="34:44">
      <c r="AH336" s="37" t="str">
        <f t="shared" si="35"/>
        <v>T3C263.1GIOXX</v>
      </c>
      <c r="AI336" s="37" t="s">
        <v>70</v>
      </c>
      <c r="AJ336" s="37" t="s">
        <v>79</v>
      </c>
      <c r="AK336" s="37" t="s">
        <v>63</v>
      </c>
      <c r="AL336" s="37">
        <v>3.1</v>
      </c>
      <c r="AM336" s="37">
        <v>10.99</v>
      </c>
      <c r="AN336" s="37">
        <v>-34.28</v>
      </c>
      <c r="AO336" s="37">
        <v>0.19</v>
      </c>
      <c r="AP336" s="37">
        <v>6.0000000000000001E-3</v>
      </c>
      <c r="AQ336" s="37">
        <v>-0.30099999999999999</v>
      </c>
      <c r="AR336" s="37">
        <v>42.616</v>
      </c>
    </row>
    <row r="337" spans="34:44">
      <c r="AH337" s="37" t="str">
        <f t="shared" si="35"/>
        <v>T3C260TT</v>
      </c>
      <c r="AI337" s="37" t="s">
        <v>70</v>
      </c>
      <c r="AJ337" s="37" t="s">
        <v>79</v>
      </c>
      <c r="AK337" s="37" t="s">
        <v>0</v>
      </c>
      <c r="AL337" s="37">
        <v>0</v>
      </c>
      <c r="AM337" s="37">
        <v>-1865.33</v>
      </c>
      <c r="AN337" s="37">
        <v>0.35</v>
      </c>
      <c r="AO337" s="37">
        <v>-81.430000000000007</v>
      </c>
      <c r="AP337" s="37">
        <v>0</v>
      </c>
      <c r="AQ337" s="37">
        <v>-146.78899999999999</v>
      </c>
      <c r="AR337" s="37">
        <v>0.86699999999999999</v>
      </c>
    </row>
    <row r="338" spans="34:44">
      <c r="AH338" s="37" t="str">
        <f t="shared" si="35"/>
        <v>T3C263.1TT</v>
      </c>
      <c r="AI338" s="37" t="s">
        <v>70</v>
      </c>
      <c r="AJ338" s="37" t="s">
        <v>79</v>
      </c>
      <c r="AK338" s="37" t="s">
        <v>0</v>
      </c>
      <c r="AL338" s="37">
        <v>3.1</v>
      </c>
      <c r="AM338" s="37">
        <v>-1853.28</v>
      </c>
      <c r="AN338" s="37">
        <v>0.35</v>
      </c>
      <c r="AO338" s="37">
        <v>-81.430000000000007</v>
      </c>
      <c r="AP338" s="37">
        <v>0</v>
      </c>
      <c r="AQ338" s="37">
        <v>105.648</v>
      </c>
      <c r="AR338" s="37">
        <v>-0.22</v>
      </c>
    </row>
    <row r="339" spans="34:44">
      <c r="AH339" s="37" t="str">
        <f t="shared" si="35"/>
        <v>T2C260HT</v>
      </c>
      <c r="AI339" s="37" t="s">
        <v>71</v>
      </c>
      <c r="AJ339" s="37" t="s">
        <v>79</v>
      </c>
      <c r="AK339" s="37" t="s">
        <v>17</v>
      </c>
      <c r="AL339" s="37">
        <v>0</v>
      </c>
      <c r="AM339" s="37">
        <v>-888.66</v>
      </c>
      <c r="AN339" s="37">
        <v>1.34</v>
      </c>
      <c r="AO339" s="37">
        <v>-55.47</v>
      </c>
      <c r="AP339" s="37">
        <v>2.5000000000000001E-2</v>
      </c>
      <c r="AQ339" s="37">
        <v>-108.81100000000001</v>
      </c>
      <c r="AR339" s="37">
        <v>2.8540000000000001</v>
      </c>
    </row>
    <row r="340" spans="34:44">
      <c r="AH340" s="37" t="str">
        <f t="shared" si="35"/>
        <v>T2C263.05HT</v>
      </c>
      <c r="AI340" s="37" t="s">
        <v>71</v>
      </c>
      <c r="AJ340" s="37" t="s">
        <v>79</v>
      </c>
      <c r="AK340" s="37" t="s">
        <v>17</v>
      </c>
      <c r="AL340" s="37">
        <v>3.05</v>
      </c>
      <c r="AM340" s="37">
        <v>-888.66</v>
      </c>
      <c r="AN340" s="37">
        <v>1.34</v>
      </c>
      <c r="AO340" s="37">
        <v>-55.47</v>
      </c>
      <c r="AP340" s="37">
        <v>2.5000000000000001E-2</v>
      </c>
      <c r="AQ340" s="37">
        <v>60.384</v>
      </c>
      <c r="AR340" s="37">
        <v>-1.2270000000000001</v>
      </c>
    </row>
    <row r="341" spans="34:44">
      <c r="AH341" s="37" t="str">
        <f t="shared" si="35"/>
        <v>T2C260GIOX</v>
      </c>
      <c r="AI341" s="37" t="s">
        <v>71</v>
      </c>
      <c r="AJ341" s="37" t="s">
        <v>79</v>
      </c>
      <c r="AK341" s="37" t="s">
        <v>60</v>
      </c>
      <c r="AL341" s="37">
        <v>0</v>
      </c>
      <c r="AM341" s="37">
        <v>-16.670000000000002</v>
      </c>
      <c r="AN341" s="37">
        <v>40.82</v>
      </c>
      <c r="AO341" s="37">
        <v>-0.44</v>
      </c>
      <c r="AP341" s="37">
        <v>-5.0000000000000001E-3</v>
      </c>
      <c r="AQ341" s="37">
        <v>-0.90100000000000002</v>
      </c>
      <c r="AR341" s="37">
        <v>74.977000000000004</v>
      </c>
    </row>
    <row r="342" spans="34:44">
      <c r="AH342" s="37" t="str">
        <f t="shared" si="35"/>
        <v>T2C263.05GIOX</v>
      </c>
      <c r="AI342" s="37" t="s">
        <v>71</v>
      </c>
      <c r="AJ342" s="37" t="s">
        <v>79</v>
      </c>
      <c r="AK342" s="37" t="s">
        <v>60</v>
      </c>
      <c r="AL342" s="37">
        <v>3.05</v>
      </c>
      <c r="AM342" s="37">
        <v>-16.670000000000002</v>
      </c>
      <c r="AN342" s="37">
        <v>40.82</v>
      </c>
      <c r="AO342" s="37">
        <v>-0.44</v>
      </c>
      <c r="AP342" s="37">
        <v>-5.0000000000000001E-3</v>
      </c>
      <c r="AQ342" s="37">
        <v>0.442</v>
      </c>
      <c r="AR342" s="37">
        <v>-49.536000000000001</v>
      </c>
    </row>
    <row r="343" spans="34:44">
      <c r="AH343" s="37" t="str">
        <f t="shared" si="35"/>
        <v>T2C260GIOY</v>
      </c>
      <c r="AI343" s="37" t="s">
        <v>71</v>
      </c>
      <c r="AJ343" s="37" t="s">
        <v>79</v>
      </c>
      <c r="AK343" s="37" t="s">
        <v>61</v>
      </c>
      <c r="AL343" s="37">
        <v>0</v>
      </c>
      <c r="AM343" s="37">
        <v>338.1</v>
      </c>
      <c r="AN343" s="37">
        <v>-0.38</v>
      </c>
      <c r="AO343" s="37">
        <v>117.98</v>
      </c>
      <c r="AP343" s="37">
        <v>-3.5999999999999997E-2</v>
      </c>
      <c r="AQ343" s="37">
        <v>211.00399999999999</v>
      </c>
      <c r="AR343" s="37">
        <v>-0.752</v>
      </c>
    </row>
    <row r="344" spans="34:44">
      <c r="AH344" s="37" t="str">
        <f t="shared" si="35"/>
        <v>T2C263.05GIOY</v>
      </c>
      <c r="AI344" s="37" t="s">
        <v>71</v>
      </c>
      <c r="AJ344" s="37" t="s">
        <v>79</v>
      </c>
      <c r="AK344" s="37" t="s">
        <v>61</v>
      </c>
      <c r="AL344" s="37">
        <v>3.05</v>
      </c>
      <c r="AM344" s="37">
        <v>338.1</v>
      </c>
      <c r="AN344" s="37">
        <v>-0.38</v>
      </c>
      <c r="AO344" s="37">
        <v>117.98</v>
      </c>
      <c r="AP344" s="37">
        <v>-3.5999999999999997E-2</v>
      </c>
      <c r="AQ344" s="37">
        <v>-148.85</v>
      </c>
      <c r="AR344" s="37">
        <v>0.41599999999999998</v>
      </c>
    </row>
    <row r="345" spans="34:44">
      <c r="AH345" s="37" t="str">
        <f t="shared" si="35"/>
        <v>T2C260GIOYY</v>
      </c>
      <c r="AI345" s="37" t="s">
        <v>71</v>
      </c>
      <c r="AJ345" s="37" t="s">
        <v>79</v>
      </c>
      <c r="AK345" s="37" t="s">
        <v>62</v>
      </c>
      <c r="AL345" s="37">
        <v>0</v>
      </c>
      <c r="AM345" s="37">
        <v>-338.11</v>
      </c>
      <c r="AN345" s="37">
        <v>0.38</v>
      </c>
      <c r="AO345" s="37">
        <v>-118.02</v>
      </c>
      <c r="AP345" s="37">
        <v>3.5999999999999997E-2</v>
      </c>
      <c r="AQ345" s="37">
        <v>-211.096</v>
      </c>
      <c r="AR345" s="37">
        <v>0.755</v>
      </c>
    </row>
    <row r="346" spans="34:44">
      <c r="AH346" s="37" t="str">
        <f t="shared" si="35"/>
        <v>T2C263.05GIOYY</v>
      </c>
      <c r="AI346" s="37" t="s">
        <v>71</v>
      </c>
      <c r="AJ346" s="37" t="s">
        <v>79</v>
      </c>
      <c r="AK346" s="37" t="s">
        <v>62</v>
      </c>
      <c r="AL346" s="37">
        <v>3.05</v>
      </c>
      <c r="AM346" s="37">
        <v>-338.11</v>
      </c>
      <c r="AN346" s="37">
        <v>0.38</v>
      </c>
      <c r="AO346" s="37">
        <v>-118.02</v>
      </c>
      <c r="AP346" s="37">
        <v>3.5999999999999997E-2</v>
      </c>
      <c r="AQ346" s="37">
        <v>148.86699999999999</v>
      </c>
      <c r="AR346" s="37">
        <v>-0.41699999999999998</v>
      </c>
    </row>
    <row r="347" spans="34:44">
      <c r="AH347" s="37" t="str">
        <f t="shared" si="35"/>
        <v>T2C260GIOXX</v>
      </c>
      <c r="AI347" s="37" t="s">
        <v>71</v>
      </c>
      <c r="AJ347" s="37" t="s">
        <v>79</v>
      </c>
      <c r="AK347" s="37" t="s">
        <v>63</v>
      </c>
      <c r="AL347" s="37">
        <v>0</v>
      </c>
      <c r="AM347" s="37">
        <v>16.68</v>
      </c>
      <c r="AN347" s="37">
        <v>-40.85</v>
      </c>
      <c r="AO347" s="37">
        <v>0.45</v>
      </c>
      <c r="AP347" s="37">
        <v>5.0000000000000001E-3</v>
      </c>
      <c r="AQ347" s="37">
        <v>0.92600000000000005</v>
      </c>
      <c r="AR347" s="37">
        <v>-75.022000000000006</v>
      </c>
    </row>
    <row r="348" spans="34:44">
      <c r="AH348" s="37" t="str">
        <f t="shared" si="35"/>
        <v>T2C263.05GIOXX</v>
      </c>
      <c r="AI348" s="37" t="s">
        <v>71</v>
      </c>
      <c r="AJ348" s="37" t="s">
        <v>79</v>
      </c>
      <c r="AK348" s="37" t="s">
        <v>63</v>
      </c>
      <c r="AL348" s="37">
        <v>3.05</v>
      </c>
      <c r="AM348" s="37">
        <v>16.68</v>
      </c>
      <c r="AN348" s="37">
        <v>-40.85</v>
      </c>
      <c r="AO348" s="37">
        <v>0.45</v>
      </c>
      <c r="AP348" s="37">
        <v>5.0000000000000001E-3</v>
      </c>
      <c r="AQ348" s="37">
        <v>-0.44800000000000001</v>
      </c>
      <c r="AR348" s="37">
        <v>49.558</v>
      </c>
    </row>
    <row r="349" spans="34:44">
      <c r="AH349" s="37" t="str">
        <f t="shared" si="35"/>
        <v>T2C260TT</v>
      </c>
      <c r="AI349" s="37" t="s">
        <v>71</v>
      </c>
      <c r="AJ349" s="37" t="s">
        <v>79</v>
      </c>
      <c r="AK349" s="37" t="s">
        <v>0</v>
      </c>
      <c r="AL349" s="37">
        <v>0</v>
      </c>
      <c r="AM349" s="37">
        <v>-2226.87</v>
      </c>
      <c r="AN349" s="37">
        <v>1.73</v>
      </c>
      <c r="AO349" s="37">
        <v>-67.98</v>
      </c>
      <c r="AP349" s="37">
        <v>-1.0999999999999999E-2</v>
      </c>
      <c r="AQ349" s="37">
        <v>-121.684</v>
      </c>
      <c r="AR349" s="37">
        <v>3.8119999999999998</v>
      </c>
    </row>
    <row r="350" spans="34:44">
      <c r="AH350" s="37" t="str">
        <f t="shared" si="35"/>
        <v>T2C263.05TT</v>
      </c>
      <c r="AI350" s="37" t="s">
        <v>71</v>
      </c>
      <c r="AJ350" s="37" t="s">
        <v>79</v>
      </c>
      <c r="AK350" s="37" t="s">
        <v>0</v>
      </c>
      <c r="AL350" s="37">
        <v>3.05</v>
      </c>
      <c r="AM350" s="37">
        <v>-2215.0100000000002</v>
      </c>
      <c r="AN350" s="37">
        <v>1.73</v>
      </c>
      <c r="AO350" s="37">
        <v>-67.98</v>
      </c>
      <c r="AP350" s="37">
        <v>-1.0999999999999999E-2</v>
      </c>
      <c r="AQ350" s="37">
        <v>85.646000000000001</v>
      </c>
      <c r="AR350" s="37">
        <v>-1.462</v>
      </c>
    </row>
    <row r="351" spans="34:44">
      <c r="AH351" s="37" t="str">
        <f t="shared" si="35"/>
        <v>T1C260HT</v>
      </c>
      <c r="AI351" s="37" t="s">
        <v>72</v>
      </c>
      <c r="AJ351" s="37" t="s">
        <v>79</v>
      </c>
      <c r="AK351" s="37" t="s">
        <v>17</v>
      </c>
      <c r="AL351" s="37">
        <v>0</v>
      </c>
      <c r="AM351" s="37">
        <v>-1056.75</v>
      </c>
      <c r="AN351" s="37">
        <v>0.64</v>
      </c>
      <c r="AO351" s="37">
        <v>-22.47</v>
      </c>
      <c r="AP351" s="37">
        <v>1.2E-2</v>
      </c>
      <c r="AQ351" s="37">
        <v>-33.875999999999998</v>
      </c>
      <c r="AR351" s="37">
        <v>1.0309999999999999</v>
      </c>
    </row>
    <row r="352" spans="34:44">
      <c r="AH352" s="37" t="str">
        <f t="shared" si="35"/>
        <v>T1C263.85HT</v>
      </c>
      <c r="AI352" s="37" t="s">
        <v>72</v>
      </c>
      <c r="AJ352" s="37" t="s">
        <v>79</v>
      </c>
      <c r="AK352" s="37" t="s">
        <v>17</v>
      </c>
      <c r="AL352" s="37">
        <v>3.85</v>
      </c>
      <c r="AM352" s="37">
        <v>-1056.75</v>
      </c>
      <c r="AN352" s="37">
        <v>0.64</v>
      </c>
      <c r="AO352" s="37">
        <v>-22.47</v>
      </c>
      <c r="AP352" s="37">
        <v>1.2E-2</v>
      </c>
      <c r="AQ352" s="37">
        <v>52.622</v>
      </c>
      <c r="AR352" s="37">
        <v>-1.4179999999999999</v>
      </c>
    </row>
    <row r="353" spans="34:44">
      <c r="AH353" s="37" t="str">
        <f t="shared" si="35"/>
        <v>T1C260GIOX</v>
      </c>
      <c r="AI353" s="37" t="s">
        <v>72</v>
      </c>
      <c r="AJ353" s="37" t="s">
        <v>79</v>
      </c>
      <c r="AK353" s="37" t="s">
        <v>60</v>
      </c>
      <c r="AL353" s="37">
        <v>0</v>
      </c>
      <c r="AM353" s="37">
        <v>-25.88</v>
      </c>
      <c r="AN353" s="37">
        <v>44.11</v>
      </c>
      <c r="AO353" s="37">
        <v>-0.28000000000000003</v>
      </c>
      <c r="AP353" s="37">
        <v>-1E-3</v>
      </c>
      <c r="AQ353" s="37">
        <v>-0.46100000000000002</v>
      </c>
      <c r="AR353" s="37">
        <v>102.66500000000001</v>
      </c>
    </row>
    <row r="354" spans="34:44">
      <c r="AH354" s="37" t="str">
        <f t="shared" si="35"/>
        <v>T1C263.85GIOX</v>
      </c>
      <c r="AI354" s="37" t="s">
        <v>72</v>
      </c>
      <c r="AJ354" s="37" t="s">
        <v>79</v>
      </c>
      <c r="AK354" s="37" t="s">
        <v>60</v>
      </c>
      <c r="AL354" s="37">
        <v>3.85</v>
      </c>
      <c r="AM354" s="37">
        <v>-25.88</v>
      </c>
      <c r="AN354" s="37">
        <v>44.11</v>
      </c>
      <c r="AO354" s="37">
        <v>-0.28000000000000003</v>
      </c>
      <c r="AP354" s="37">
        <v>-1E-3</v>
      </c>
      <c r="AQ354" s="37">
        <v>0.625</v>
      </c>
      <c r="AR354" s="37">
        <v>-67.174999999999997</v>
      </c>
    </row>
    <row r="355" spans="34:44">
      <c r="AH355" s="37" t="str">
        <f t="shared" si="35"/>
        <v>T1C260GIOY</v>
      </c>
      <c r="AI355" s="37" t="s">
        <v>72</v>
      </c>
      <c r="AJ355" s="37" t="s">
        <v>79</v>
      </c>
      <c r="AK355" s="37" t="s">
        <v>61</v>
      </c>
      <c r="AL355" s="37">
        <v>0</v>
      </c>
      <c r="AM355" s="37">
        <v>446.91</v>
      </c>
      <c r="AN355" s="37">
        <v>0.16</v>
      </c>
      <c r="AO355" s="37">
        <v>135.69</v>
      </c>
      <c r="AP355" s="37">
        <v>0.06</v>
      </c>
      <c r="AQ355" s="37">
        <v>379.07600000000002</v>
      </c>
      <c r="AR355" s="37">
        <v>0.42699999999999999</v>
      </c>
    </row>
    <row r="356" spans="34:44">
      <c r="AH356" s="37" t="str">
        <f t="shared" si="35"/>
        <v>T1C263.85GIOY</v>
      </c>
      <c r="AI356" s="37" t="s">
        <v>72</v>
      </c>
      <c r="AJ356" s="37" t="s">
        <v>79</v>
      </c>
      <c r="AK356" s="37" t="s">
        <v>61</v>
      </c>
      <c r="AL356" s="37">
        <v>3.85</v>
      </c>
      <c r="AM356" s="37">
        <v>446.91</v>
      </c>
      <c r="AN356" s="37">
        <v>0.16</v>
      </c>
      <c r="AO356" s="37">
        <v>135.69</v>
      </c>
      <c r="AP356" s="37">
        <v>0.06</v>
      </c>
      <c r="AQ356" s="37">
        <v>-143.33500000000001</v>
      </c>
      <c r="AR356" s="37">
        <v>-0.20799999999999999</v>
      </c>
    </row>
    <row r="357" spans="34:44">
      <c r="AH357" s="37" t="str">
        <f t="shared" si="35"/>
        <v>T1C260GIOYY</v>
      </c>
      <c r="AI357" s="37" t="s">
        <v>72</v>
      </c>
      <c r="AJ357" s="37" t="s">
        <v>79</v>
      </c>
      <c r="AK357" s="37" t="s">
        <v>62</v>
      </c>
      <c r="AL357" s="37">
        <v>0</v>
      </c>
      <c r="AM357" s="37">
        <v>-446.9</v>
      </c>
      <c r="AN357" s="37">
        <v>-0.17</v>
      </c>
      <c r="AO357" s="37">
        <v>-135.61000000000001</v>
      </c>
      <c r="AP357" s="37">
        <v>-0.06</v>
      </c>
      <c r="AQ357" s="37">
        <v>-378.87700000000001</v>
      </c>
      <c r="AR357" s="37">
        <v>-0.44500000000000001</v>
      </c>
    </row>
    <row r="358" spans="34:44">
      <c r="AH358" s="37" t="str">
        <f t="shared" si="35"/>
        <v>T1C263.85GIOYY</v>
      </c>
      <c r="AI358" s="37" t="s">
        <v>72</v>
      </c>
      <c r="AJ358" s="37" t="s">
        <v>79</v>
      </c>
      <c r="AK358" s="37" t="s">
        <v>62</v>
      </c>
      <c r="AL358" s="37">
        <v>3.85</v>
      </c>
      <c r="AM358" s="37">
        <v>-446.9</v>
      </c>
      <c r="AN358" s="37">
        <v>-0.17</v>
      </c>
      <c r="AO358" s="37">
        <v>-135.61000000000001</v>
      </c>
      <c r="AP358" s="37">
        <v>-0.06</v>
      </c>
      <c r="AQ358" s="37">
        <v>143.221</v>
      </c>
      <c r="AR358" s="37">
        <v>0.22</v>
      </c>
    </row>
    <row r="359" spans="34:44">
      <c r="AH359" s="37" t="str">
        <f t="shared" si="35"/>
        <v>T1C260GIOXX</v>
      </c>
      <c r="AI359" s="37" t="s">
        <v>72</v>
      </c>
      <c r="AJ359" s="37" t="s">
        <v>79</v>
      </c>
      <c r="AK359" s="37" t="s">
        <v>63</v>
      </c>
      <c r="AL359" s="37">
        <v>0</v>
      </c>
      <c r="AM359" s="37">
        <v>25.86</v>
      </c>
      <c r="AN359" s="37">
        <v>-44.01</v>
      </c>
      <c r="AO359" s="37">
        <v>0.26</v>
      </c>
      <c r="AP359" s="37">
        <v>1E-3</v>
      </c>
      <c r="AQ359" s="37">
        <v>0.40400000000000003</v>
      </c>
      <c r="AR359" s="37">
        <v>-102.419</v>
      </c>
    </row>
    <row r="360" spans="34:44">
      <c r="AH360" s="37" t="str">
        <f t="shared" si="35"/>
        <v>T1C263.85GIOXX</v>
      </c>
      <c r="AI360" s="37" t="s">
        <v>72</v>
      </c>
      <c r="AJ360" s="37" t="s">
        <v>79</v>
      </c>
      <c r="AK360" s="37" t="s">
        <v>63</v>
      </c>
      <c r="AL360" s="37">
        <v>3.85</v>
      </c>
      <c r="AM360" s="37">
        <v>25.86</v>
      </c>
      <c r="AN360" s="37">
        <v>-44.01</v>
      </c>
      <c r="AO360" s="37">
        <v>0.26</v>
      </c>
      <c r="AP360" s="37">
        <v>1E-3</v>
      </c>
      <c r="AQ360" s="37">
        <v>-0.59199999999999997</v>
      </c>
      <c r="AR360" s="37">
        <v>67.006</v>
      </c>
    </row>
    <row r="361" spans="34:44">
      <c r="AH361" s="37" t="str">
        <f t="shared" si="35"/>
        <v>T1C260TT</v>
      </c>
      <c r="AI361" s="37" t="s">
        <v>72</v>
      </c>
      <c r="AJ361" s="37" t="s">
        <v>79</v>
      </c>
      <c r="AK361" s="37" t="s">
        <v>0</v>
      </c>
      <c r="AL361" s="37">
        <v>0</v>
      </c>
      <c r="AM361" s="37">
        <v>-2537.86</v>
      </c>
      <c r="AN361" s="37">
        <v>0.88</v>
      </c>
      <c r="AO361" s="37">
        <v>-21.67</v>
      </c>
      <c r="AP361" s="37">
        <v>2E-3</v>
      </c>
      <c r="AQ361" s="37">
        <v>-32.662999999999997</v>
      </c>
      <c r="AR361" s="37">
        <v>1.288</v>
      </c>
    </row>
    <row r="362" spans="34:44">
      <c r="AH362" s="37" t="str">
        <f t="shared" si="35"/>
        <v>T1C263.85TT</v>
      </c>
      <c r="AI362" s="37" t="s">
        <v>72</v>
      </c>
      <c r="AJ362" s="37" t="s">
        <v>79</v>
      </c>
      <c r="AK362" s="37" t="s">
        <v>0</v>
      </c>
      <c r="AL362" s="37">
        <v>3.85</v>
      </c>
      <c r="AM362" s="37">
        <v>-2522.89</v>
      </c>
      <c r="AN362" s="37">
        <v>0.88</v>
      </c>
      <c r="AO362" s="37">
        <v>-21.67</v>
      </c>
      <c r="AP362" s="37">
        <v>2E-3</v>
      </c>
      <c r="AQ362" s="37">
        <v>50.771999999999998</v>
      </c>
      <c r="AR362" s="37">
        <v>-2.089</v>
      </c>
    </row>
    <row r="363" spans="34:44">
      <c r="AH363" s="37" t="str">
        <f t="shared" si="35"/>
        <v/>
      </c>
    </row>
    <row r="364" spans="34:44">
      <c r="AH364" s="37" t="str">
        <f t="shared" si="35"/>
        <v/>
      </c>
    </row>
    <row r="365" spans="34:44">
      <c r="AH365" s="37" t="str">
        <f t="shared" si="35"/>
        <v/>
      </c>
    </row>
    <row r="366" spans="34:44">
      <c r="AH366" s="37" t="str">
        <f t="shared" si="35"/>
        <v/>
      </c>
    </row>
    <row r="367" spans="34:44">
      <c r="AH367" s="37" t="str">
        <f t="shared" si="35"/>
        <v/>
      </c>
    </row>
    <row r="368" spans="34:44">
      <c r="AH368" s="37" t="str">
        <f t="shared" si="35"/>
        <v/>
      </c>
    </row>
    <row r="369" spans="34:34">
      <c r="AH369" s="37" t="str">
        <f t="shared" si="35"/>
        <v/>
      </c>
    </row>
    <row r="370" spans="34:34">
      <c r="AH370" s="37" t="str">
        <f t="shared" si="35"/>
        <v/>
      </c>
    </row>
    <row r="371" spans="34:34">
      <c r="AH371" s="37" t="str">
        <f t="shared" si="35"/>
        <v/>
      </c>
    </row>
    <row r="372" spans="34:34">
      <c r="AH372" s="37" t="str">
        <f t="shared" si="35"/>
        <v/>
      </c>
    </row>
    <row r="373" spans="34:34">
      <c r="AH373" s="37" t="str">
        <f t="shared" si="35"/>
        <v/>
      </c>
    </row>
    <row r="374" spans="34:34">
      <c r="AH374" s="37" t="str">
        <f t="shared" si="35"/>
        <v/>
      </c>
    </row>
    <row r="375" spans="34:34">
      <c r="AH375" s="37" t="str">
        <f t="shared" si="35"/>
        <v/>
      </c>
    </row>
    <row r="376" spans="34:34">
      <c r="AH376" s="37" t="str">
        <f t="shared" si="35"/>
        <v/>
      </c>
    </row>
    <row r="377" spans="34:34">
      <c r="AH377" s="37" t="str">
        <f t="shared" si="35"/>
        <v/>
      </c>
    </row>
    <row r="378" spans="34:34">
      <c r="AH378" s="37" t="str">
        <f t="shared" si="35"/>
        <v/>
      </c>
    </row>
    <row r="379" spans="34:34">
      <c r="AH379" s="37" t="str">
        <f t="shared" si="35"/>
        <v/>
      </c>
    </row>
    <row r="380" spans="34:34">
      <c r="AH380" s="37" t="str">
        <f t="shared" si="35"/>
        <v/>
      </c>
    </row>
    <row r="381" spans="34:34">
      <c r="AH381" s="37" t="str">
        <f t="shared" si="35"/>
        <v/>
      </c>
    </row>
    <row r="382" spans="34:34">
      <c r="AH382" s="37" t="str">
        <f t="shared" si="35"/>
        <v/>
      </c>
    </row>
    <row r="383" spans="34:34">
      <c r="AH383" s="37" t="str">
        <f t="shared" si="35"/>
        <v/>
      </c>
    </row>
    <row r="384" spans="34:34">
      <c r="AH384" s="37" t="str">
        <f t="shared" si="35"/>
        <v/>
      </c>
    </row>
    <row r="385" spans="34:34">
      <c r="AH385" s="37" t="str">
        <f t="shared" si="35"/>
        <v/>
      </c>
    </row>
    <row r="386" spans="34:34">
      <c r="AH386" s="37" t="str">
        <f t="shared" si="35"/>
        <v/>
      </c>
    </row>
    <row r="387" spans="34:34">
      <c r="AH387" s="37" t="str">
        <f t="shared" si="35"/>
        <v/>
      </c>
    </row>
    <row r="388" spans="34:34">
      <c r="AH388" s="37" t="str">
        <f t="shared" ref="AH388:AH451" si="36">AI388&amp;AJ388&amp;AL388&amp;AK388</f>
        <v/>
      </c>
    </row>
    <row r="389" spans="34:34">
      <c r="AH389" s="37" t="str">
        <f t="shared" si="36"/>
        <v/>
      </c>
    </row>
    <row r="390" spans="34:34">
      <c r="AH390" s="37" t="str">
        <f t="shared" si="36"/>
        <v/>
      </c>
    </row>
    <row r="391" spans="34:34">
      <c r="AH391" s="37" t="str">
        <f t="shared" si="36"/>
        <v/>
      </c>
    </row>
    <row r="392" spans="34:34">
      <c r="AH392" s="37" t="str">
        <f t="shared" si="36"/>
        <v/>
      </c>
    </row>
    <row r="393" spans="34:34">
      <c r="AH393" s="37" t="str">
        <f t="shared" si="36"/>
        <v/>
      </c>
    </row>
    <row r="394" spans="34:34">
      <c r="AH394" s="37" t="str">
        <f t="shared" si="36"/>
        <v/>
      </c>
    </row>
    <row r="395" spans="34:34">
      <c r="AH395" s="37" t="str">
        <f t="shared" si="36"/>
        <v/>
      </c>
    </row>
    <row r="396" spans="34:34">
      <c r="AH396" s="37" t="str">
        <f t="shared" si="36"/>
        <v/>
      </c>
    </row>
    <row r="397" spans="34:34">
      <c r="AH397" s="37" t="str">
        <f t="shared" si="36"/>
        <v/>
      </c>
    </row>
    <row r="398" spans="34:34">
      <c r="AH398" s="37" t="str">
        <f t="shared" si="36"/>
        <v/>
      </c>
    </row>
    <row r="399" spans="34:34">
      <c r="AH399" s="37" t="str">
        <f t="shared" si="36"/>
        <v/>
      </c>
    </row>
    <row r="400" spans="34:34">
      <c r="AH400" s="37" t="str">
        <f t="shared" si="36"/>
        <v/>
      </c>
    </row>
    <row r="401" spans="34:34">
      <c r="AH401" s="37" t="str">
        <f t="shared" si="36"/>
        <v/>
      </c>
    </row>
    <row r="402" spans="34:34">
      <c r="AH402" s="37" t="str">
        <f t="shared" si="36"/>
        <v/>
      </c>
    </row>
    <row r="403" spans="34:34">
      <c r="AH403" s="37" t="str">
        <f t="shared" si="36"/>
        <v/>
      </c>
    </row>
    <row r="404" spans="34:34">
      <c r="AH404" s="37" t="str">
        <f t="shared" si="36"/>
        <v/>
      </c>
    </row>
    <row r="405" spans="34:34">
      <c r="AH405" s="37" t="str">
        <f t="shared" si="36"/>
        <v/>
      </c>
    </row>
    <row r="406" spans="34:34">
      <c r="AH406" s="37" t="str">
        <f t="shared" si="36"/>
        <v/>
      </c>
    </row>
    <row r="407" spans="34:34">
      <c r="AH407" s="37" t="str">
        <f t="shared" si="36"/>
        <v/>
      </c>
    </row>
    <row r="408" spans="34:34">
      <c r="AH408" s="37" t="str">
        <f t="shared" si="36"/>
        <v/>
      </c>
    </row>
    <row r="409" spans="34:34">
      <c r="AH409" s="37" t="str">
        <f t="shared" si="36"/>
        <v/>
      </c>
    </row>
    <row r="410" spans="34:34">
      <c r="AH410" s="37" t="str">
        <f t="shared" si="36"/>
        <v/>
      </c>
    </row>
    <row r="411" spans="34:34">
      <c r="AH411" s="37" t="str">
        <f t="shared" si="36"/>
        <v/>
      </c>
    </row>
    <row r="412" spans="34:34">
      <c r="AH412" s="37" t="str">
        <f t="shared" si="36"/>
        <v/>
      </c>
    </row>
    <row r="413" spans="34:34">
      <c r="AH413" s="37" t="str">
        <f t="shared" si="36"/>
        <v/>
      </c>
    </row>
    <row r="414" spans="34:34">
      <c r="AH414" s="37" t="str">
        <f t="shared" si="36"/>
        <v/>
      </c>
    </row>
    <row r="415" spans="34:34">
      <c r="AH415" s="37" t="str">
        <f t="shared" si="36"/>
        <v/>
      </c>
    </row>
    <row r="416" spans="34:34">
      <c r="AH416" s="37" t="str">
        <f t="shared" si="36"/>
        <v/>
      </c>
    </row>
    <row r="417" spans="34:34">
      <c r="AH417" s="37" t="str">
        <f t="shared" si="36"/>
        <v/>
      </c>
    </row>
    <row r="418" spans="34:34">
      <c r="AH418" s="37" t="str">
        <f t="shared" si="36"/>
        <v/>
      </c>
    </row>
    <row r="419" spans="34:34">
      <c r="AH419" s="37" t="str">
        <f t="shared" si="36"/>
        <v/>
      </c>
    </row>
    <row r="420" spans="34:34">
      <c r="AH420" s="37" t="str">
        <f t="shared" si="36"/>
        <v/>
      </c>
    </row>
    <row r="421" spans="34:34">
      <c r="AH421" s="37" t="str">
        <f t="shared" si="36"/>
        <v/>
      </c>
    </row>
    <row r="422" spans="34:34">
      <c r="AH422" s="37" t="str">
        <f t="shared" si="36"/>
        <v/>
      </c>
    </row>
    <row r="423" spans="34:34">
      <c r="AH423" s="37" t="str">
        <f t="shared" si="36"/>
        <v/>
      </c>
    </row>
    <row r="424" spans="34:34">
      <c r="AH424" s="37" t="str">
        <f t="shared" si="36"/>
        <v/>
      </c>
    </row>
    <row r="425" spans="34:34">
      <c r="AH425" s="37" t="str">
        <f t="shared" si="36"/>
        <v/>
      </c>
    </row>
    <row r="426" spans="34:34">
      <c r="AH426" s="37" t="str">
        <f t="shared" si="36"/>
        <v/>
      </c>
    </row>
    <row r="427" spans="34:34">
      <c r="AH427" s="37" t="str">
        <f t="shared" si="36"/>
        <v/>
      </c>
    </row>
    <row r="428" spans="34:34">
      <c r="AH428" s="37" t="str">
        <f t="shared" si="36"/>
        <v/>
      </c>
    </row>
    <row r="429" spans="34:34">
      <c r="AH429" s="37" t="str">
        <f t="shared" si="36"/>
        <v/>
      </c>
    </row>
    <row r="430" spans="34:34">
      <c r="AH430" s="37" t="str">
        <f t="shared" si="36"/>
        <v/>
      </c>
    </row>
    <row r="431" spans="34:34">
      <c r="AH431" s="37" t="str">
        <f t="shared" si="36"/>
        <v/>
      </c>
    </row>
    <row r="432" spans="34:34">
      <c r="AH432" s="37" t="str">
        <f t="shared" si="36"/>
        <v/>
      </c>
    </row>
    <row r="433" spans="34:34">
      <c r="AH433" s="37" t="str">
        <f t="shared" si="36"/>
        <v/>
      </c>
    </row>
    <row r="434" spans="34:34">
      <c r="AH434" s="37" t="str">
        <f t="shared" si="36"/>
        <v/>
      </c>
    </row>
    <row r="435" spans="34:34">
      <c r="AH435" s="37" t="str">
        <f t="shared" si="36"/>
        <v/>
      </c>
    </row>
    <row r="436" spans="34:34">
      <c r="AH436" s="37" t="str">
        <f t="shared" si="36"/>
        <v/>
      </c>
    </row>
    <row r="437" spans="34:34">
      <c r="AH437" s="37" t="str">
        <f t="shared" si="36"/>
        <v/>
      </c>
    </row>
    <row r="438" spans="34:34">
      <c r="AH438" s="37" t="str">
        <f t="shared" si="36"/>
        <v/>
      </c>
    </row>
    <row r="439" spans="34:34">
      <c r="AH439" s="37" t="str">
        <f t="shared" si="36"/>
        <v/>
      </c>
    </row>
    <row r="440" spans="34:34">
      <c r="AH440" s="37" t="str">
        <f t="shared" si="36"/>
        <v/>
      </c>
    </row>
    <row r="441" spans="34:34">
      <c r="AH441" s="37" t="str">
        <f t="shared" si="36"/>
        <v/>
      </c>
    </row>
    <row r="442" spans="34:34">
      <c r="AH442" s="37" t="str">
        <f t="shared" si="36"/>
        <v/>
      </c>
    </row>
    <row r="443" spans="34:34">
      <c r="AH443" s="37" t="str">
        <f t="shared" si="36"/>
        <v/>
      </c>
    </row>
    <row r="444" spans="34:34">
      <c r="AH444" s="37" t="str">
        <f t="shared" si="36"/>
        <v/>
      </c>
    </row>
    <row r="445" spans="34:34">
      <c r="AH445" s="37" t="str">
        <f t="shared" si="36"/>
        <v/>
      </c>
    </row>
    <row r="446" spans="34:34">
      <c r="AH446" s="37" t="str">
        <f t="shared" si="36"/>
        <v/>
      </c>
    </row>
    <row r="447" spans="34:34">
      <c r="AH447" s="37" t="str">
        <f t="shared" si="36"/>
        <v/>
      </c>
    </row>
    <row r="448" spans="34:34">
      <c r="AH448" s="37" t="str">
        <f t="shared" si="36"/>
        <v/>
      </c>
    </row>
    <row r="449" spans="34:34">
      <c r="AH449" s="37" t="str">
        <f t="shared" si="36"/>
        <v/>
      </c>
    </row>
    <row r="450" spans="34:34">
      <c r="AH450" s="37" t="str">
        <f t="shared" si="36"/>
        <v/>
      </c>
    </row>
    <row r="451" spans="34:34">
      <c r="AH451" s="37" t="str">
        <f t="shared" si="36"/>
        <v/>
      </c>
    </row>
    <row r="452" spans="34:34">
      <c r="AH452" s="37" t="str">
        <f t="shared" ref="AH452:AH515" si="37">AI452&amp;AJ452&amp;AL452&amp;AK452</f>
        <v/>
      </c>
    </row>
    <row r="453" spans="34:34">
      <c r="AH453" s="37" t="str">
        <f t="shared" si="37"/>
        <v/>
      </c>
    </row>
    <row r="454" spans="34:34">
      <c r="AH454" s="37" t="str">
        <f t="shared" si="37"/>
        <v/>
      </c>
    </row>
    <row r="455" spans="34:34">
      <c r="AH455" s="37" t="str">
        <f t="shared" si="37"/>
        <v/>
      </c>
    </row>
    <row r="456" spans="34:34">
      <c r="AH456" s="37" t="str">
        <f t="shared" si="37"/>
        <v/>
      </c>
    </row>
    <row r="457" spans="34:34">
      <c r="AH457" s="37" t="str">
        <f t="shared" si="37"/>
        <v/>
      </c>
    </row>
    <row r="458" spans="34:34">
      <c r="AH458" s="37" t="str">
        <f t="shared" si="37"/>
        <v/>
      </c>
    </row>
    <row r="459" spans="34:34">
      <c r="AH459" s="37" t="str">
        <f t="shared" si="37"/>
        <v/>
      </c>
    </row>
    <row r="460" spans="34:34">
      <c r="AH460" s="37" t="str">
        <f t="shared" si="37"/>
        <v/>
      </c>
    </row>
    <row r="461" spans="34:34">
      <c r="AH461" s="37" t="str">
        <f t="shared" si="37"/>
        <v/>
      </c>
    </row>
    <row r="462" spans="34:34">
      <c r="AH462" s="37" t="str">
        <f t="shared" si="37"/>
        <v/>
      </c>
    </row>
    <row r="463" spans="34:34">
      <c r="AH463" s="37" t="str">
        <f t="shared" si="37"/>
        <v/>
      </c>
    </row>
    <row r="464" spans="34:34">
      <c r="AH464" s="37" t="str">
        <f t="shared" si="37"/>
        <v/>
      </c>
    </row>
    <row r="465" spans="34:34">
      <c r="AH465" s="37" t="str">
        <f t="shared" si="37"/>
        <v/>
      </c>
    </row>
    <row r="466" spans="34:34">
      <c r="AH466" s="37" t="str">
        <f t="shared" si="37"/>
        <v/>
      </c>
    </row>
    <row r="467" spans="34:34">
      <c r="AH467" s="37" t="str">
        <f t="shared" si="37"/>
        <v/>
      </c>
    </row>
    <row r="468" spans="34:34">
      <c r="AH468" s="37" t="str">
        <f t="shared" si="37"/>
        <v/>
      </c>
    </row>
    <row r="469" spans="34:34">
      <c r="AH469" s="37" t="str">
        <f t="shared" si="37"/>
        <v/>
      </c>
    </row>
    <row r="470" spans="34:34">
      <c r="AH470" s="37" t="str">
        <f t="shared" si="37"/>
        <v/>
      </c>
    </row>
    <row r="471" spans="34:34">
      <c r="AH471" s="37" t="str">
        <f t="shared" si="37"/>
        <v/>
      </c>
    </row>
    <row r="472" spans="34:34">
      <c r="AH472" s="37" t="str">
        <f t="shared" si="37"/>
        <v/>
      </c>
    </row>
    <row r="473" spans="34:34">
      <c r="AH473" s="37" t="str">
        <f t="shared" si="37"/>
        <v/>
      </c>
    </row>
    <row r="474" spans="34:34">
      <c r="AH474" s="37" t="str">
        <f t="shared" si="37"/>
        <v/>
      </c>
    </row>
    <row r="475" spans="34:34">
      <c r="AH475" s="37" t="str">
        <f t="shared" si="37"/>
        <v/>
      </c>
    </row>
    <row r="476" spans="34:34">
      <c r="AH476" s="37" t="str">
        <f t="shared" si="37"/>
        <v/>
      </c>
    </row>
    <row r="477" spans="34:34">
      <c r="AH477" s="37" t="str">
        <f t="shared" si="37"/>
        <v/>
      </c>
    </row>
    <row r="478" spans="34:34">
      <c r="AH478" s="37" t="str">
        <f t="shared" si="37"/>
        <v/>
      </c>
    </row>
    <row r="479" spans="34:34">
      <c r="AH479" s="37" t="str">
        <f t="shared" si="37"/>
        <v/>
      </c>
    </row>
    <row r="480" spans="34:34">
      <c r="AH480" s="37" t="str">
        <f t="shared" si="37"/>
        <v/>
      </c>
    </row>
    <row r="481" spans="34:34">
      <c r="AH481" s="37" t="str">
        <f t="shared" si="37"/>
        <v/>
      </c>
    </row>
    <row r="482" spans="34:34">
      <c r="AH482" s="37" t="str">
        <f t="shared" si="37"/>
        <v/>
      </c>
    </row>
    <row r="483" spans="34:34">
      <c r="AH483" s="37" t="str">
        <f t="shared" si="37"/>
        <v/>
      </c>
    </row>
    <row r="484" spans="34:34">
      <c r="AH484" s="37" t="str">
        <f t="shared" si="37"/>
        <v/>
      </c>
    </row>
    <row r="485" spans="34:34">
      <c r="AH485" s="37" t="str">
        <f t="shared" si="37"/>
        <v/>
      </c>
    </row>
    <row r="486" spans="34:34">
      <c r="AH486" s="37" t="str">
        <f t="shared" si="37"/>
        <v/>
      </c>
    </row>
    <row r="487" spans="34:34">
      <c r="AH487" s="37" t="str">
        <f t="shared" si="37"/>
        <v/>
      </c>
    </row>
    <row r="488" spans="34:34">
      <c r="AH488" s="37" t="str">
        <f t="shared" si="37"/>
        <v/>
      </c>
    </row>
    <row r="489" spans="34:34">
      <c r="AH489" s="37" t="str">
        <f t="shared" si="37"/>
        <v/>
      </c>
    </row>
    <row r="490" spans="34:34">
      <c r="AH490" s="37" t="str">
        <f t="shared" si="37"/>
        <v/>
      </c>
    </row>
    <row r="491" spans="34:34">
      <c r="AH491" s="37" t="str">
        <f t="shared" si="37"/>
        <v/>
      </c>
    </row>
    <row r="492" spans="34:34">
      <c r="AH492" s="37" t="str">
        <f t="shared" si="37"/>
        <v/>
      </c>
    </row>
    <row r="493" spans="34:34">
      <c r="AH493" s="37" t="str">
        <f t="shared" si="37"/>
        <v/>
      </c>
    </row>
    <row r="494" spans="34:34">
      <c r="AH494" s="37" t="str">
        <f t="shared" si="37"/>
        <v/>
      </c>
    </row>
    <row r="495" spans="34:34">
      <c r="AH495" s="37" t="str">
        <f t="shared" si="37"/>
        <v/>
      </c>
    </row>
    <row r="496" spans="34:34">
      <c r="AH496" s="37" t="str">
        <f t="shared" si="37"/>
        <v/>
      </c>
    </row>
    <row r="497" spans="34:34">
      <c r="AH497" s="37" t="str">
        <f t="shared" si="37"/>
        <v/>
      </c>
    </row>
    <row r="498" spans="34:34">
      <c r="AH498" s="37" t="str">
        <f t="shared" si="37"/>
        <v/>
      </c>
    </row>
    <row r="499" spans="34:34">
      <c r="AH499" s="37" t="str">
        <f t="shared" si="37"/>
        <v/>
      </c>
    </row>
    <row r="500" spans="34:34">
      <c r="AH500" s="37" t="str">
        <f t="shared" si="37"/>
        <v/>
      </c>
    </row>
    <row r="501" spans="34:34">
      <c r="AH501" s="37" t="str">
        <f t="shared" si="37"/>
        <v/>
      </c>
    </row>
    <row r="502" spans="34:34">
      <c r="AH502" s="37" t="str">
        <f t="shared" si="37"/>
        <v/>
      </c>
    </row>
    <row r="503" spans="34:34">
      <c r="AH503" s="37" t="str">
        <f t="shared" si="37"/>
        <v/>
      </c>
    </row>
    <row r="504" spans="34:34">
      <c r="AH504" s="37" t="str">
        <f t="shared" si="37"/>
        <v/>
      </c>
    </row>
    <row r="505" spans="34:34">
      <c r="AH505" s="37" t="str">
        <f t="shared" si="37"/>
        <v/>
      </c>
    </row>
    <row r="506" spans="34:34">
      <c r="AH506" s="37" t="str">
        <f t="shared" si="37"/>
        <v/>
      </c>
    </row>
    <row r="507" spans="34:34">
      <c r="AH507" s="37" t="str">
        <f t="shared" si="37"/>
        <v/>
      </c>
    </row>
    <row r="508" spans="34:34">
      <c r="AH508" s="37" t="str">
        <f t="shared" si="37"/>
        <v/>
      </c>
    </row>
    <row r="509" spans="34:34">
      <c r="AH509" s="37" t="str">
        <f t="shared" si="37"/>
        <v/>
      </c>
    </row>
    <row r="510" spans="34:34">
      <c r="AH510" s="37" t="str">
        <f t="shared" si="37"/>
        <v/>
      </c>
    </row>
    <row r="511" spans="34:34">
      <c r="AH511" s="37" t="str">
        <f t="shared" si="37"/>
        <v/>
      </c>
    </row>
    <row r="512" spans="34:34">
      <c r="AH512" s="37" t="str">
        <f t="shared" si="37"/>
        <v/>
      </c>
    </row>
    <row r="513" spans="34:34">
      <c r="AH513" s="37" t="str">
        <f t="shared" si="37"/>
        <v/>
      </c>
    </row>
    <row r="514" spans="34:34">
      <c r="AH514" s="37" t="str">
        <f t="shared" si="37"/>
        <v/>
      </c>
    </row>
    <row r="515" spans="34:34">
      <c r="AH515" s="37" t="str">
        <f t="shared" si="37"/>
        <v/>
      </c>
    </row>
    <row r="516" spans="34:34">
      <c r="AH516" s="37" t="str">
        <f t="shared" ref="AH516:AH579" si="38">AI516&amp;AJ516&amp;AL516&amp;AK516</f>
        <v/>
      </c>
    </row>
    <row r="517" spans="34:34">
      <c r="AH517" s="37" t="str">
        <f t="shared" si="38"/>
        <v/>
      </c>
    </row>
    <row r="518" spans="34:34">
      <c r="AH518" s="37" t="str">
        <f t="shared" si="38"/>
        <v/>
      </c>
    </row>
    <row r="519" spans="34:34">
      <c r="AH519" s="37" t="str">
        <f t="shared" si="38"/>
        <v/>
      </c>
    </row>
    <row r="520" spans="34:34">
      <c r="AH520" s="37" t="str">
        <f t="shared" si="38"/>
        <v/>
      </c>
    </row>
    <row r="521" spans="34:34">
      <c r="AH521" s="37" t="str">
        <f t="shared" si="38"/>
        <v/>
      </c>
    </row>
    <row r="522" spans="34:34">
      <c r="AH522" s="37" t="str">
        <f t="shared" si="38"/>
        <v/>
      </c>
    </row>
    <row r="523" spans="34:34">
      <c r="AH523" s="37" t="str">
        <f t="shared" si="38"/>
        <v/>
      </c>
    </row>
    <row r="524" spans="34:34">
      <c r="AH524" s="37" t="str">
        <f t="shared" si="38"/>
        <v/>
      </c>
    </row>
    <row r="525" spans="34:34">
      <c r="AH525" s="37" t="str">
        <f t="shared" si="38"/>
        <v/>
      </c>
    </row>
    <row r="526" spans="34:34">
      <c r="AH526" s="37" t="str">
        <f t="shared" si="38"/>
        <v/>
      </c>
    </row>
    <row r="527" spans="34:34">
      <c r="AH527" s="37" t="str">
        <f t="shared" si="38"/>
        <v/>
      </c>
    </row>
    <row r="528" spans="34:34">
      <c r="AH528" s="37" t="str">
        <f t="shared" si="38"/>
        <v/>
      </c>
    </row>
    <row r="529" spans="34:34">
      <c r="AH529" s="37" t="str">
        <f t="shared" si="38"/>
        <v/>
      </c>
    </row>
    <row r="530" spans="34:34">
      <c r="AH530" s="37" t="str">
        <f t="shared" si="38"/>
        <v/>
      </c>
    </row>
    <row r="531" spans="34:34">
      <c r="AH531" s="37" t="str">
        <f t="shared" si="38"/>
        <v/>
      </c>
    </row>
    <row r="532" spans="34:34">
      <c r="AH532" s="37" t="str">
        <f t="shared" si="38"/>
        <v/>
      </c>
    </row>
    <row r="533" spans="34:34">
      <c r="AH533" s="37" t="str">
        <f t="shared" si="38"/>
        <v/>
      </c>
    </row>
    <row r="534" spans="34:34">
      <c r="AH534" s="37" t="str">
        <f t="shared" si="38"/>
        <v/>
      </c>
    </row>
    <row r="535" spans="34:34">
      <c r="AH535" s="37" t="str">
        <f t="shared" si="38"/>
        <v/>
      </c>
    </row>
    <row r="536" spans="34:34">
      <c r="AH536" s="37" t="str">
        <f t="shared" si="38"/>
        <v/>
      </c>
    </row>
    <row r="537" spans="34:34">
      <c r="AH537" s="37" t="str">
        <f t="shared" si="38"/>
        <v/>
      </c>
    </row>
    <row r="538" spans="34:34">
      <c r="AH538" s="37" t="str">
        <f t="shared" si="38"/>
        <v/>
      </c>
    </row>
    <row r="539" spans="34:34">
      <c r="AH539" s="37" t="str">
        <f t="shared" si="38"/>
        <v/>
      </c>
    </row>
    <row r="540" spans="34:34">
      <c r="AH540" s="37" t="str">
        <f t="shared" si="38"/>
        <v/>
      </c>
    </row>
    <row r="541" spans="34:34">
      <c r="AH541" s="37" t="str">
        <f t="shared" si="38"/>
        <v/>
      </c>
    </row>
    <row r="542" spans="34:34">
      <c r="AH542" s="37" t="str">
        <f t="shared" si="38"/>
        <v/>
      </c>
    </row>
    <row r="543" spans="34:34">
      <c r="AH543" s="37" t="str">
        <f t="shared" si="38"/>
        <v/>
      </c>
    </row>
    <row r="544" spans="34:34">
      <c r="AH544" s="37" t="str">
        <f t="shared" si="38"/>
        <v/>
      </c>
    </row>
    <row r="545" spans="34:34">
      <c r="AH545" s="37" t="str">
        <f t="shared" si="38"/>
        <v/>
      </c>
    </row>
    <row r="546" spans="34:34">
      <c r="AH546" s="37" t="str">
        <f t="shared" si="38"/>
        <v/>
      </c>
    </row>
    <row r="547" spans="34:34">
      <c r="AH547" s="37" t="str">
        <f t="shared" si="38"/>
        <v/>
      </c>
    </row>
    <row r="548" spans="34:34">
      <c r="AH548" s="37" t="str">
        <f t="shared" si="38"/>
        <v/>
      </c>
    </row>
    <row r="549" spans="34:34">
      <c r="AH549" s="37" t="str">
        <f t="shared" si="38"/>
        <v/>
      </c>
    </row>
    <row r="550" spans="34:34">
      <c r="AH550" s="37" t="str">
        <f t="shared" si="38"/>
        <v/>
      </c>
    </row>
    <row r="551" spans="34:34">
      <c r="AH551" s="37" t="str">
        <f t="shared" si="38"/>
        <v/>
      </c>
    </row>
    <row r="552" spans="34:34">
      <c r="AH552" s="37" t="str">
        <f t="shared" si="38"/>
        <v/>
      </c>
    </row>
    <row r="553" spans="34:34">
      <c r="AH553" s="37" t="str">
        <f t="shared" si="38"/>
        <v/>
      </c>
    </row>
    <row r="554" spans="34:34">
      <c r="AH554" s="37" t="str">
        <f t="shared" si="38"/>
        <v/>
      </c>
    </row>
    <row r="555" spans="34:34">
      <c r="AH555" s="37" t="str">
        <f t="shared" si="38"/>
        <v/>
      </c>
    </row>
    <row r="556" spans="34:34">
      <c r="AH556" s="37" t="str">
        <f t="shared" si="38"/>
        <v/>
      </c>
    </row>
    <row r="557" spans="34:34">
      <c r="AH557" s="37" t="str">
        <f t="shared" si="38"/>
        <v/>
      </c>
    </row>
    <row r="558" spans="34:34">
      <c r="AH558" s="37" t="str">
        <f t="shared" si="38"/>
        <v/>
      </c>
    </row>
    <row r="559" spans="34:34">
      <c r="AH559" s="37" t="str">
        <f t="shared" si="38"/>
        <v/>
      </c>
    </row>
    <row r="560" spans="34:34">
      <c r="AH560" s="37" t="str">
        <f t="shared" si="38"/>
        <v/>
      </c>
    </row>
    <row r="561" spans="34:34">
      <c r="AH561" s="37" t="str">
        <f t="shared" si="38"/>
        <v/>
      </c>
    </row>
    <row r="562" spans="34:34">
      <c r="AH562" s="37" t="str">
        <f t="shared" si="38"/>
        <v/>
      </c>
    </row>
    <row r="563" spans="34:34">
      <c r="AH563" s="37" t="str">
        <f t="shared" si="38"/>
        <v/>
      </c>
    </row>
    <row r="564" spans="34:34">
      <c r="AH564" s="37" t="str">
        <f t="shared" si="38"/>
        <v/>
      </c>
    </row>
    <row r="565" spans="34:34">
      <c r="AH565" s="37" t="str">
        <f t="shared" si="38"/>
        <v/>
      </c>
    </row>
    <row r="566" spans="34:34">
      <c r="AH566" s="37" t="str">
        <f t="shared" si="38"/>
        <v/>
      </c>
    </row>
    <row r="567" spans="34:34">
      <c r="AH567" s="37" t="str">
        <f t="shared" si="38"/>
        <v/>
      </c>
    </row>
    <row r="568" spans="34:34">
      <c r="AH568" s="37" t="str">
        <f t="shared" si="38"/>
        <v/>
      </c>
    </row>
    <row r="569" spans="34:34">
      <c r="AH569" s="37" t="str">
        <f t="shared" si="38"/>
        <v/>
      </c>
    </row>
    <row r="570" spans="34:34">
      <c r="AH570" s="37" t="str">
        <f t="shared" si="38"/>
        <v/>
      </c>
    </row>
    <row r="571" spans="34:34">
      <c r="AH571" s="37" t="str">
        <f t="shared" si="38"/>
        <v/>
      </c>
    </row>
    <row r="572" spans="34:34">
      <c r="AH572" s="37" t="str">
        <f t="shared" si="38"/>
        <v/>
      </c>
    </row>
    <row r="573" spans="34:34">
      <c r="AH573" s="37" t="str">
        <f t="shared" si="38"/>
        <v/>
      </c>
    </row>
    <row r="574" spans="34:34">
      <c r="AH574" s="37" t="str">
        <f t="shared" si="38"/>
        <v/>
      </c>
    </row>
    <row r="575" spans="34:34">
      <c r="AH575" s="37" t="str">
        <f t="shared" si="38"/>
        <v/>
      </c>
    </row>
    <row r="576" spans="34:34">
      <c r="AH576" s="37" t="str">
        <f t="shared" si="38"/>
        <v/>
      </c>
    </row>
    <row r="577" spans="34:34">
      <c r="AH577" s="37" t="str">
        <f t="shared" si="38"/>
        <v/>
      </c>
    </row>
    <row r="578" spans="34:34">
      <c r="AH578" s="37" t="str">
        <f t="shared" si="38"/>
        <v/>
      </c>
    </row>
    <row r="579" spans="34:34">
      <c r="AH579" s="37" t="str">
        <f t="shared" si="38"/>
        <v/>
      </c>
    </row>
    <row r="580" spans="34:34">
      <c r="AH580" s="37" t="str">
        <f t="shared" ref="AH580:AH643" si="39">AI580&amp;AJ580&amp;AL580&amp;AK580</f>
        <v/>
      </c>
    </row>
    <row r="581" spans="34:34">
      <c r="AH581" s="37" t="str">
        <f t="shared" si="39"/>
        <v/>
      </c>
    </row>
    <row r="582" spans="34:34">
      <c r="AH582" s="37" t="str">
        <f t="shared" si="39"/>
        <v/>
      </c>
    </row>
    <row r="583" spans="34:34">
      <c r="AH583" s="37" t="str">
        <f t="shared" si="39"/>
        <v/>
      </c>
    </row>
    <row r="584" spans="34:34">
      <c r="AH584" s="37" t="str">
        <f t="shared" si="39"/>
        <v/>
      </c>
    </row>
    <row r="585" spans="34:34">
      <c r="AH585" s="37" t="str">
        <f t="shared" si="39"/>
        <v/>
      </c>
    </row>
    <row r="586" spans="34:34">
      <c r="AH586" s="37" t="str">
        <f t="shared" si="39"/>
        <v/>
      </c>
    </row>
    <row r="587" spans="34:34">
      <c r="AH587" s="37" t="str">
        <f t="shared" si="39"/>
        <v/>
      </c>
    </row>
    <row r="588" spans="34:34">
      <c r="AH588" s="37" t="str">
        <f t="shared" si="39"/>
        <v/>
      </c>
    </row>
    <row r="589" spans="34:34">
      <c r="AH589" s="37" t="str">
        <f t="shared" si="39"/>
        <v/>
      </c>
    </row>
    <row r="590" spans="34:34">
      <c r="AH590" s="37" t="str">
        <f t="shared" si="39"/>
        <v/>
      </c>
    </row>
    <row r="591" spans="34:34">
      <c r="AH591" s="37" t="str">
        <f t="shared" si="39"/>
        <v/>
      </c>
    </row>
    <row r="592" spans="34:34">
      <c r="AH592" s="37" t="str">
        <f t="shared" si="39"/>
        <v/>
      </c>
    </row>
    <row r="593" spans="34:34">
      <c r="AH593" s="37" t="str">
        <f t="shared" si="39"/>
        <v/>
      </c>
    </row>
    <row r="594" spans="34:34">
      <c r="AH594" s="37" t="str">
        <f t="shared" si="39"/>
        <v/>
      </c>
    </row>
    <row r="595" spans="34:34">
      <c r="AH595" s="37" t="str">
        <f t="shared" si="39"/>
        <v/>
      </c>
    </row>
    <row r="596" spans="34:34">
      <c r="AH596" s="37" t="str">
        <f t="shared" si="39"/>
        <v/>
      </c>
    </row>
    <row r="597" spans="34:34">
      <c r="AH597" s="37" t="str">
        <f t="shared" si="39"/>
        <v/>
      </c>
    </row>
    <row r="598" spans="34:34">
      <c r="AH598" s="37" t="str">
        <f t="shared" si="39"/>
        <v/>
      </c>
    </row>
    <row r="599" spans="34:34">
      <c r="AH599" s="37" t="str">
        <f t="shared" si="39"/>
        <v/>
      </c>
    </row>
    <row r="600" spans="34:34">
      <c r="AH600" s="37" t="str">
        <f t="shared" si="39"/>
        <v/>
      </c>
    </row>
    <row r="601" spans="34:34">
      <c r="AH601" s="37" t="str">
        <f t="shared" si="39"/>
        <v/>
      </c>
    </row>
    <row r="602" spans="34:34">
      <c r="AH602" s="37" t="str">
        <f t="shared" si="39"/>
        <v/>
      </c>
    </row>
    <row r="603" spans="34:34">
      <c r="AH603" s="37" t="str">
        <f t="shared" si="39"/>
        <v/>
      </c>
    </row>
    <row r="604" spans="34:34">
      <c r="AH604" s="37" t="str">
        <f t="shared" si="39"/>
        <v/>
      </c>
    </row>
    <row r="605" spans="34:34">
      <c r="AH605" s="37" t="str">
        <f t="shared" si="39"/>
        <v/>
      </c>
    </row>
    <row r="606" spans="34:34">
      <c r="AH606" s="37" t="str">
        <f t="shared" si="39"/>
        <v/>
      </c>
    </row>
    <row r="607" spans="34:34">
      <c r="AH607" s="37" t="str">
        <f t="shared" si="39"/>
        <v/>
      </c>
    </row>
    <row r="608" spans="34:34">
      <c r="AH608" s="37" t="str">
        <f t="shared" si="39"/>
        <v/>
      </c>
    </row>
    <row r="609" spans="34:34">
      <c r="AH609" s="37" t="str">
        <f t="shared" si="39"/>
        <v/>
      </c>
    </row>
    <row r="610" spans="34:34">
      <c r="AH610" s="37" t="str">
        <f t="shared" si="39"/>
        <v/>
      </c>
    </row>
    <row r="611" spans="34:34">
      <c r="AH611" s="37" t="str">
        <f t="shared" si="39"/>
        <v/>
      </c>
    </row>
    <row r="612" spans="34:34">
      <c r="AH612" s="37" t="str">
        <f t="shared" si="39"/>
        <v/>
      </c>
    </row>
    <row r="613" spans="34:34">
      <c r="AH613" s="37" t="str">
        <f t="shared" si="39"/>
        <v/>
      </c>
    </row>
    <row r="614" spans="34:34">
      <c r="AH614" s="37" t="str">
        <f t="shared" si="39"/>
        <v/>
      </c>
    </row>
    <row r="615" spans="34:34">
      <c r="AH615" s="37" t="str">
        <f t="shared" si="39"/>
        <v/>
      </c>
    </row>
    <row r="616" spans="34:34">
      <c r="AH616" s="37" t="str">
        <f t="shared" si="39"/>
        <v/>
      </c>
    </row>
    <row r="617" spans="34:34">
      <c r="AH617" s="37" t="str">
        <f t="shared" si="39"/>
        <v/>
      </c>
    </row>
    <row r="618" spans="34:34">
      <c r="AH618" s="37" t="str">
        <f t="shared" si="39"/>
        <v/>
      </c>
    </row>
    <row r="619" spans="34:34">
      <c r="AH619" s="37" t="str">
        <f t="shared" si="39"/>
        <v/>
      </c>
    </row>
    <row r="620" spans="34:34">
      <c r="AH620" s="37" t="str">
        <f t="shared" si="39"/>
        <v/>
      </c>
    </row>
    <row r="621" spans="34:34">
      <c r="AH621" s="37" t="str">
        <f t="shared" si="39"/>
        <v/>
      </c>
    </row>
    <row r="622" spans="34:34">
      <c r="AH622" s="37" t="str">
        <f t="shared" si="39"/>
        <v/>
      </c>
    </row>
    <row r="623" spans="34:34">
      <c r="AH623" s="37" t="str">
        <f t="shared" si="39"/>
        <v/>
      </c>
    </row>
    <row r="624" spans="34:34">
      <c r="AH624" s="37" t="str">
        <f t="shared" si="39"/>
        <v/>
      </c>
    </row>
    <row r="625" spans="34:34">
      <c r="AH625" s="37" t="str">
        <f t="shared" si="39"/>
        <v/>
      </c>
    </row>
    <row r="626" spans="34:34">
      <c r="AH626" s="37" t="str">
        <f t="shared" si="39"/>
        <v/>
      </c>
    </row>
    <row r="627" spans="34:34">
      <c r="AH627" s="37" t="str">
        <f t="shared" si="39"/>
        <v/>
      </c>
    </row>
    <row r="628" spans="34:34">
      <c r="AH628" s="37" t="str">
        <f t="shared" si="39"/>
        <v/>
      </c>
    </row>
    <row r="629" spans="34:34">
      <c r="AH629" s="37" t="str">
        <f t="shared" si="39"/>
        <v/>
      </c>
    </row>
    <row r="630" spans="34:34">
      <c r="AH630" s="37" t="str">
        <f t="shared" si="39"/>
        <v/>
      </c>
    </row>
    <row r="631" spans="34:34">
      <c r="AH631" s="37" t="str">
        <f t="shared" si="39"/>
        <v/>
      </c>
    </row>
    <row r="632" spans="34:34">
      <c r="AH632" s="37" t="str">
        <f t="shared" si="39"/>
        <v/>
      </c>
    </row>
    <row r="633" spans="34:34">
      <c r="AH633" s="37" t="str">
        <f t="shared" si="39"/>
        <v/>
      </c>
    </row>
    <row r="634" spans="34:34">
      <c r="AH634" s="37" t="str">
        <f t="shared" si="39"/>
        <v/>
      </c>
    </row>
    <row r="635" spans="34:34">
      <c r="AH635" s="37" t="str">
        <f t="shared" si="39"/>
        <v/>
      </c>
    </row>
    <row r="636" spans="34:34">
      <c r="AH636" s="37" t="str">
        <f t="shared" si="39"/>
        <v/>
      </c>
    </row>
    <row r="637" spans="34:34">
      <c r="AH637" s="37" t="str">
        <f t="shared" si="39"/>
        <v/>
      </c>
    </row>
    <row r="638" spans="34:34">
      <c r="AH638" s="37" t="str">
        <f t="shared" si="39"/>
        <v/>
      </c>
    </row>
    <row r="639" spans="34:34">
      <c r="AH639" s="37" t="str">
        <f t="shared" si="39"/>
        <v/>
      </c>
    </row>
    <row r="640" spans="34:34">
      <c r="AH640" s="37" t="str">
        <f t="shared" si="39"/>
        <v/>
      </c>
    </row>
    <row r="641" spans="34:34">
      <c r="AH641" s="37" t="str">
        <f t="shared" si="39"/>
        <v/>
      </c>
    </row>
    <row r="642" spans="34:34">
      <c r="AH642" s="37" t="str">
        <f t="shared" si="39"/>
        <v/>
      </c>
    </row>
    <row r="643" spans="34:34">
      <c r="AH643" s="37" t="str">
        <f t="shared" si="39"/>
        <v/>
      </c>
    </row>
    <row r="644" spans="34:34">
      <c r="AH644" s="37" t="str">
        <f t="shared" ref="AH644:AH707" si="40">AI644&amp;AJ644&amp;AL644&amp;AK644</f>
        <v/>
      </c>
    </row>
    <row r="645" spans="34:34">
      <c r="AH645" s="37" t="str">
        <f t="shared" si="40"/>
        <v/>
      </c>
    </row>
    <row r="646" spans="34:34">
      <c r="AH646" s="37" t="str">
        <f t="shared" si="40"/>
        <v/>
      </c>
    </row>
    <row r="647" spans="34:34">
      <c r="AH647" s="37" t="str">
        <f t="shared" si="40"/>
        <v/>
      </c>
    </row>
    <row r="648" spans="34:34">
      <c r="AH648" s="37" t="str">
        <f t="shared" si="40"/>
        <v/>
      </c>
    </row>
    <row r="649" spans="34:34">
      <c r="AH649" s="37" t="str">
        <f t="shared" si="40"/>
        <v/>
      </c>
    </row>
    <row r="650" spans="34:34">
      <c r="AH650" s="37" t="str">
        <f t="shared" si="40"/>
        <v/>
      </c>
    </row>
    <row r="651" spans="34:34">
      <c r="AH651" s="37" t="str">
        <f t="shared" si="40"/>
        <v/>
      </c>
    </row>
    <row r="652" spans="34:34">
      <c r="AH652" s="37" t="str">
        <f t="shared" si="40"/>
        <v/>
      </c>
    </row>
    <row r="653" spans="34:34">
      <c r="AH653" s="37" t="str">
        <f t="shared" si="40"/>
        <v/>
      </c>
    </row>
    <row r="654" spans="34:34">
      <c r="AH654" s="37" t="str">
        <f t="shared" si="40"/>
        <v/>
      </c>
    </row>
    <row r="655" spans="34:34">
      <c r="AH655" s="37" t="str">
        <f t="shared" si="40"/>
        <v/>
      </c>
    </row>
    <row r="656" spans="34:34">
      <c r="AH656" s="37" t="str">
        <f t="shared" si="40"/>
        <v/>
      </c>
    </row>
    <row r="657" spans="34:34">
      <c r="AH657" s="37" t="str">
        <f t="shared" si="40"/>
        <v/>
      </c>
    </row>
    <row r="658" spans="34:34">
      <c r="AH658" s="37" t="str">
        <f t="shared" si="40"/>
        <v/>
      </c>
    </row>
    <row r="659" spans="34:34">
      <c r="AH659" s="37" t="str">
        <f t="shared" si="40"/>
        <v/>
      </c>
    </row>
    <row r="660" spans="34:34">
      <c r="AH660" s="37" t="str">
        <f t="shared" si="40"/>
        <v/>
      </c>
    </row>
    <row r="661" spans="34:34">
      <c r="AH661" s="37" t="str">
        <f t="shared" si="40"/>
        <v/>
      </c>
    </row>
    <row r="662" spans="34:34">
      <c r="AH662" s="37" t="str">
        <f t="shared" si="40"/>
        <v/>
      </c>
    </row>
    <row r="663" spans="34:34">
      <c r="AH663" s="37" t="str">
        <f t="shared" si="40"/>
        <v/>
      </c>
    </row>
    <row r="664" spans="34:34">
      <c r="AH664" s="37" t="str">
        <f t="shared" si="40"/>
        <v/>
      </c>
    </row>
    <row r="665" spans="34:34">
      <c r="AH665" s="37" t="str">
        <f t="shared" si="40"/>
        <v/>
      </c>
    </row>
    <row r="666" spans="34:34">
      <c r="AH666" s="37" t="str">
        <f t="shared" si="40"/>
        <v/>
      </c>
    </row>
    <row r="667" spans="34:34">
      <c r="AH667" s="37" t="str">
        <f t="shared" si="40"/>
        <v/>
      </c>
    </row>
    <row r="668" spans="34:34">
      <c r="AH668" s="37" t="str">
        <f t="shared" si="40"/>
        <v/>
      </c>
    </row>
    <row r="669" spans="34:34">
      <c r="AH669" s="37" t="str">
        <f t="shared" si="40"/>
        <v/>
      </c>
    </row>
    <row r="670" spans="34:34">
      <c r="AH670" s="37" t="str">
        <f t="shared" si="40"/>
        <v/>
      </c>
    </row>
    <row r="671" spans="34:34">
      <c r="AH671" s="37" t="str">
        <f t="shared" si="40"/>
        <v/>
      </c>
    </row>
    <row r="672" spans="34:34">
      <c r="AH672" s="37" t="str">
        <f t="shared" si="40"/>
        <v/>
      </c>
    </row>
    <row r="673" spans="34:34">
      <c r="AH673" s="37" t="str">
        <f t="shared" si="40"/>
        <v/>
      </c>
    </row>
    <row r="674" spans="34:34">
      <c r="AH674" s="37" t="str">
        <f t="shared" si="40"/>
        <v/>
      </c>
    </row>
    <row r="675" spans="34:34">
      <c r="AH675" s="37" t="str">
        <f t="shared" si="40"/>
        <v/>
      </c>
    </row>
    <row r="676" spans="34:34">
      <c r="AH676" s="37" t="str">
        <f t="shared" si="40"/>
        <v/>
      </c>
    </row>
    <row r="677" spans="34:34">
      <c r="AH677" s="37" t="str">
        <f t="shared" si="40"/>
        <v/>
      </c>
    </row>
    <row r="678" spans="34:34">
      <c r="AH678" s="37" t="str">
        <f t="shared" si="40"/>
        <v/>
      </c>
    </row>
    <row r="679" spans="34:34">
      <c r="AH679" s="37" t="str">
        <f t="shared" si="40"/>
        <v/>
      </c>
    </row>
    <row r="680" spans="34:34">
      <c r="AH680" s="37" t="str">
        <f t="shared" si="40"/>
        <v/>
      </c>
    </row>
    <row r="681" spans="34:34">
      <c r="AH681" s="37" t="str">
        <f t="shared" si="40"/>
        <v/>
      </c>
    </row>
    <row r="682" spans="34:34">
      <c r="AH682" s="37" t="str">
        <f t="shared" si="40"/>
        <v/>
      </c>
    </row>
    <row r="683" spans="34:34">
      <c r="AH683" s="37" t="str">
        <f t="shared" si="40"/>
        <v/>
      </c>
    </row>
    <row r="684" spans="34:34">
      <c r="AH684" s="37" t="str">
        <f t="shared" si="40"/>
        <v/>
      </c>
    </row>
    <row r="685" spans="34:34">
      <c r="AH685" s="37" t="str">
        <f t="shared" si="40"/>
        <v/>
      </c>
    </row>
    <row r="686" spans="34:34">
      <c r="AH686" s="37" t="str">
        <f t="shared" si="40"/>
        <v/>
      </c>
    </row>
    <row r="687" spans="34:34">
      <c r="AH687" s="37" t="str">
        <f t="shared" si="40"/>
        <v/>
      </c>
    </row>
    <row r="688" spans="34:34">
      <c r="AH688" s="37" t="str">
        <f t="shared" si="40"/>
        <v/>
      </c>
    </row>
    <row r="689" spans="34:34">
      <c r="AH689" s="37" t="str">
        <f t="shared" si="40"/>
        <v/>
      </c>
    </row>
    <row r="690" spans="34:34">
      <c r="AH690" s="37" t="str">
        <f t="shared" si="40"/>
        <v/>
      </c>
    </row>
    <row r="691" spans="34:34">
      <c r="AH691" s="37" t="str">
        <f t="shared" si="40"/>
        <v/>
      </c>
    </row>
    <row r="692" spans="34:34">
      <c r="AH692" s="37" t="str">
        <f t="shared" si="40"/>
        <v/>
      </c>
    </row>
    <row r="693" spans="34:34">
      <c r="AH693" s="37" t="str">
        <f t="shared" si="40"/>
        <v/>
      </c>
    </row>
    <row r="694" spans="34:34">
      <c r="AH694" s="37" t="str">
        <f t="shared" si="40"/>
        <v/>
      </c>
    </row>
    <row r="695" spans="34:34">
      <c r="AH695" s="37" t="str">
        <f t="shared" si="40"/>
        <v/>
      </c>
    </row>
    <row r="696" spans="34:34">
      <c r="AH696" s="37" t="str">
        <f t="shared" si="40"/>
        <v/>
      </c>
    </row>
    <row r="697" spans="34:34">
      <c r="AH697" s="37" t="str">
        <f t="shared" si="40"/>
        <v/>
      </c>
    </row>
    <row r="698" spans="34:34">
      <c r="AH698" s="37" t="str">
        <f t="shared" si="40"/>
        <v/>
      </c>
    </row>
    <row r="699" spans="34:34">
      <c r="AH699" s="37" t="str">
        <f t="shared" si="40"/>
        <v/>
      </c>
    </row>
    <row r="700" spans="34:34">
      <c r="AH700" s="37" t="str">
        <f t="shared" si="40"/>
        <v/>
      </c>
    </row>
    <row r="701" spans="34:34">
      <c r="AH701" s="37" t="str">
        <f t="shared" si="40"/>
        <v/>
      </c>
    </row>
    <row r="702" spans="34:34">
      <c r="AH702" s="37" t="str">
        <f t="shared" si="40"/>
        <v/>
      </c>
    </row>
    <row r="703" spans="34:34">
      <c r="AH703" s="37" t="str">
        <f t="shared" si="40"/>
        <v/>
      </c>
    </row>
    <row r="704" spans="34:34">
      <c r="AH704" s="37" t="str">
        <f t="shared" si="40"/>
        <v/>
      </c>
    </row>
    <row r="705" spans="34:34">
      <c r="AH705" s="37" t="str">
        <f t="shared" si="40"/>
        <v/>
      </c>
    </row>
    <row r="706" spans="34:34">
      <c r="AH706" s="37" t="str">
        <f t="shared" si="40"/>
        <v/>
      </c>
    </row>
    <row r="707" spans="34:34">
      <c r="AH707" s="37" t="str">
        <f t="shared" si="40"/>
        <v/>
      </c>
    </row>
    <row r="708" spans="34:34">
      <c r="AH708" s="37" t="str">
        <f t="shared" ref="AH708:AH771" si="41">AI708&amp;AJ708&amp;AL708&amp;AK708</f>
        <v/>
      </c>
    </row>
    <row r="709" spans="34:34">
      <c r="AH709" s="37" t="str">
        <f t="shared" si="41"/>
        <v/>
      </c>
    </row>
    <row r="710" spans="34:34">
      <c r="AH710" s="37" t="str">
        <f t="shared" si="41"/>
        <v/>
      </c>
    </row>
    <row r="711" spans="34:34">
      <c r="AH711" s="37" t="str">
        <f t="shared" si="41"/>
        <v/>
      </c>
    </row>
    <row r="712" spans="34:34">
      <c r="AH712" s="37" t="str">
        <f t="shared" si="41"/>
        <v/>
      </c>
    </row>
    <row r="713" spans="34:34">
      <c r="AH713" s="37" t="str">
        <f t="shared" si="41"/>
        <v/>
      </c>
    </row>
    <row r="714" spans="34:34">
      <c r="AH714" s="37" t="str">
        <f t="shared" si="41"/>
        <v/>
      </c>
    </row>
    <row r="715" spans="34:34">
      <c r="AH715" s="37" t="str">
        <f t="shared" si="41"/>
        <v/>
      </c>
    </row>
    <row r="716" spans="34:34">
      <c r="AH716" s="37" t="str">
        <f t="shared" si="41"/>
        <v/>
      </c>
    </row>
    <row r="717" spans="34:34">
      <c r="AH717" s="37" t="str">
        <f t="shared" si="41"/>
        <v/>
      </c>
    </row>
    <row r="718" spans="34:34">
      <c r="AH718" s="37" t="str">
        <f t="shared" si="41"/>
        <v/>
      </c>
    </row>
    <row r="719" spans="34:34">
      <c r="AH719" s="37" t="str">
        <f t="shared" si="41"/>
        <v/>
      </c>
    </row>
    <row r="720" spans="34:34">
      <c r="AH720" s="37" t="str">
        <f t="shared" si="41"/>
        <v/>
      </c>
    </row>
    <row r="721" spans="34:34">
      <c r="AH721" s="37" t="str">
        <f t="shared" si="41"/>
        <v/>
      </c>
    </row>
    <row r="722" spans="34:34">
      <c r="AH722" s="37" t="str">
        <f t="shared" si="41"/>
        <v/>
      </c>
    </row>
    <row r="723" spans="34:34">
      <c r="AH723" s="37" t="str">
        <f t="shared" si="41"/>
        <v/>
      </c>
    </row>
    <row r="724" spans="34:34">
      <c r="AH724" s="37" t="str">
        <f t="shared" si="41"/>
        <v/>
      </c>
    </row>
    <row r="725" spans="34:34">
      <c r="AH725" s="37" t="str">
        <f t="shared" si="41"/>
        <v/>
      </c>
    </row>
    <row r="726" spans="34:34">
      <c r="AH726" s="37" t="str">
        <f t="shared" si="41"/>
        <v/>
      </c>
    </row>
    <row r="727" spans="34:34">
      <c r="AH727" s="37" t="str">
        <f t="shared" si="41"/>
        <v/>
      </c>
    </row>
    <row r="728" spans="34:34">
      <c r="AH728" s="37" t="str">
        <f t="shared" si="41"/>
        <v/>
      </c>
    </row>
    <row r="729" spans="34:34">
      <c r="AH729" s="37" t="str">
        <f t="shared" si="41"/>
        <v/>
      </c>
    </row>
    <row r="730" spans="34:34">
      <c r="AH730" s="37" t="str">
        <f t="shared" si="41"/>
        <v/>
      </c>
    </row>
    <row r="731" spans="34:34">
      <c r="AH731" s="37" t="str">
        <f t="shared" si="41"/>
        <v/>
      </c>
    </row>
    <row r="732" spans="34:34">
      <c r="AH732" s="37" t="str">
        <f t="shared" si="41"/>
        <v/>
      </c>
    </row>
    <row r="733" spans="34:34">
      <c r="AH733" s="37" t="str">
        <f t="shared" si="41"/>
        <v/>
      </c>
    </row>
    <row r="734" spans="34:34">
      <c r="AH734" s="37" t="str">
        <f t="shared" si="41"/>
        <v/>
      </c>
    </row>
    <row r="735" spans="34:34">
      <c r="AH735" s="37" t="str">
        <f t="shared" si="41"/>
        <v/>
      </c>
    </row>
    <row r="736" spans="34:34">
      <c r="AH736" s="37" t="str">
        <f t="shared" si="41"/>
        <v/>
      </c>
    </row>
    <row r="737" spans="34:34">
      <c r="AH737" s="37" t="str">
        <f t="shared" si="41"/>
        <v/>
      </c>
    </row>
    <row r="738" spans="34:34">
      <c r="AH738" s="37" t="str">
        <f t="shared" si="41"/>
        <v/>
      </c>
    </row>
    <row r="739" spans="34:34">
      <c r="AH739" s="37" t="str">
        <f t="shared" si="41"/>
        <v/>
      </c>
    </row>
    <row r="740" spans="34:34">
      <c r="AH740" s="37" t="str">
        <f t="shared" si="41"/>
        <v/>
      </c>
    </row>
    <row r="741" spans="34:34">
      <c r="AH741" s="37" t="str">
        <f t="shared" si="41"/>
        <v/>
      </c>
    </row>
    <row r="742" spans="34:34">
      <c r="AH742" s="37" t="str">
        <f t="shared" si="41"/>
        <v/>
      </c>
    </row>
    <row r="743" spans="34:34">
      <c r="AH743" s="37" t="str">
        <f t="shared" si="41"/>
        <v/>
      </c>
    </row>
    <row r="744" spans="34:34">
      <c r="AH744" s="37" t="str">
        <f t="shared" si="41"/>
        <v/>
      </c>
    </row>
    <row r="745" spans="34:34">
      <c r="AH745" s="37" t="str">
        <f t="shared" si="41"/>
        <v/>
      </c>
    </row>
    <row r="746" spans="34:34">
      <c r="AH746" s="37" t="str">
        <f t="shared" si="41"/>
        <v/>
      </c>
    </row>
    <row r="747" spans="34:34">
      <c r="AH747" s="37" t="str">
        <f t="shared" si="41"/>
        <v/>
      </c>
    </row>
    <row r="748" spans="34:34">
      <c r="AH748" s="37" t="str">
        <f t="shared" si="41"/>
        <v/>
      </c>
    </row>
    <row r="749" spans="34:34">
      <c r="AH749" s="37" t="str">
        <f t="shared" si="41"/>
        <v/>
      </c>
    </row>
    <row r="750" spans="34:34">
      <c r="AH750" s="37" t="str">
        <f t="shared" si="41"/>
        <v/>
      </c>
    </row>
    <row r="751" spans="34:34">
      <c r="AH751" s="37" t="str">
        <f t="shared" si="41"/>
        <v/>
      </c>
    </row>
    <row r="752" spans="34:34">
      <c r="AH752" s="37" t="str">
        <f t="shared" si="41"/>
        <v/>
      </c>
    </row>
    <row r="753" spans="34:34">
      <c r="AH753" s="37" t="str">
        <f t="shared" si="41"/>
        <v/>
      </c>
    </row>
    <row r="754" spans="34:34">
      <c r="AH754" s="37" t="str">
        <f t="shared" si="41"/>
        <v/>
      </c>
    </row>
    <row r="755" spans="34:34">
      <c r="AH755" s="37" t="str">
        <f t="shared" si="41"/>
        <v/>
      </c>
    </row>
    <row r="756" spans="34:34">
      <c r="AH756" s="37" t="str">
        <f t="shared" si="41"/>
        <v/>
      </c>
    </row>
    <row r="757" spans="34:34">
      <c r="AH757" s="37" t="str">
        <f t="shared" si="41"/>
        <v/>
      </c>
    </row>
    <row r="758" spans="34:34">
      <c r="AH758" s="37" t="str">
        <f t="shared" si="41"/>
        <v/>
      </c>
    </row>
    <row r="759" spans="34:34">
      <c r="AH759" s="37" t="str">
        <f t="shared" si="41"/>
        <v/>
      </c>
    </row>
    <row r="760" spans="34:34">
      <c r="AH760" s="37" t="str">
        <f t="shared" si="41"/>
        <v/>
      </c>
    </row>
    <row r="761" spans="34:34">
      <c r="AH761" s="37" t="str">
        <f t="shared" si="41"/>
        <v/>
      </c>
    </row>
    <row r="762" spans="34:34">
      <c r="AH762" s="37" t="str">
        <f t="shared" si="41"/>
        <v/>
      </c>
    </row>
    <row r="763" spans="34:34">
      <c r="AH763" s="37" t="str">
        <f t="shared" si="41"/>
        <v/>
      </c>
    </row>
    <row r="764" spans="34:34">
      <c r="AH764" s="37" t="str">
        <f t="shared" si="41"/>
        <v/>
      </c>
    </row>
    <row r="765" spans="34:34">
      <c r="AH765" s="37" t="str">
        <f t="shared" si="41"/>
        <v/>
      </c>
    </row>
    <row r="766" spans="34:34">
      <c r="AH766" s="37" t="str">
        <f t="shared" si="41"/>
        <v/>
      </c>
    </row>
    <row r="767" spans="34:34">
      <c r="AH767" s="37" t="str">
        <f t="shared" si="41"/>
        <v/>
      </c>
    </row>
    <row r="768" spans="34:34">
      <c r="AH768" s="37" t="str">
        <f t="shared" si="41"/>
        <v/>
      </c>
    </row>
    <row r="769" spans="34:34">
      <c r="AH769" s="37" t="str">
        <f t="shared" si="41"/>
        <v/>
      </c>
    </row>
    <row r="770" spans="34:34">
      <c r="AH770" s="37" t="str">
        <f t="shared" si="41"/>
        <v/>
      </c>
    </row>
    <row r="771" spans="34:34">
      <c r="AH771" s="37" t="str">
        <f t="shared" si="41"/>
        <v/>
      </c>
    </row>
    <row r="772" spans="34:34">
      <c r="AH772" s="37" t="str">
        <f t="shared" ref="AH772:AH835" si="42">AI772&amp;AJ772&amp;AL772&amp;AK772</f>
        <v/>
      </c>
    </row>
    <row r="773" spans="34:34">
      <c r="AH773" s="37" t="str">
        <f t="shared" si="42"/>
        <v/>
      </c>
    </row>
    <row r="774" spans="34:34">
      <c r="AH774" s="37" t="str">
        <f t="shared" si="42"/>
        <v/>
      </c>
    </row>
    <row r="775" spans="34:34">
      <c r="AH775" s="37" t="str">
        <f t="shared" si="42"/>
        <v/>
      </c>
    </row>
    <row r="776" spans="34:34">
      <c r="AH776" s="37" t="str">
        <f t="shared" si="42"/>
        <v/>
      </c>
    </row>
    <row r="777" spans="34:34">
      <c r="AH777" s="37" t="str">
        <f t="shared" si="42"/>
        <v/>
      </c>
    </row>
    <row r="778" spans="34:34">
      <c r="AH778" s="37" t="str">
        <f t="shared" si="42"/>
        <v/>
      </c>
    </row>
    <row r="779" spans="34:34">
      <c r="AH779" s="37" t="str">
        <f t="shared" si="42"/>
        <v/>
      </c>
    </row>
    <row r="780" spans="34:34">
      <c r="AH780" s="37" t="str">
        <f t="shared" si="42"/>
        <v/>
      </c>
    </row>
    <row r="781" spans="34:34">
      <c r="AH781" s="37" t="str">
        <f t="shared" si="42"/>
        <v/>
      </c>
    </row>
    <row r="782" spans="34:34">
      <c r="AH782" s="37" t="str">
        <f t="shared" si="42"/>
        <v/>
      </c>
    </row>
    <row r="783" spans="34:34">
      <c r="AH783" s="37" t="str">
        <f t="shared" si="42"/>
        <v/>
      </c>
    </row>
    <row r="784" spans="34:34">
      <c r="AH784" s="37" t="str">
        <f t="shared" si="42"/>
        <v/>
      </c>
    </row>
    <row r="785" spans="34:34">
      <c r="AH785" s="37" t="str">
        <f t="shared" si="42"/>
        <v/>
      </c>
    </row>
    <row r="786" spans="34:34">
      <c r="AH786" s="37" t="str">
        <f t="shared" si="42"/>
        <v/>
      </c>
    </row>
    <row r="787" spans="34:34">
      <c r="AH787" s="37" t="str">
        <f t="shared" si="42"/>
        <v/>
      </c>
    </row>
    <row r="788" spans="34:34">
      <c r="AH788" s="37" t="str">
        <f t="shared" si="42"/>
        <v/>
      </c>
    </row>
    <row r="789" spans="34:34">
      <c r="AH789" s="37" t="str">
        <f t="shared" si="42"/>
        <v/>
      </c>
    </row>
    <row r="790" spans="34:34">
      <c r="AH790" s="37" t="str">
        <f t="shared" si="42"/>
        <v/>
      </c>
    </row>
    <row r="791" spans="34:34">
      <c r="AH791" s="37" t="str">
        <f t="shared" si="42"/>
        <v/>
      </c>
    </row>
    <row r="792" spans="34:34">
      <c r="AH792" s="37" t="str">
        <f t="shared" si="42"/>
        <v/>
      </c>
    </row>
    <row r="793" spans="34:34">
      <c r="AH793" s="37" t="str">
        <f t="shared" si="42"/>
        <v/>
      </c>
    </row>
    <row r="794" spans="34:34">
      <c r="AH794" s="37" t="str">
        <f t="shared" si="42"/>
        <v/>
      </c>
    </row>
    <row r="795" spans="34:34">
      <c r="AH795" s="37" t="str">
        <f t="shared" si="42"/>
        <v/>
      </c>
    </row>
    <row r="796" spans="34:34">
      <c r="AH796" s="37" t="str">
        <f t="shared" si="42"/>
        <v/>
      </c>
    </row>
    <row r="797" spans="34:34">
      <c r="AH797" s="37" t="str">
        <f t="shared" si="42"/>
        <v/>
      </c>
    </row>
    <row r="798" spans="34:34">
      <c r="AH798" s="37" t="str">
        <f t="shared" si="42"/>
        <v/>
      </c>
    </row>
    <row r="799" spans="34:34">
      <c r="AH799" s="37" t="str">
        <f t="shared" si="42"/>
        <v/>
      </c>
    </row>
    <row r="800" spans="34:34">
      <c r="AH800" s="37" t="str">
        <f t="shared" si="42"/>
        <v/>
      </c>
    </row>
    <row r="801" spans="34:34">
      <c r="AH801" s="37" t="str">
        <f t="shared" si="42"/>
        <v/>
      </c>
    </row>
    <row r="802" spans="34:34">
      <c r="AH802" s="37" t="str">
        <f t="shared" si="42"/>
        <v/>
      </c>
    </row>
    <row r="803" spans="34:34">
      <c r="AH803" s="37" t="str">
        <f t="shared" si="42"/>
        <v/>
      </c>
    </row>
    <row r="804" spans="34:34">
      <c r="AH804" s="37" t="str">
        <f t="shared" si="42"/>
        <v/>
      </c>
    </row>
    <row r="805" spans="34:34">
      <c r="AH805" s="37" t="str">
        <f t="shared" si="42"/>
        <v/>
      </c>
    </row>
    <row r="806" spans="34:34">
      <c r="AH806" s="37" t="str">
        <f t="shared" si="42"/>
        <v/>
      </c>
    </row>
    <row r="807" spans="34:34">
      <c r="AH807" s="37" t="str">
        <f t="shared" si="42"/>
        <v/>
      </c>
    </row>
    <row r="808" spans="34:34">
      <c r="AH808" s="37" t="str">
        <f t="shared" si="42"/>
        <v/>
      </c>
    </row>
    <row r="809" spans="34:34">
      <c r="AH809" s="37" t="str">
        <f t="shared" si="42"/>
        <v/>
      </c>
    </row>
    <row r="810" spans="34:34">
      <c r="AH810" s="37" t="str">
        <f t="shared" si="42"/>
        <v/>
      </c>
    </row>
    <row r="811" spans="34:34">
      <c r="AH811" s="37" t="str">
        <f t="shared" si="42"/>
        <v/>
      </c>
    </row>
    <row r="812" spans="34:34">
      <c r="AH812" s="37" t="str">
        <f t="shared" si="42"/>
        <v/>
      </c>
    </row>
    <row r="813" spans="34:34">
      <c r="AH813" s="37" t="str">
        <f t="shared" si="42"/>
        <v/>
      </c>
    </row>
    <row r="814" spans="34:34">
      <c r="AH814" s="37" t="str">
        <f t="shared" si="42"/>
        <v/>
      </c>
    </row>
    <row r="815" spans="34:34">
      <c r="AH815" s="37" t="str">
        <f t="shared" si="42"/>
        <v/>
      </c>
    </row>
    <row r="816" spans="34:34">
      <c r="AH816" s="37" t="str">
        <f t="shared" si="42"/>
        <v/>
      </c>
    </row>
    <row r="817" spans="34:34">
      <c r="AH817" s="37" t="str">
        <f t="shared" si="42"/>
        <v/>
      </c>
    </row>
    <row r="818" spans="34:34">
      <c r="AH818" s="37" t="str">
        <f t="shared" si="42"/>
        <v/>
      </c>
    </row>
    <row r="819" spans="34:34">
      <c r="AH819" s="37" t="str">
        <f t="shared" si="42"/>
        <v/>
      </c>
    </row>
    <row r="820" spans="34:34">
      <c r="AH820" s="37" t="str">
        <f t="shared" si="42"/>
        <v/>
      </c>
    </row>
    <row r="821" spans="34:34">
      <c r="AH821" s="37" t="str">
        <f t="shared" si="42"/>
        <v/>
      </c>
    </row>
    <row r="822" spans="34:34">
      <c r="AH822" s="37" t="str">
        <f t="shared" si="42"/>
        <v/>
      </c>
    </row>
    <row r="823" spans="34:34">
      <c r="AH823" s="37" t="str">
        <f t="shared" si="42"/>
        <v/>
      </c>
    </row>
    <row r="824" spans="34:34">
      <c r="AH824" s="37" t="str">
        <f t="shared" si="42"/>
        <v/>
      </c>
    </row>
    <row r="825" spans="34:34">
      <c r="AH825" s="37" t="str">
        <f t="shared" si="42"/>
        <v/>
      </c>
    </row>
    <row r="826" spans="34:34">
      <c r="AH826" s="37" t="str">
        <f t="shared" si="42"/>
        <v/>
      </c>
    </row>
    <row r="827" spans="34:34">
      <c r="AH827" s="37" t="str">
        <f t="shared" si="42"/>
        <v/>
      </c>
    </row>
    <row r="828" spans="34:34">
      <c r="AH828" s="37" t="str">
        <f t="shared" si="42"/>
        <v/>
      </c>
    </row>
    <row r="829" spans="34:34">
      <c r="AH829" s="37" t="str">
        <f t="shared" si="42"/>
        <v/>
      </c>
    </row>
    <row r="830" spans="34:34">
      <c r="AH830" s="37" t="str">
        <f t="shared" si="42"/>
        <v/>
      </c>
    </row>
    <row r="831" spans="34:34">
      <c r="AH831" s="37" t="str">
        <f t="shared" si="42"/>
        <v/>
      </c>
    </row>
    <row r="832" spans="34:34">
      <c r="AH832" s="37" t="str">
        <f t="shared" si="42"/>
        <v/>
      </c>
    </row>
    <row r="833" spans="34:34">
      <c r="AH833" s="37" t="str">
        <f t="shared" si="42"/>
        <v/>
      </c>
    </row>
    <row r="834" spans="34:34">
      <c r="AH834" s="37" t="str">
        <f t="shared" si="42"/>
        <v/>
      </c>
    </row>
    <row r="835" spans="34:34">
      <c r="AH835" s="37" t="str">
        <f t="shared" si="42"/>
        <v/>
      </c>
    </row>
    <row r="836" spans="34:34">
      <c r="AH836" s="37" t="str">
        <f t="shared" ref="AH836:AH899" si="43">AI836&amp;AJ836&amp;AL836&amp;AK836</f>
        <v/>
      </c>
    </row>
    <row r="837" spans="34:34">
      <c r="AH837" s="37" t="str">
        <f t="shared" si="43"/>
        <v/>
      </c>
    </row>
    <row r="838" spans="34:34">
      <c r="AH838" s="37" t="str">
        <f t="shared" si="43"/>
        <v/>
      </c>
    </row>
    <row r="839" spans="34:34">
      <c r="AH839" s="37" t="str">
        <f t="shared" si="43"/>
        <v/>
      </c>
    </row>
    <row r="840" spans="34:34">
      <c r="AH840" s="37" t="str">
        <f t="shared" si="43"/>
        <v/>
      </c>
    </row>
    <row r="841" spans="34:34">
      <c r="AH841" s="37" t="str">
        <f t="shared" si="43"/>
        <v/>
      </c>
    </row>
    <row r="842" spans="34:34">
      <c r="AH842" s="37" t="str">
        <f t="shared" si="43"/>
        <v/>
      </c>
    </row>
    <row r="843" spans="34:34">
      <c r="AH843" s="37" t="str">
        <f t="shared" si="43"/>
        <v/>
      </c>
    </row>
    <row r="844" spans="34:34">
      <c r="AH844" s="37" t="str">
        <f t="shared" si="43"/>
        <v/>
      </c>
    </row>
    <row r="845" spans="34:34">
      <c r="AH845" s="37" t="str">
        <f t="shared" si="43"/>
        <v/>
      </c>
    </row>
    <row r="846" spans="34:34">
      <c r="AH846" s="37" t="str">
        <f t="shared" si="43"/>
        <v/>
      </c>
    </row>
    <row r="847" spans="34:34">
      <c r="AH847" s="37" t="str">
        <f t="shared" si="43"/>
        <v/>
      </c>
    </row>
    <row r="848" spans="34:34">
      <c r="AH848" s="37" t="str">
        <f t="shared" si="43"/>
        <v/>
      </c>
    </row>
    <row r="849" spans="34:34">
      <c r="AH849" s="37" t="str">
        <f t="shared" si="43"/>
        <v/>
      </c>
    </row>
    <row r="850" spans="34:34">
      <c r="AH850" s="37" t="str">
        <f t="shared" si="43"/>
        <v/>
      </c>
    </row>
    <row r="851" spans="34:34">
      <c r="AH851" s="37" t="str">
        <f t="shared" si="43"/>
        <v/>
      </c>
    </row>
    <row r="852" spans="34:34">
      <c r="AH852" s="37" t="str">
        <f t="shared" si="43"/>
        <v/>
      </c>
    </row>
    <row r="853" spans="34:34">
      <c r="AH853" s="37" t="str">
        <f t="shared" si="43"/>
        <v/>
      </c>
    </row>
    <row r="854" spans="34:34">
      <c r="AH854" s="37" t="str">
        <f t="shared" si="43"/>
        <v/>
      </c>
    </row>
    <row r="855" spans="34:34">
      <c r="AH855" s="37" t="str">
        <f t="shared" si="43"/>
        <v/>
      </c>
    </row>
    <row r="856" spans="34:34">
      <c r="AH856" s="37" t="str">
        <f t="shared" si="43"/>
        <v/>
      </c>
    </row>
    <row r="857" spans="34:34">
      <c r="AH857" s="37" t="str">
        <f t="shared" si="43"/>
        <v/>
      </c>
    </row>
    <row r="858" spans="34:34">
      <c r="AH858" s="37" t="str">
        <f t="shared" si="43"/>
        <v/>
      </c>
    </row>
    <row r="859" spans="34:34">
      <c r="AH859" s="37" t="str">
        <f t="shared" si="43"/>
        <v/>
      </c>
    </row>
    <row r="860" spans="34:34">
      <c r="AH860" s="37" t="str">
        <f t="shared" si="43"/>
        <v/>
      </c>
    </row>
    <row r="861" spans="34:34">
      <c r="AH861" s="37" t="str">
        <f t="shared" si="43"/>
        <v/>
      </c>
    </row>
    <row r="862" spans="34:34">
      <c r="AH862" s="37" t="str">
        <f t="shared" si="43"/>
        <v/>
      </c>
    </row>
    <row r="863" spans="34:34">
      <c r="AH863" s="37" t="str">
        <f t="shared" si="43"/>
        <v/>
      </c>
    </row>
    <row r="864" spans="34:34">
      <c r="AH864" s="37" t="str">
        <f t="shared" si="43"/>
        <v/>
      </c>
    </row>
    <row r="865" spans="34:34">
      <c r="AH865" s="37" t="str">
        <f t="shared" si="43"/>
        <v/>
      </c>
    </row>
    <row r="866" spans="34:34">
      <c r="AH866" s="37" t="str">
        <f t="shared" si="43"/>
        <v/>
      </c>
    </row>
    <row r="867" spans="34:34">
      <c r="AH867" s="37" t="str">
        <f t="shared" si="43"/>
        <v/>
      </c>
    </row>
    <row r="868" spans="34:34">
      <c r="AH868" s="37" t="str">
        <f t="shared" si="43"/>
        <v/>
      </c>
    </row>
    <row r="869" spans="34:34">
      <c r="AH869" s="37" t="str">
        <f t="shared" si="43"/>
        <v/>
      </c>
    </row>
    <row r="870" spans="34:34">
      <c r="AH870" s="37" t="str">
        <f t="shared" si="43"/>
        <v/>
      </c>
    </row>
    <row r="871" spans="34:34">
      <c r="AH871" s="37" t="str">
        <f t="shared" si="43"/>
        <v/>
      </c>
    </row>
    <row r="872" spans="34:34">
      <c r="AH872" s="37" t="str">
        <f t="shared" si="43"/>
        <v/>
      </c>
    </row>
    <row r="873" spans="34:34">
      <c r="AH873" s="37" t="str">
        <f t="shared" si="43"/>
        <v/>
      </c>
    </row>
    <row r="874" spans="34:34">
      <c r="AH874" s="37" t="str">
        <f t="shared" si="43"/>
        <v/>
      </c>
    </row>
    <row r="875" spans="34:34">
      <c r="AH875" s="37" t="str">
        <f t="shared" si="43"/>
        <v/>
      </c>
    </row>
    <row r="876" spans="34:34">
      <c r="AH876" s="37" t="str">
        <f t="shared" si="43"/>
        <v/>
      </c>
    </row>
    <row r="877" spans="34:34">
      <c r="AH877" s="37" t="str">
        <f t="shared" si="43"/>
        <v/>
      </c>
    </row>
    <row r="878" spans="34:34">
      <c r="AH878" s="37" t="str">
        <f t="shared" si="43"/>
        <v/>
      </c>
    </row>
    <row r="879" spans="34:34">
      <c r="AH879" s="37" t="str">
        <f t="shared" si="43"/>
        <v/>
      </c>
    </row>
    <row r="880" spans="34:34">
      <c r="AH880" s="37" t="str">
        <f t="shared" si="43"/>
        <v/>
      </c>
    </row>
    <row r="881" spans="34:34">
      <c r="AH881" s="37" t="str">
        <f t="shared" si="43"/>
        <v/>
      </c>
    </row>
    <row r="882" spans="34:34">
      <c r="AH882" s="37" t="str">
        <f t="shared" si="43"/>
        <v/>
      </c>
    </row>
    <row r="883" spans="34:34">
      <c r="AH883" s="37" t="str">
        <f t="shared" si="43"/>
        <v/>
      </c>
    </row>
    <row r="884" spans="34:34">
      <c r="AH884" s="37" t="str">
        <f t="shared" si="43"/>
        <v/>
      </c>
    </row>
    <row r="885" spans="34:34">
      <c r="AH885" s="37" t="str">
        <f t="shared" si="43"/>
        <v/>
      </c>
    </row>
    <row r="886" spans="34:34">
      <c r="AH886" s="37" t="str">
        <f t="shared" si="43"/>
        <v/>
      </c>
    </row>
    <row r="887" spans="34:34">
      <c r="AH887" s="37" t="str">
        <f t="shared" si="43"/>
        <v/>
      </c>
    </row>
    <row r="888" spans="34:34">
      <c r="AH888" s="37" t="str">
        <f t="shared" si="43"/>
        <v/>
      </c>
    </row>
    <row r="889" spans="34:34">
      <c r="AH889" s="37" t="str">
        <f t="shared" si="43"/>
        <v/>
      </c>
    </row>
    <row r="890" spans="34:34">
      <c r="AH890" s="37" t="str">
        <f t="shared" si="43"/>
        <v/>
      </c>
    </row>
    <row r="891" spans="34:34">
      <c r="AH891" s="37" t="str">
        <f t="shared" si="43"/>
        <v/>
      </c>
    </row>
    <row r="892" spans="34:34">
      <c r="AH892" s="37" t="str">
        <f t="shared" si="43"/>
        <v/>
      </c>
    </row>
    <row r="893" spans="34:34">
      <c r="AH893" s="37" t="str">
        <f t="shared" si="43"/>
        <v/>
      </c>
    </row>
    <row r="894" spans="34:34">
      <c r="AH894" s="37" t="str">
        <f t="shared" si="43"/>
        <v/>
      </c>
    </row>
    <row r="895" spans="34:34">
      <c r="AH895" s="37" t="str">
        <f t="shared" si="43"/>
        <v/>
      </c>
    </row>
    <row r="896" spans="34:34">
      <c r="AH896" s="37" t="str">
        <f t="shared" si="43"/>
        <v/>
      </c>
    </row>
    <row r="897" spans="34:34">
      <c r="AH897" s="37" t="str">
        <f t="shared" si="43"/>
        <v/>
      </c>
    </row>
    <row r="898" spans="34:34">
      <c r="AH898" s="37" t="str">
        <f t="shared" si="43"/>
        <v/>
      </c>
    </row>
    <row r="899" spans="34:34">
      <c r="AH899" s="37" t="str">
        <f t="shared" si="43"/>
        <v/>
      </c>
    </row>
    <row r="900" spans="34:34">
      <c r="AH900" s="37" t="str">
        <f t="shared" ref="AH900:AH963" si="44">AI900&amp;AJ900&amp;AL900&amp;AK900</f>
        <v/>
      </c>
    </row>
    <row r="901" spans="34:34">
      <c r="AH901" s="37" t="str">
        <f t="shared" si="44"/>
        <v/>
      </c>
    </row>
    <row r="902" spans="34:34">
      <c r="AH902" s="37" t="str">
        <f t="shared" si="44"/>
        <v/>
      </c>
    </row>
    <row r="903" spans="34:34">
      <c r="AH903" s="37" t="str">
        <f t="shared" si="44"/>
        <v/>
      </c>
    </row>
    <row r="904" spans="34:34">
      <c r="AH904" s="37" t="str">
        <f t="shared" si="44"/>
        <v/>
      </c>
    </row>
    <row r="905" spans="34:34">
      <c r="AH905" s="37" t="str">
        <f t="shared" si="44"/>
        <v/>
      </c>
    </row>
    <row r="906" spans="34:34">
      <c r="AH906" s="37" t="str">
        <f t="shared" si="44"/>
        <v/>
      </c>
    </row>
    <row r="907" spans="34:34">
      <c r="AH907" s="37" t="str">
        <f t="shared" si="44"/>
        <v/>
      </c>
    </row>
    <row r="908" spans="34:34">
      <c r="AH908" s="37" t="str">
        <f t="shared" si="44"/>
        <v/>
      </c>
    </row>
    <row r="909" spans="34:34">
      <c r="AH909" s="37" t="str">
        <f t="shared" si="44"/>
        <v/>
      </c>
    </row>
    <row r="910" spans="34:34">
      <c r="AH910" s="37" t="str">
        <f t="shared" si="44"/>
        <v/>
      </c>
    </row>
    <row r="911" spans="34:34">
      <c r="AH911" s="37" t="str">
        <f t="shared" si="44"/>
        <v/>
      </c>
    </row>
    <row r="912" spans="34:34">
      <c r="AH912" s="37" t="str">
        <f t="shared" si="44"/>
        <v/>
      </c>
    </row>
    <row r="913" spans="34:34">
      <c r="AH913" s="37" t="str">
        <f t="shared" si="44"/>
        <v/>
      </c>
    </row>
    <row r="914" spans="34:34">
      <c r="AH914" s="37" t="str">
        <f t="shared" si="44"/>
        <v/>
      </c>
    </row>
    <row r="915" spans="34:34">
      <c r="AH915" s="37" t="str">
        <f t="shared" si="44"/>
        <v/>
      </c>
    </row>
    <row r="916" spans="34:34">
      <c r="AH916" s="37" t="str">
        <f t="shared" si="44"/>
        <v/>
      </c>
    </row>
    <row r="917" spans="34:34">
      <c r="AH917" s="37" t="str">
        <f t="shared" si="44"/>
        <v/>
      </c>
    </row>
    <row r="918" spans="34:34">
      <c r="AH918" s="37" t="str">
        <f t="shared" si="44"/>
        <v/>
      </c>
    </row>
    <row r="919" spans="34:34">
      <c r="AH919" s="37" t="str">
        <f t="shared" si="44"/>
        <v/>
      </c>
    </row>
    <row r="920" spans="34:34">
      <c r="AH920" s="37" t="str">
        <f t="shared" si="44"/>
        <v/>
      </c>
    </row>
    <row r="921" spans="34:34">
      <c r="AH921" s="37" t="str">
        <f t="shared" si="44"/>
        <v/>
      </c>
    </row>
    <row r="922" spans="34:34">
      <c r="AH922" s="37" t="str">
        <f t="shared" si="44"/>
        <v/>
      </c>
    </row>
    <row r="923" spans="34:34">
      <c r="AH923" s="37" t="str">
        <f t="shared" si="44"/>
        <v/>
      </c>
    </row>
    <row r="924" spans="34:34">
      <c r="AH924" s="37" t="str">
        <f t="shared" si="44"/>
        <v/>
      </c>
    </row>
    <row r="925" spans="34:34">
      <c r="AH925" s="37" t="str">
        <f t="shared" si="44"/>
        <v/>
      </c>
    </row>
    <row r="926" spans="34:34">
      <c r="AH926" s="37" t="str">
        <f t="shared" si="44"/>
        <v/>
      </c>
    </row>
    <row r="927" spans="34:34">
      <c r="AH927" s="37" t="str">
        <f t="shared" si="44"/>
        <v/>
      </c>
    </row>
    <row r="928" spans="34:34">
      <c r="AH928" s="37" t="str">
        <f t="shared" si="44"/>
        <v/>
      </c>
    </row>
    <row r="929" spans="34:34">
      <c r="AH929" s="37" t="str">
        <f t="shared" si="44"/>
        <v/>
      </c>
    </row>
    <row r="930" spans="34:34">
      <c r="AH930" s="37" t="str">
        <f t="shared" si="44"/>
        <v/>
      </c>
    </row>
    <row r="931" spans="34:34">
      <c r="AH931" s="37" t="str">
        <f t="shared" si="44"/>
        <v/>
      </c>
    </row>
    <row r="932" spans="34:34">
      <c r="AH932" s="37" t="str">
        <f t="shared" si="44"/>
        <v/>
      </c>
    </row>
    <row r="933" spans="34:34">
      <c r="AH933" s="37" t="str">
        <f t="shared" si="44"/>
        <v/>
      </c>
    </row>
    <row r="934" spans="34:34">
      <c r="AH934" s="37" t="str">
        <f t="shared" si="44"/>
        <v/>
      </c>
    </row>
    <row r="935" spans="34:34">
      <c r="AH935" s="37" t="str">
        <f t="shared" si="44"/>
        <v/>
      </c>
    </row>
    <row r="936" spans="34:34">
      <c r="AH936" s="37" t="str">
        <f t="shared" si="44"/>
        <v/>
      </c>
    </row>
    <row r="937" spans="34:34">
      <c r="AH937" s="37" t="str">
        <f t="shared" si="44"/>
        <v/>
      </c>
    </row>
    <row r="938" spans="34:34">
      <c r="AH938" s="37" t="str">
        <f t="shared" si="44"/>
        <v/>
      </c>
    </row>
    <row r="939" spans="34:34">
      <c r="AH939" s="37" t="str">
        <f t="shared" si="44"/>
        <v/>
      </c>
    </row>
    <row r="940" spans="34:34">
      <c r="AH940" s="37" t="str">
        <f t="shared" si="44"/>
        <v/>
      </c>
    </row>
    <row r="941" spans="34:34">
      <c r="AH941" s="37" t="str">
        <f t="shared" si="44"/>
        <v/>
      </c>
    </row>
    <row r="942" spans="34:34">
      <c r="AH942" s="37" t="str">
        <f t="shared" si="44"/>
        <v/>
      </c>
    </row>
    <row r="943" spans="34:34">
      <c r="AH943" s="37" t="str">
        <f t="shared" si="44"/>
        <v/>
      </c>
    </row>
    <row r="944" spans="34:34">
      <c r="AH944" s="37" t="str">
        <f t="shared" si="44"/>
        <v/>
      </c>
    </row>
    <row r="945" spans="34:34">
      <c r="AH945" s="37" t="str">
        <f t="shared" si="44"/>
        <v/>
      </c>
    </row>
    <row r="946" spans="34:34">
      <c r="AH946" s="37" t="str">
        <f t="shared" si="44"/>
        <v/>
      </c>
    </row>
    <row r="947" spans="34:34">
      <c r="AH947" s="37" t="str">
        <f t="shared" si="44"/>
        <v/>
      </c>
    </row>
    <row r="948" spans="34:34">
      <c r="AH948" s="37" t="str">
        <f t="shared" si="44"/>
        <v/>
      </c>
    </row>
    <row r="949" spans="34:34">
      <c r="AH949" s="37" t="str">
        <f t="shared" si="44"/>
        <v/>
      </c>
    </row>
    <row r="950" spans="34:34">
      <c r="AH950" s="37" t="str">
        <f t="shared" si="44"/>
        <v/>
      </c>
    </row>
    <row r="951" spans="34:34">
      <c r="AH951" s="37" t="str">
        <f t="shared" si="44"/>
        <v/>
      </c>
    </row>
    <row r="952" spans="34:34">
      <c r="AH952" s="37" t="str">
        <f t="shared" si="44"/>
        <v/>
      </c>
    </row>
    <row r="953" spans="34:34">
      <c r="AH953" s="37" t="str">
        <f t="shared" si="44"/>
        <v/>
      </c>
    </row>
    <row r="954" spans="34:34">
      <c r="AH954" s="37" t="str">
        <f t="shared" si="44"/>
        <v/>
      </c>
    </row>
    <row r="955" spans="34:34">
      <c r="AH955" s="37" t="str">
        <f t="shared" si="44"/>
        <v/>
      </c>
    </row>
    <row r="956" spans="34:34">
      <c r="AH956" s="37" t="str">
        <f t="shared" si="44"/>
        <v/>
      </c>
    </row>
    <row r="957" spans="34:34">
      <c r="AH957" s="37" t="str">
        <f t="shared" si="44"/>
        <v/>
      </c>
    </row>
    <row r="958" spans="34:34">
      <c r="AH958" s="37" t="str">
        <f t="shared" si="44"/>
        <v/>
      </c>
    </row>
    <row r="959" spans="34:34">
      <c r="AH959" s="37" t="str">
        <f t="shared" si="44"/>
        <v/>
      </c>
    </row>
    <row r="960" spans="34:34">
      <c r="AH960" s="37" t="str">
        <f t="shared" si="44"/>
        <v/>
      </c>
    </row>
    <row r="961" spans="34:34">
      <c r="AH961" s="37" t="str">
        <f t="shared" si="44"/>
        <v/>
      </c>
    </row>
    <row r="962" spans="34:34">
      <c r="AH962" s="37" t="str">
        <f t="shared" si="44"/>
        <v/>
      </c>
    </row>
    <row r="963" spans="34:34">
      <c r="AH963" s="37" t="str">
        <f t="shared" si="44"/>
        <v/>
      </c>
    </row>
    <row r="964" spans="34:34">
      <c r="AH964" s="37" t="str">
        <f t="shared" ref="AH964:AH1027" si="45">AI964&amp;AJ964&amp;AL964&amp;AK964</f>
        <v/>
      </c>
    </row>
    <row r="965" spans="34:34">
      <c r="AH965" s="37" t="str">
        <f t="shared" si="45"/>
        <v/>
      </c>
    </row>
    <row r="966" spans="34:34">
      <c r="AH966" s="37" t="str">
        <f t="shared" si="45"/>
        <v/>
      </c>
    </row>
    <row r="967" spans="34:34">
      <c r="AH967" s="37" t="str">
        <f t="shared" si="45"/>
        <v/>
      </c>
    </row>
    <row r="968" spans="34:34">
      <c r="AH968" s="37" t="str">
        <f t="shared" si="45"/>
        <v/>
      </c>
    </row>
    <row r="969" spans="34:34">
      <c r="AH969" s="37" t="str">
        <f t="shared" si="45"/>
        <v/>
      </c>
    </row>
    <row r="970" spans="34:34">
      <c r="AH970" s="37" t="str">
        <f t="shared" si="45"/>
        <v/>
      </c>
    </row>
    <row r="971" spans="34:34">
      <c r="AH971" s="37" t="str">
        <f t="shared" si="45"/>
        <v/>
      </c>
    </row>
    <row r="972" spans="34:34">
      <c r="AH972" s="37" t="str">
        <f t="shared" si="45"/>
        <v/>
      </c>
    </row>
    <row r="973" spans="34:34">
      <c r="AH973" s="37" t="str">
        <f t="shared" si="45"/>
        <v/>
      </c>
    </row>
    <row r="974" spans="34:34">
      <c r="AH974" s="37" t="str">
        <f t="shared" si="45"/>
        <v/>
      </c>
    </row>
    <row r="975" spans="34:34">
      <c r="AH975" s="37" t="str">
        <f t="shared" si="45"/>
        <v/>
      </c>
    </row>
    <row r="976" spans="34:34">
      <c r="AH976" s="37" t="str">
        <f t="shared" si="45"/>
        <v/>
      </c>
    </row>
    <row r="977" spans="34:34">
      <c r="AH977" s="37" t="str">
        <f t="shared" si="45"/>
        <v/>
      </c>
    </row>
    <row r="978" spans="34:34">
      <c r="AH978" s="37" t="str">
        <f t="shared" si="45"/>
        <v/>
      </c>
    </row>
    <row r="979" spans="34:34">
      <c r="AH979" s="37" t="str">
        <f t="shared" si="45"/>
        <v/>
      </c>
    </row>
    <row r="980" spans="34:34">
      <c r="AH980" s="37" t="str">
        <f t="shared" si="45"/>
        <v/>
      </c>
    </row>
    <row r="981" spans="34:34">
      <c r="AH981" s="37" t="str">
        <f t="shared" si="45"/>
        <v/>
      </c>
    </row>
    <row r="982" spans="34:34">
      <c r="AH982" s="37" t="str">
        <f t="shared" si="45"/>
        <v/>
      </c>
    </row>
    <row r="983" spans="34:34">
      <c r="AH983" s="37" t="str">
        <f t="shared" si="45"/>
        <v/>
      </c>
    </row>
    <row r="984" spans="34:34">
      <c r="AH984" s="37" t="str">
        <f t="shared" si="45"/>
        <v/>
      </c>
    </row>
    <row r="985" spans="34:34">
      <c r="AH985" s="37" t="str">
        <f t="shared" si="45"/>
        <v/>
      </c>
    </row>
    <row r="986" spans="34:34">
      <c r="AH986" s="37" t="str">
        <f t="shared" si="45"/>
        <v/>
      </c>
    </row>
    <row r="987" spans="34:34">
      <c r="AH987" s="37" t="str">
        <f t="shared" si="45"/>
        <v/>
      </c>
    </row>
    <row r="988" spans="34:34">
      <c r="AH988" s="37" t="str">
        <f t="shared" si="45"/>
        <v/>
      </c>
    </row>
    <row r="989" spans="34:34">
      <c r="AH989" s="37" t="str">
        <f t="shared" si="45"/>
        <v/>
      </c>
    </row>
    <row r="990" spans="34:34">
      <c r="AH990" s="37" t="str">
        <f t="shared" si="45"/>
        <v/>
      </c>
    </row>
    <row r="991" spans="34:34">
      <c r="AH991" s="37" t="str">
        <f t="shared" si="45"/>
        <v/>
      </c>
    </row>
    <row r="992" spans="34:34">
      <c r="AH992" s="37" t="str">
        <f t="shared" si="45"/>
        <v/>
      </c>
    </row>
    <row r="993" spans="34:34">
      <c r="AH993" s="37" t="str">
        <f t="shared" si="45"/>
        <v/>
      </c>
    </row>
    <row r="994" spans="34:34">
      <c r="AH994" s="37" t="str">
        <f t="shared" si="45"/>
        <v/>
      </c>
    </row>
    <row r="995" spans="34:34">
      <c r="AH995" s="37" t="str">
        <f t="shared" si="45"/>
        <v/>
      </c>
    </row>
    <row r="996" spans="34:34">
      <c r="AH996" s="37" t="str">
        <f t="shared" si="45"/>
        <v/>
      </c>
    </row>
    <row r="997" spans="34:34">
      <c r="AH997" s="37" t="str">
        <f t="shared" si="45"/>
        <v/>
      </c>
    </row>
    <row r="998" spans="34:34">
      <c r="AH998" s="37" t="str">
        <f t="shared" si="45"/>
        <v/>
      </c>
    </row>
    <row r="999" spans="34:34">
      <c r="AH999" s="37" t="str">
        <f t="shared" si="45"/>
        <v/>
      </c>
    </row>
    <row r="1000" spans="34:34">
      <c r="AH1000" s="37" t="str">
        <f t="shared" si="45"/>
        <v/>
      </c>
    </row>
    <row r="1001" spans="34:34">
      <c r="AH1001" s="37" t="str">
        <f t="shared" si="45"/>
        <v/>
      </c>
    </row>
    <row r="1002" spans="34:34">
      <c r="AH1002" s="37" t="str">
        <f t="shared" si="45"/>
        <v/>
      </c>
    </row>
    <row r="1003" spans="34:34">
      <c r="AH1003" s="37" t="str">
        <f t="shared" si="45"/>
        <v/>
      </c>
    </row>
    <row r="1004" spans="34:34">
      <c r="AH1004" s="37" t="str">
        <f t="shared" si="45"/>
        <v/>
      </c>
    </row>
    <row r="1005" spans="34:34">
      <c r="AH1005" s="37" t="str">
        <f t="shared" si="45"/>
        <v/>
      </c>
    </row>
    <row r="1006" spans="34:34">
      <c r="AH1006" s="37" t="str">
        <f t="shared" si="45"/>
        <v/>
      </c>
    </row>
    <row r="1007" spans="34:34">
      <c r="AH1007" s="37" t="str">
        <f t="shared" si="45"/>
        <v/>
      </c>
    </row>
    <row r="1008" spans="34:34">
      <c r="AH1008" s="37" t="str">
        <f t="shared" si="45"/>
        <v/>
      </c>
    </row>
    <row r="1009" spans="34:34">
      <c r="AH1009" s="37" t="str">
        <f t="shared" si="45"/>
        <v/>
      </c>
    </row>
    <row r="1010" spans="34:34">
      <c r="AH1010" s="37" t="str">
        <f t="shared" si="45"/>
        <v/>
      </c>
    </row>
    <row r="1011" spans="34:34">
      <c r="AH1011" s="37" t="str">
        <f t="shared" si="45"/>
        <v/>
      </c>
    </row>
    <row r="1012" spans="34:34">
      <c r="AH1012" s="37" t="str">
        <f t="shared" si="45"/>
        <v/>
      </c>
    </row>
    <row r="1013" spans="34:34">
      <c r="AH1013" s="37" t="str">
        <f t="shared" si="45"/>
        <v/>
      </c>
    </row>
    <row r="1014" spans="34:34">
      <c r="AH1014" s="37" t="str">
        <f t="shared" si="45"/>
        <v/>
      </c>
    </row>
    <row r="1015" spans="34:34">
      <c r="AH1015" s="37" t="str">
        <f t="shared" si="45"/>
        <v/>
      </c>
    </row>
    <row r="1016" spans="34:34">
      <c r="AH1016" s="37" t="str">
        <f t="shared" si="45"/>
        <v/>
      </c>
    </row>
    <row r="1017" spans="34:34">
      <c r="AH1017" s="37" t="str">
        <f t="shared" si="45"/>
        <v/>
      </c>
    </row>
    <row r="1018" spans="34:34">
      <c r="AH1018" s="37" t="str">
        <f t="shared" si="45"/>
        <v/>
      </c>
    </row>
    <row r="1019" spans="34:34">
      <c r="AH1019" s="37" t="str">
        <f t="shared" si="45"/>
        <v/>
      </c>
    </row>
    <row r="1020" spans="34:34">
      <c r="AH1020" s="37" t="str">
        <f t="shared" si="45"/>
        <v/>
      </c>
    </row>
    <row r="1021" spans="34:34">
      <c r="AH1021" s="37" t="str">
        <f t="shared" si="45"/>
        <v/>
      </c>
    </row>
    <row r="1022" spans="34:34">
      <c r="AH1022" s="37" t="str">
        <f t="shared" si="45"/>
        <v/>
      </c>
    </row>
    <row r="1023" spans="34:34">
      <c r="AH1023" s="37" t="str">
        <f t="shared" si="45"/>
        <v/>
      </c>
    </row>
    <row r="1024" spans="34:34">
      <c r="AH1024" s="37" t="str">
        <f t="shared" si="45"/>
        <v/>
      </c>
    </row>
    <row r="1025" spans="34:34">
      <c r="AH1025" s="37" t="str">
        <f t="shared" si="45"/>
        <v/>
      </c>
    </row>
    <row r="1026" spans="34:34">
      <c r="AH1026" s="37" t="str">
        <f t="shared" si="45"/>
        <v/>
      </c>
    </row>
    <row r="1027" spans="34:34">
      <c r="AH1027" s="37" t="str">
        <f t="shared" si="45"/>
        <v/>
      </c>
    </row>
    <row r="1028" spans="34:34">
      <c r="AH1028" s="37" t="str">
        <f t="shared" ref="AH1028:AH1091" si="46">AI1028&amp;AJ1028&amp;AL1028&amp;AK1028</f>
        <v/>
      </c>
    </row>
    <row r="1029" spans="34:34">
      <c r="AH1029" s="37" t="str">
        <f t="shared" si="46"/>
        <v/>
      </c>
    </row>
    <row r="1030" spans="34:34">
      <c r="AH1030" s="37" t="str">
        <f t="shared" si="46"/>
        <v/>
      </c>
    </row>
    <row r="1031" spans="34:34">
      <c r="AH1031" s="37" t="str">
        <f t="shared" si="46"/>
        <v/>
      </c>
    </row>
    <row r="1032" spans="34:34">
      <c r="AH1032" s="37" t="str">
        <f t="shared" si="46"/>
        <v/>
      </c>
    </row>
    <row r="1033" spans="34:34">
      <c r="AH1033" s="37" t="str">
        <f t="shared" si="46"/>
        <v/>
      </c>
    </row>
    <row r="1034" spans="34:34">
      <c r="AH1034" s="37" t="str">
        <f t="shared" si="46"/>
        <v/>
      </c>
    </row>
    <row r="1035" spans="34:34">
      <c r="AH1035" s="37" t="str">
        <f t="shared" si="46"/>
        <v/>
      </c>
    </row>
    <row r="1036" spans="34:34">
      <c r="AH1036" s="37" t="str">
        <f t="shared" si="46"/>
        <v/>
      </c>
    </row>
    <row r="1037" spans="34:34">
      <c r="AH1037" s="37" t="str">
        <f t="shared" si="46"/>
        <v/>
      </c>
    </row>
    <row r="1038" spans="34:34">
      <c r="AH1038" s="37" t="str">
        <f t="shared" si="46"/>
        <v/>
      </c>
    </row>
    <row r="1039" spans="34:34">
      <c r="AH1039" s="37" t="str">
        <f t="shared" si="46"/>
        <v/>
      </c>
    </row>
    <row r="1040" spans="34:34">
      <c r="AH1040" s="37" t="str">
        <f t="shared" si="46"/>
        <v/>
      </c>
    </row>
    <row r="1041" spans="34:34">
      <c r="AH1041" s="37" t="str">
        <f t="shared" si="46"/>
        <v/>
      </c>
    </row>
    <row r="1042" spans="34:34">
      <c r="AH1042" s="37" t="str">
        <f t="shared" si="46"/>
        <v/>
      </c>
    </row>
    <row r="1043" spans="34:34">
      <c r="AH1043" s="37" t="str">
        <f t="shared" si="46"/>
        <v/>
      </c>
    </row>
    <row r="1044" spans="34:34">
      <c r="AH1044" s="37" t="str">
        <f t="shared" si="46"/>
        <v/>
      </c>
    </row>
    <row r="1045" spans="34:34">
      <c r="AH1045" s="37" t="str">
        <f t="shared" si="46"/>
        <v/>
      </c>
    </row>
    <row r="1046" spans="34:34">
      <c r="AH1046" s="37" t="str">
        <f t="shared" si="46"/>
        <v/>
      </c>
    </row>
    <row r="1047" spans="34:34">
      <c r="AH1047" s="37" t="str">
        <f t="shared" si="46"/>
        <v/>
      </c>
    </row>
    <row r="1048" spans="34:34">
      <c r="AH1048" s="37" t="str">
        <f t="shared" si="46"/>
        <v/>
      </c>
    </row>
    <row r="1049" spans="34:34">
      <c r="AH1049" s="37" t="str">
        <f t="shared" si="46"/>
        <v/>
      </c>
    </row>
    <row r="1050" spans="34:34">
      <c r="AH1050" s="37" t="str">
        <f t="shared" si="46"/>
        <v/>
      </c>
    </row>
    <row r="1051" spans="34:34">
      <c r="AH1051" s="37" t="str">
        <f t="shared" si="46"/>
        <v/>
      </c>
    </row>
    <row r="1052" spans="34:34">
      <c r="AH1052" s="37" t="str">
        <f t="shared" si="46"/>
        <v/>
      </c>
    </row>
    <row r="1053" spans="34:34">
      <c r="AH1053" s="37" t="str">
        <f t="shared" si="46"/>
        <v/>
      </c>
    </row>
    <row r="1054" spans="34:34">
      <c r="AH1054" s="37" t="str">
        <f t="shared" si="46"/>
        <v/>
      </c>
    </row>
    <row r="1055" spans="34:34">
      <c r="AH1055" s="37" t="str">
        <f t="shared" si="46"/>
        <v/>
      </c>
    </row>
    <row r="1056" spans="34:34">
      <c r="AH1056" s="37" t="str">
        <f t="shared" si="46"/>
        <v/>
      </c>
    </row>
    <row r="1057" spans="34:34">
      <c r="AH1057" s="37" t="str">
        <f t="shared" si="46"/>
        <v/>
      </c>
    </row>
    <row r="1058" spans="34:34">
      <c r="AH1058" s="37" t="str">
        <f t="shared" si="46"/>
        <v/>
      </c>
    </row>
    <row r="1059" spans="34:34">
      <c r="AH1059" s="37" t="str">
        <f t="shared" si="46"/>
        <v/>
      </c>
    </row>
    <row r="1060" spans="34:34">
      <c r="AH1060" s="37" t="str">
        <f t="shared" si="46"/>
        <v/>
      </c>
    </row>
    <row r="1061" spans="34:34">
      <c r="AH1061" s="37" t="str">
        <f t="shared" si="46"/>
        <v/>
      </c>
    </row>
    <row r="1062" spans="34:34">
      <c r="AH1062" s="37" t="str">
        <f t="shared" si="46"/>
        <v/>
      </c>
    </row>
    <row r="1063" spans="34:34">
      <c r="AH1063" s="37" t="str">
        <f t="shared" si="46"/>
        <v/>
      </c>
    </row>
    <row r="1064" spans="34:34">
      <c r="AH1064" s="37" t="str">
        <f t="shared" si="46"/>
        <v/>
      </c>
    </row>
    <row r="1065" spans="34:34">
      <c r="AH1065" s="37" t="str">
        <f t="shared" si="46"/>
        <v/>
      </c>
    </row>
    <row r="1066" spans="34:34">
      <c r="AH1066" s="37" t="str">
        <f t="shared" si="46"/>
        <v/>
      </c>
    </row>
    <row r="1067" spans="34:34">
      <c r="AH1067" s="37" t="str">
        <f t="shared" si="46"/>
        <v/>
      </c>
    </row>
    <row r="1068" spans="34:34">
      <c r="AH1068" s="37" t="str">
        <f t="shared" si="46"/>
        <v/>
      </c>
    </row>
    <row r="1069" spans="34:34">
      <c r="AH1069" s="37" t="str">
        <f t="shared" si="46"/>
        <v/>
      </c>
    </row>
    <row r="1070" spans="34:34">
      <c r="AH1070" s="37" t="str">
        <f t="shared" si="46"/>
        <v/>
      </c>
    </row>
    <row r="1071" spans="34:34">
      <c r="AH1071" s="37" t="str">
        <f t="shared" si="46"/>
        <v/>
      </c>
    </row>
    <row r="1072" spans="34:34">
      <c r="AH1072" s="37" t="str">
        <f t="shared" si="46"/>
        <v/>
      </c>
    </row>
    <row r="1073" spans="34:34">
      <c r="AH1073" s="37" t="str">
        <f t="shared" si="46"/>
        <v/>
      </c>
    </row>
    <row r="1074" spans="34:34">
      <c r="AH1074" s="37" t="str">
        <f t="shared" si="46"/>
        <v/>
      </c>
    </row>
    <row r="1075" spans="34:34">
      <c r="AH1075" s="37" t="str">
        <f t="shared" si="46"/>
        <v/>
      </c>
    </row>
    <row r="1076" spans="34:34">
      <c r="AH1076" s="37" t="str">
        <f t="shared" si="46"/>
        <v/>
      </c>
    </row>
    <row r="1077" spans="34:34">
      <c r="AH1077" s="37" t="str">
        <f t="shared" si="46"/>
        <v/>
      </c>
    </row>
    <row r="1078" spans="34:34">
      <c r="AH1078" s="37" t="str">
        <f t="shared" si="46"/>
        <v/>
      </c>
    </row>
    <row r="1079" spans="34:34">
      <c r="AH1079" s="37" t="str">
        <f t="shared" si="46"/>
        <v/>
      </c>
    </row>
    <row r="1080" spans="34:34">
      <c r="AH1080" s="37" t="str">
        <f t="shared" si="46"/>
        <v/>
      </c>
    </row>
    <row r="1081" spans="34:34">
      <c r="AH1081" s="37" t="str">
        <f t="shared" si="46"/>
        <v/>
      </c>
    </row>
    <row r="1082" spans="34:34">
      <c r="AH1082" s="37" t="str">
        <f t="shared" si="46"/>
        <v/>
      </c>
    </row>
    <row r="1083" spans="34:34">
      <c r="AH1083" s="37" t="str">
        <f t="shared" si="46"/>
        <v/>
      </c>
    </row>
    <row r="1084" spans="34:34">
      <c r="AH1084" s="37" t="str">
        <f t="shared" si="46"/>
        <v/>
      </c>
    </row>
    <row r="1085" spans="34:34">
      <c r="AH1085" s="37" t="str">
        <f t="shared" si="46"/>
        <v/>
      </c>
    </row>
    <row r="1086" spans="34:34">
      <c r="AH1086" s="37" t="str">
        <f t="shared" si="46"/>
        <v/>
      </c>
    </row>
    <row r="1087" spans="34:34">
      <c r="AH1087" s="37" t="str">
        <f t="shared" si="46"/>
        <v/>
      </c>
    </row>
    <row r="1088" spans="34:34">
      <c r="AH1088" s="37" t="str">
        <f t="shared" si="46"/>
        <v/>
      </c>
    </row>
    <row r="1089" spans="34:34">
      <c r="AH1089" s="37" t="str">
        <f t="shared" si="46"/>
        <v/>
      </c>
    </row>
    <row r="1090" spans="34:34">
      <c r="AH1090" s="37" t="str">
        <f t="shared" si="46"/>
        <v/>
      </c>
    </row>
    <row r="1091" spans="34:34">
      <c r="AH1091" s="37" t="str">
        <f t="shared" si="46"/>
        <v/>
      </c>
    </row>
    <row r="1092" spans="34:34">
      <c r="AH1092" s="37" t="str">
        <f t="shared" ref="AH1092:AH1155" si="47">AI1092&amp;AJ1092&amp;AL1092&amp;AK1092</f>
        <v/>
      </c>
    </row>
    <row r="1093" spans="34:34">
      <c r="AH1093" s="37" t="str">
        <f t="shared" si="47"/>
        <v/>
      </c>
    </row>
    <row r="1094" spans="34:34">
      <c r="AH1094" s="37" t="str">
        <f t="shared" si="47"/>
        <v/>
      </c>
    </row>
    <row r="1095" spans="34:34">
      <c r="AH1095" s="37" t="str">
        <f t="shared" si="47"/>
        <v/>
      </c>
    </row>
    <row r="1096" spans="34:34">
      <c r="AH1096" s="37" t="str">
        <f t="shared" si="47"/>
        <v/>
      </c>
    </row>
    <row r="1097" spans="34:34">
      <c r="AH1097" s="37" t="str">
        <f t="shared" si="47"/>
        <v/>
      </c>
    </row>
    <row r="1098" spans="34:34">
      <c r="AH1098" s="37" t="str">
        <f t="shared" si="47"/>
        <v/>
      </c>
    </row>
    <row r="1099" spans="34:34">
      <c r="AH1099" s="37" t="str">
        <f t="shared" si="47"/>
        <v/>
      </c>
    </row>
    <row r="1100" spans="34:34">
      <c r="AH1100" s="37" t="str">
        <f t="shared" si="47"/>
        <v/>
      </c>
    </row>
    <row r="1101" spans="34:34">
      <c r="AH1101" s="37" t="str">
        <f t="shared" si="47"/>
        <v/>
      </c>
    </row>
    <row r="1102" spans="34:34">
      <c r="AH1102" s="37" t="str">
        <f t="shared" si="47"/>
        <v/>
      </c>
    </row>
    <row r="1103" spans="34:34">
      <c r="AH1103" s="37" t="str">
        <f t="shared" si="47"/>
        <v/>
      </c>
    </row>
    <row r="1104" spans="34:34">
      <c r="AH1104" s="37" t="str">
        <f t="shared" si="47"/>
        <v/>
      </c>
    </row>
    <row r="1105" spans="34:34">
      <c r="AH1105" s="37" t="str">
        <f t="shared" si="47"/>
        <v/>
      </c>
    </row>
    <row r="1106" spans="34:34">
      <c r="AH1106" s="37" t="str">
        <f t="shared" si="47"/>
        <v/>
      </c>
    </row>
    <row r="1107" spans="34:34">
      <c r="AH1107" s="37" t="str">
        <f t="shared" si="47"/>
        <v/>
      </c>
    </row>
    <row r="1108" spans="34:34">
      <c r="AH1108" s="37" t="str">
        <f t="shared" si="47"/>
        <v/>
      </c>
    </row>
    <row r="1109" spans="34:34">
      <c r="AH1109" s="37" t="str">
        <f t="shared" si="47"/>
        <v/>
      </c>
    </row>
    <row r="1110" spans="34:34">
      <c r="AH1110" s="37" t="str">
        <f t="shared" si="47"/>
        <v/>
      </c>
    </row>
    <row r="1111" spans="34:34">
      <c r="AH1111" s="37" t="str">
        <f t="shared" si="47"/>
        <v/>
      </c>
    </row>
    <row r="1112" spans="34:34">
      <c r="AH1112" s="37" t="str">
        <f t="shared" si="47"/>
        <v/>
      </c>
    </row>
    <row r="1113" spans="34:34">
      <c r="AH1113" s="37" t="str">
        <f t="shared" si="47"/>
        <v/>
      </c>
    </row>
    <row r="1114" spans="34:34">
      <c r="AH1114" s="37" t="str">
        <f t="shared" si="47"/>
        <v/>
      </c>
    </row>
    <row r="1115" spans="34:34">
      <c r="AH1115" s="37" t="str">
        <f t="shared" si="47"/>
        <v/>
      </c>
    </row>
    <row r="1116" spans="34:34">
      <c r="AH1116" s="37" t="str">
        <f t="shared" si="47"/>
        <v/>
      </c>
    </row>
    <row r="1117" spans="34:34">
      <c r="AH1117" s="37" t="str">
        <f t="shared" si="47"/>
        <v/>
      </c>
    </row>
    <row r="1118" spans="34:34">
      <c r="AH1118" s="37" t="str">
        <f t="shared" si="47"/>
        <v/>
      </c>
    </row>
    <row r="1119" spans="34:34">
      <c r="AH1119" s="37" t="str">
        <f t="shared" si="47"/>
        <v/>
      </c>
    </row>
    <row r="1120" spans="34:34">
      <c r="AH1120" s="37" t="str">
        <f t="shared" si="47"/>
        <v/>
      </c>
    </row>
    <row r="1121" spans="34:34">
      <c r="AH1121" s="37" t="str">
        <f t="shared" si="47"/>
        <v/>
      </c>
    </row>
    <row r="1122" spans="34:34">
      <c r="AH1122" s="37" t="str">
        <f t="shared" si="47"/>
        <v/>
      </c>
    </row>
    <row r="1123" spans="34:34">
      <c r="AH1123" s="37" t="str">
        <f t="shared" si="47"/>
        <v/>
      </c>
    </row>
    <row r="1124" spans="34:34">
      <c r="AH1124" s="37" t="str">
        <f t="shared" si="47"/>
        <v/>
      </c>
    </row>
    <row r="1125" spans="34:34">
      <c r="AH1125" s="37" t="str">
        <f t="shared" si="47"/>
        <v/>
      </c>
    </row>
    <row r="1126" spans="34:34">
      <c r="AH1126" s="37" t="str">
        <f t="shared" si="47"/>
        <v/>
      </c>
    </row>
    <row r="1127" spans="34:34">
      <c r="AH1127" s="37" t="str">
        <f t="shared" si="47"/>
        <v/>
      </c>
    </row>
    <row r="1128" spans="34:34">
      <c r="AH1128" s="37" t="str">
        <f t="shared" si="47"/>
        <v/>
      </c>
    </row>
    <row r="1129" spans="34:34">
      <c r="AH1129" s="37" t="str">
        <f t="shared" si="47"/>
        <v/>
      </c>
    </row>
    <row r="1130" spans="34:34">
      <c r="AH1130" s="37" t="str">
        <f t="shared" si="47"/>
        <v/>
      </c>
    </row>
    <row r="1131" spans="34:34">
      <c r="AH1131" s="37" t="str">
        <f t="shared" si="47"/>
        <v/>
      </c>
    </row>
    <row r="1132" spans="34:34">
      <c r="AH1132" s="37" t="str">
        <f t="shared" si="47"/>
        <v/>
      </c>
    </row>
    <row r="1133" spans="34:34">
      <c r="AH1133" s="37" t="str">
        <f t="shared" si="47"/>
        <v/>
      </c>
    </row>
    <row r="1134" spans="34:34">
      <c r="AH1134" s="37" t="str">
        <f t="shared" si="47"/>
        <v/>
      </c>
    </row>
    <row r="1135" spans="34:34">
      <c r="AH1135" s="37" t="str">
        <f t="shared" si="47"/>
        <v/>
      </c>
    </row>
    <row r="1136" spans="34:34">
      <c r="AH1136" s="37" t="str">
        <f t="shared" si="47"/>
        <v/>
      </c>
    </row>
    <row r="1137" spans="34:34">
      <c r="AH1137" s="37" t="str">
        <f t="shared" si="47"/>
        <v/>
      </c>
    </row>
    <row r="1138" spans="34:34">
      <c r="AH1138" s="37" t="str">
        <f t="shared" si="47"/>
        <v/>
      </c>
    </row>
    <row r="1139" spans="34:34">
      <c r="AH1139" s="37" t="str">
        <f t="shared" si="47"/>
        <v/>
      </c>
    </row>
    <row r="1140" spans="34:34">
      <c r="AH1140" s="37" t="str">
        <f t="shared" si="47"/>
        <v/>
      </c>
    </row>
    <row r="1141" spans="34:34">
      <c r="AH1141" s="37" t="str">
        <f t="shared" si="47"/>
        <v/>
      </c>
    </row>
    <row r="1142" spans="34:34">
      <c r="AH1142" s="37" t="str">
        <f t="shared" si="47"/>
        <v/>
      </c>
    </row>
    <row r="1143" spans="34:34">
      <c r="AH1143" s="37" t="str">
        <f t="shared" si="47"/>
        <v/>
      </c>
    </row>
    <row r="1144" spans="34:34">
      <c r="AH1144" s="37" t="str">
        <f t="shared" si="47"/>
        <v/>
      </c>
    </row>
    <row r="1145" spans="34:34">
      <c r="AH1145" s="37" t="str">
        <f t="shared" si="47"/>
        <v/>
      </c>
    </row>
    <row r="1146" spans="34:34">
      <c r="AH1146" s="37" t="str">
        <f t="shared" si="47"/>
        <v/>
      </c>
    </row>
    <row r="1147" spans="34:34">
      <c r="AH1147" s="37" t="str">
        <f t="shared" si="47"/>
        <v/>
      </c>
    </row>
    <row r="1148" spans="34:34">
      <c r="AH1148" s="37" t="str">
        <f t="shared" si="47"/>
        <v/>
      </c>
    </row>
    <row r="1149" spans="34:34">
      <c r="AH1149" s="37" t="str">
        <f t="shared" si="47"/>
        <v/>
      </c>
    </row>
    <row r="1150" spans="34:34">
      <c r="AH1150" s="37" t="str">
        <f t="shared" si="47"/>
        <v/>
      </c>
    </row>
    <row r="1151" spans="34:34">
      <c r="AH1151" s="37" t="str">
        <f t="shared" si="47"/>
        <v/>
      </c>
    </row>
    <row r="1152" spans="34:34">
      <c r="AH1152" s="37" t="str">
        <f t="shared" si="47"/>
        <v/>
      </c>
    </row>
    <row r="1153" spans="34:34">
      <c r="AH1153" s="37" t="str">
        <f t="shared" si="47"/>
        <v/>
      </c>
    </row>
    <row r="1154" spans="34:34">
      <c r="AH1154" s="37" t="str">
        <f t="shared" si="47"/>
        <v/>
      </c>
    </row>
    <row r="1155" spans="34:34">
      <c r="AH1155" s="37" t="str">
        <f t="shared" si="47"/>
        <v/>
      </c>
    </row>
    <row r="1156" spans="34:34">
      <c r="AH1156" s="37" t="str">
        <f t="shared" ref="AH1156:AH1219" si="48">AI1156&amp;AJ1156&amp;AL1156&amp;AK1156</f>
        <v/>
      </c>
    </row>
    <row r="1157" spans="34:34">
      <c r="AH1157" s="37" t="str">
        <f t="shared" si="48"/>
        <v/>
      </c>
    </row>
    <row r="1158" spans="34:34">
      <c r="AH1158" s="37" t="str">
        <f t="shared" si="48"/>
        <v/>
      </c>
    </row>
    <row r="1159" spans="34:34">
      <c r="AH1159" s="37" t="str">
        <f t="shared" si="48"/>
        <v/>
      </c>
    </row>
    <row r="1160" spans="34:34">
      <c r="AH1160" s="37" t="str">
        <f t="shared" si="48"/>
        <v/>
      </c>
    </row>
    <row r="1161" spans="34:34">
      <c r="AH1161" s="37" t="str">
        <f t="shared" si="48"/>
        <v/>
      </c>
    </row>
    <row r="1162" spans="34:34">
      <c r="AH1162" s="37" t="str">
        <f t="shared" si="48"/>
        <v/>
      </c>
    </row>
    <row r="1163" spans="34:34">
      <c r="AH1163" s="37" t="str">
        <f t="shared" si="48"/>
        <v/>
      </c>
    </row>
    <row r="1164" spans="34:34">
      <c r="AH1164" s="37" t="str">
        <f t="shared" si="48"/>
        <v/>
      </c>
    </row>
    <row r="1165" spans="34:34">
      <c r="AH1165" s="37" t="str">
        <f t="shared" si="48"/>
        <v/>
      </c>
    </row>
    <row r="1166" spans="34:34">
      <c r="AH1166" s="37" t="str">
        <f t="shared" si="48"/>
        <v/>
      </c>
    </row>
    <row r="1167" spans="34:34">
      <c r="AH1167" s="37" t="str">
        <f t="shared" si="48"/>
        <v/>
      </c>
    </row>
    <row r="1168" spans="34:34">
      <c r="AH1168" s="37" t="str">
        <f t="shared" si="48"/>
        <v/>
      </c>
    </row>
    <row r="1169" spans="34:34">
      <c r="AH1169" s="37" t="str">
        <f t="shared" si="48"/>
        <v/>
      </c>
    </row>
    <row r="1170" spans="34:34">
      <c r="AH1170" s="37" t="str">
        <f t="shared" si="48"/>
        <v/>
      </c>
    </row>
    <row r="1171" spans="34:34">
      <c r="AH1171" s="37" t="str">
        <f t="shared" si="48"/>
        <v/>
      </c>
    </row>
    <row r="1172" spans="34:34">
      <c r="AH1172" s="37" t="str">
        <f t="shared" si="48"/>
        <v/>
      </c>
    </row>
    <row r="1173" spans="34:34">
      <c r="AH1173" s="37" t="str">
        <f t="shared" si="48"/>
        <v/>
      </c>
    </row>
    <row r="1174" spans="34:34">
      <c r="AH1174" s="37" t="str">
        <f t="shared" si="48"/>
        <v/>
      </c>
    </row>
    <row r="1175" spans="34:34">
      <c r="AH1175" s="37" t="str">
        <f t="shared" si="48"/>
        <v/>
      </c>
    </row>
    <row r="1176" spans="34:34">
      <c r="AH1176" s="37" t="str">
        <f t="shared" si="48"/>
        <v/>
      </c>
    </row>
    <row r="1177" spans="34:34">
      <c r="AH1177" s="37" t="str">
        <f t="shared" si="48"/>
        <v/>
      </c>
    </row>
    <row r="1178" spans="34:34">
      <c r="AH1178" s="37" t="str">
        <f t="shared" si="48"/>
        <v/>
      </c>
    </row>
    <row r="1179" spans="34:34">
      <c r="AH1179" s="37" t="str">
        <f t="shared" si="48"/>
        <v/>
      </c>
    </row>
    <row r="1180" spans="34:34">
      <c r="AH1180" s="37" t="str">
        <f t="shared" si="48"/>
        <v/>
      </c>
    </row>
    <row r="1181" spans="34:34">
      <c r="AH1181" s="37" t="str">
        <f t="shared" si="48"/>
        <v/>
      </c>
    </row>
    <row r="1182" spans="34:34">
      <c r="AH1182" s="37" t="str">
        <f t="shared" si="48"/>
        <v/>
      </c>
    </row>
    <row r="1183" spans="34:34">
      <c r="AH1183" s="37" t="str">
        <f t="shared" si="48"/>
        <v/>
      </c>
    </row>
    <row r="1184" spans="34:34">
      <c r="AH1184" s="37" t="str">
        <f t="shared" si="48"/>
        <v/>
      </c>
    </row>
    <row r="1185" spans="34:34">
      <c r="AH1185" s="37" t="str">
        <f t="shared" si="48"/>
        <v/>
      </c>
    </row>
    <row r="1186" spans="34:34">
      <c r="AH1186" s="37" t="str">
        <f t="shared" si="48"/>
        <v/>
      </c>
    </row>
    <row r="1187" spans="34:34">
      <c r="AH1187" s="37" t="str">
        <f t="shared" si="48"/>
        <v/>
      </c>
    </row>
    <row r="1188" spans="34:34">
      <c r="AH1188" s="37" t="str">
        <f t="shared" si="48"/>
        <v/>
      </c>
    </row>
    <row r="1189" spans="34:34">
      <c r="AH1189" s="37" t="str">
        <f t="shared" si="48"/>
        <v/>
      </c>
    </row>
    <row r="1190" spans="34:34">
      <c r="AH1190" s="37" t="str">
        <f t="shared" si="48"/>
        <v/>
      </c>
    </row>
    <row r="1191" spans="34:34">
      <c r="AH1191" s="37" t="str">
        <f t="shared" si="48"/>
        <v/>
      </c>
    </row>
    <row r="1192" spans="34:34">
      <c r="AH1192" s="37" t="str">
        <f t="shared" si="48"/>
        <v/>
      </c>
    </row>
    <row r="1193" spans="34:34">
      <c r="AH1193" s="37" t="str">
        <f t="shared" si="48"/>
        <v/>
      </c>
    </row>
    <row r="1194" spans="34:34">
      <c r="AH1194" s="37" t="str">
        <f t="shared" si="48"/>
        <v/>
      </c>
    </row>
    <row r="1195" spans="34:34">
      <c r="AH1195" s="37" t="str">
        <f t="shared" si="48"/>
        <v/>
      </c>
    </row>
    <row r="1196" spans="34:34">
      <c r="AH1196" s="37" t="str">
        <f t="shared" si="48"/>
        <v/>
      </c>
    </row>
    <row r="1197" spans="34:34">
      <c r="AH1197" s="37" t="str">
        <f t="shared" si="48"/>
        <v/>
      </c>
    </row>
    <row r="1198" spans="34:34">
      <c r="AH1198" s="37" t="str">
        <f t="shared" si="48"/>
        <v/>
      </c>
    </row>
    <row r="1199" spans="34:34">
      <c r="AH1199" s="37" t="str">
        <f t="shared" si="48"/>
        <v/>
      </c>
    </row>
    <row r="1200" spans="34:34">
      <c r="AH1200" s="37" t="str">
        <f t="shared" si="48"/>
        <v/>
      </c>
    </row>
    <row r="1201" spans="34:34">
      <c r="AH1201" s="37" t="str">
        <f t="shared" si="48"/>
        <v/>
      </c>
    </row>
    <row r="1202" spans="34:34">
      <c r="AH1202" s="37" t="str">
        <f t="shared" si="48"/>
        <v/>
      </c>
    </row>
    <row r="1203" spans="34:34">
      <c r="AH1203" s="37" t="str">
        <f t="shared" si="48"/>
        <v/>
      </c>
    </row>
    <row r="1204" spans="34:34">
      <c r="AH1204" s="37" t="str">
        <f t="shared" si="48"/>
        <v/>
      </c>
    </row>
    <row r="1205" spans="34:34">
      <c r="AH1205" s="37" t="str">
        <f t="shared" si="48"/>
        <v/>
      </c>
    </row>
    <row r="1206" spans="34:34">
      <c r="AH1206" s="37" t="str">
        <f t="shared" si="48"/>
        <v/>
      </c>
    </row>
    <row r="1207" spans="34:34">
      <c r="AH1207" s="37" t="str">
        <f t="shared" si="48"/>
        <v/>
      </c>
    </row>
    <row r="1208" spans="34:34">
      <c r="AH1208" s="37" t="str">
        <f t="shared" si="48"/>
        <v/>
      </c>
    </row>
    <row r="1209" spans="34:34">
      <c r="AH1209" s="37" t="str">
        <f t="shared" si="48"/>
        <v/>
      </c>
    </row>
    <row r="1210" spans="34:34">
      <c r="AH1210" s="37" t="str">
        <f t="shared" si="48"/>
        <v/>
      </c>
    </row>
    <row r="1211" spans="34:34">
      <c r="AH1211" s="37" t="str">
        <f t="shared" si="48"/>
        <v/>
      </c>
    </row>
    <row r="1212" spans="34:34">
      <c r="AH1212" s="37" t="str">
        <f t="shared" si="48"/>
        <v/>
      </c>
    </row>
    <row r="1213" spans="34:34">
      <c r="AH1213" s="37" t="str">
        <f t="shared" si="48"/>
        <v/>
      </c>
    </row>
    <row r="1214" spans="34:34">
      <c r="AH1214" s="37" t="str">
        <f t="shared" si="48"/>
        <v/>
      </c>
    </row>
    <row r="1215" spans="34:34">
      <c r="AH1215" s="37" t="str">
        <f t="shared" si="48"/>
        <v/>
      </c>
    </row>
    <row r="1216" spans="34:34">
      <c r="AH1216" s="37" t="str">
        <f t="shared" si="48"/>
        <v/>
      </c>
    </row>
    <row r="1217" spans="34:34">
      <c r="AH1217" s="37" t="str">
        <f t="shared" si="48"/>
        <v/>
      </c>
    </row>
    <row r="1218" spans="34:34">
      <c r="AH1218" s="37" t="str">
        <f t="shared" si="48"/>
        <v/>
      </c>
    </row>
    <row r="1219" spans="34:34">
      <c r="AH1219" s="37" t="str">
        <f t="shared" si="48"/>
        <v/>
      </c>
    </row>
    <row r="1220" spans="34:34">
      <c r="AH1220" s="37" t="str">
        <f t="shared" ref="AH1220:AH1283" si="49">AI1220&amp;AJ1220&amp;AL1220&amp;AK1220</f>
        <v/>
      </c>
    </row>
    <row r="1221" spans="34:34">
      <c r="AH1221" s="37" t="str">
        <f t="shared" si="49"/>
        <v/>
      </c>
    </row>
    <row r="1222" spans="34:34">
      <c r="AH1222" s="37" t="str">
        <f t="shared" si="49"/>
        <v/>
      </c>
    </row>
    <row r="1223" spans="34:34">
      <c r="AH1223" s="37" t="str">
        <f t="shared" si="49"/>
        <v/>
      </c>
    </row>
    <row r="1224" spans="34:34">
      <c r="AH1224" s="37" t="str">
        <f t="shared" si="49"/>
        <v/>
      </c>
    </row>
    <row r="1225" spans="34:34">
      <c r="AH1225" s="37" t="str">
        <f t="shared" si="49"/>
        <v/>
      </c>
    </row>
    <row r="1226" spans="34:34">
      <c r="AH1226" s="37" t="str">
        <f t="shared" si="49"/>
        <v/>
      </c>
    </row>
    <row r="1227" spans="34:34">
      <c r="AH1227" s="37" t="str">
        <f t="shared" si="49"/>
        <v/>
      </c>
    </row>
    <row r="1228" spans="34:34">
      <c r="AH1228" s="37" t="str">
        <f t="shared" si="49"/>
        <v/>
      </c>
    </row>
    <row r="1229" spans="34:34">
      <c r="AH1229" s="37" t="str">
        <f t="shared" si="49"/>
        <v/>
      </c>
    </row>
    <row r="1230" spans="34:34">
      <c r="AH1230" s="37" t="str">
        <f t="shared" si="49"/>
        <v/>
      </c>
    </row>
    <row r="1231" spans="34:34">
      <c r="AH1231" s="37" t="str">
        <f t="shared" si="49"/>
        <v/>
      </c>
    </row>
    <row r="1232" spans="34:34">
      <c r="AH1232" s="37" t="str">
        <f t="shared" si="49"/>
        <v/>
      </c>
    </row>
    <row r="1233" spans="34:34">
      <c r="AH1233" s="37" t="str">
        <f t="shared" si="49"/>
        <v/>
      </c>
    </row>
    <row r="1234" spans="34:34">
      <c r="AH1234" s="37" t="str">
        <f t="shared" si="49"/>
        <v/>
      </c>
    </row>
    <row r="1235" spans="34:34">
      <c r="AH1235" s="37" t="str">
        <f t="shared" si="49"/>
        <v/>
      </c>
    </row>
    <row r="1236" spans="34:34">
      <c r="AH1236" s="37" t="str">
        <f t="shared" si="49"/>
        <v/>
      </c>
    </row>
    <row r="1237" spans="34:34">
      <c r="AH1237" s="37" t="str">
        <f t="shared" si="49"/>
        <v/>
      </c>
    </row>
    <row r="1238" spans="34:34">
      <c r="AH1238" s="37" t="str">
        <f t="shared" si="49"/>
        <v/>
      </c>
    </row>
    <row r="1239" spans="34:34">
      <c r="AH1239" s="37" t="str">
        <f t="shared" si="49"/>
        <v/>
      </c>
    </row>
    <row r="1240" spans="34:34">
      <c r="AH1240" s="37" t="str">
        <f t="shared" si="49"/>
        <v/>
      </c>
    </row>
    <row r="1241" spans="34:34">
      <c r="AH1241" s="37" t="str">
        <f t="shared" si="49"/>
        <v/>
      </c>
    </row>
    <row r="1242" spans="34:34">
      <c r="AH1242" s="37" t="str">
        <f t="shared" si="49"/>
        <v/>
      </c>
    </row>
    <row r="1243" spans="34:34">
      <c r="AH1243" s="37" t="str">
        <f t="shared" si="49"/>
        <v/>
      </c>
    </row>
    <row r="1244" spans="34:34">
      <c r="AH1244" s="37" t="str">
        <f t="shared" si="49"/>
        <v/>
      </c>
    </row>
    <row r="1245" spans="34:34">
      <c r="AH1245" s="37" t="str">
        <f t="shared" si="49"/>
        <v/>
      </c>
    </row>
    <row r="1246" spans="34:34">
      <c r="AH1246" s="37" t="str">
        <f t="shared" si="49"/>
        <v/>
      </c>
    </row>
    <row r="1247" spans="34:34">
      <c r="AH1247" s="37" t="str">
        <f t="shared" si="49"/>
        <v/>
      </c>
    </row>
    <row r="1248" spans="34:34">
      <c r="AH1248" s="37" t="str">
        <f t="shared" si="49"/>
        <v/>
      </c>
    </row>
    <row r="1249" spans="34:34">
      <c r="AH1249" s="37" t="str">
        <f t="shared" si="49"/>
        <v/>
      </c>
    </row>
    <row r="1250" spans="34:34">
      <c r="AH1250" s="37" t="str">
        <f t="shared" si="49"/>
        <v/>
      </c>
    </row>
    <row r="1251" spans="34:34">
      <c r="AH1251" s="37" t="str">
        <f t="shared" si="49"/>
        <v/>
      </c>
    </row>
    <row r="1252" spans="34:34">
      <c r="AH1252" s="37" t="str">
        <f t="shared" si="49"/>
        <v/>
      </c>
    </row>
    <row r="1253" spans="34:34">
      <c r="AH1253" s="37" t="str">
        <f t="shared" si="49"/>
        <v/>
      </c>
    </row>
    <row r="1254" spans="34:34">
      <c r="AH1254" s="37" t="str">
        <f t="shared" si="49"/>
        <v/>
      </c>
    </row>
    <row r="1255" spans="34:34">
      <c r="AH1255" s="37" t="str">
        <f t="shared" si="49"/>
        <v/>
      </c>
    </row>
    <row r="1256" spans="34:34">
      <c r="AH1256" s="37" t="str">
        <f t="shared" si="49"/>
        <v/>
      </c>
    </row>
    <row r="1257" spans="34:34">
      <c r="AH1257" s="37" t="str">
        <f t="shared" si="49"/>
        <v/>
      </c>
    </row>
    <row r="1258" spans="34:34">
      <c r="AH1258" s="37" t="str">
        <f t="shared" si="49"/>
        <v/>
      </c>
    </row>
    <row r="1259" spans="34:34">
      <c r="AH1259" s="37" t="str">
        <f t="shared" si="49"/>
        <v/>
      </c>
    </row>
    <row r="1260" spans="34:34">
      <c r="AH1260" s="37" t="str">
        <f t="shared" si="49"/>
        <v/>
      </c>
    </row>
    <row r="1261" spans="34:34">
      <c r="AH1261" s="37" t="str">
        <f t="shared" si="49"/>
        <v/>
      </c>
    </row>
    <row r="1262" spans="34:34">
      <c r="AH1262" s="37" t="str">
        <f t="shared" si="49"/>
        <v/>
      </c>
    </row>
    <row r="1263" spans="34:34">
      <c r="AH1263" s="37" t="str">
        <f t="shared" si="49"/>
        <v/>
      </c>
    </row>
    <row r="1264" spans="34:34">
      <c r="AH1264" s="37" t="str">
        <f t="shared" si="49"/>
        <v/>
      </c>
    </row>
    <row r="1265" spans="34:34">
      <c r="AH1265" s="37" t="str">
        <f t="shared" si="49"/>
        <v/>
      </c>
    </row>
    <row r="1266" spans="34:34">
      <c r="AH1266" s="37" t="str">
        <f t="shared" si="49"/>
        <v/>
      </c>
    </row>
    <row r="1267" spans="34:34">
      <c r="AH1267" s="37" t="str">
        <f t="shared" si="49"/>
        <v/>
      </c>
    </row>
    <row r="1268" spans="34:34">
      <c r="AH1268" s="37" t="str">
        <f t="shared" si="49"/>
        <v/>
      </c>
    </row>
    <row r="1269" spans="34:34">
      <c r="AH1269" s="37" t="str">
        <f t="shared" si="49"/>
        <v/>
      </c>
    </row>
    <row r="1270" spans="34:34">
      <c r="AH1270" s="37" t="str">
        <f t="shared" si="49"/>
        <v/>
      </c>
    </row>
    <row r="1271" spans="34:34">
      <c r="AH1271" s="37" t="str">
        <f t="shared" si="49"/>
        <v/>
      </c>
    </row>
    <row r="1272" spans="34:34">
      <c r="AH1272" s="37" t="str">
        <f t="shared" si="49"/>
        <v/>
      </c>
    </row>
    <row r="1273" spans="34:34">
      <c r="AH1273" s="37" t="str">
        <f t="shared" si="49"/>
        <v/>
      </c>
    </row>
    <row r="1274" spans="34:34">
      <c r="AH1274" s="37" t="str">
        <f t="shared" si="49"/>
        <v/>
      </c>
    </row>
    <row r="1275" spans="34:34">
      <c r="AH1275" s="37" t="str">
        <f t="shared" si="49"/>
        <v/>
      </c>
    </row>
    <row r="1276" spans="34:34">
      <c r="AH1276" s="37" t="str">
        <f t="shared" si="49"/>
        <v/>
      </c>
    </row>
    <row r="1277" spans="34:34">
      <c r="AH1277" s="37" t="str">
        <f t="shared" si="49"/>
        <v/>
      </c>
    </row>
    <row r="1278" spans="34:34">
      <c r="AH1278" s="37" t="str">
        <f t="shared" si="49"/>
        <v/>
      </c>
    </row>
    <row r="1279" spans="34:34">
      <c r="AH1279" s="37" t="str">
        <f t="shared" si="49"/>
        <v/>
      </c>
    </row>
    <row r="1280" spans="34:34">
      <c r="AH1280" s="37" t="str">
        <f t="shared" si="49"/>
        <v/>
      </c>
    </row>
    <row r="1281" spans="34:34">
      <c r="AH1281" s="37" t="str">
        <f t="shared" si="49"/>
        <v/>
      </c>
    </row>
    <row r="1282" spans="34:34">
      <c r="AH1282" s="37" t="str">
        <f t="shared" si="49"/>
        <v/>
      </c>
    </row>
    <row r="1283" spans="34:34">
      <c r="AH1283" s="37" t="str">
        <f t="shared" si="49"/>
        <v/>
      </c>
    </row>
    <row r="1284" spans="34:34">
      <c r="AH1284" s="37" t="str">
        <f t="shared" ref="AH1284:AH1347" si="50">AI1284&amp;AJ1284&amp;AL1284&amp;AK1284</f>
        <v/>
      </c>
    </row>
    <row r="1285" spans="34:34">
      <c r="AH1285" s="37" t="str">
        <f t="shared" si="50"/>
        <v/>
      </c>
    </row>
    <row r="1286" spans="34:34">
      <c r="AH1286" s="37" t="str">
        <f t="shared" si="50"/>
        <v/>
      </c>
    </row>
    <row r="1287" spans="34:34">
      <c r="AH1287" s="37" t="str">
        <f t="shared" si="50"/>
        <v/>
      </c>
    </row>
    <row r="1288" spans="34:34">
      <c r="AH1288" s="37" t="str">
        <f t="shared" si="50"/>
        <v/>
      </c>
    </row>
    <row r="1289" spans="34:34">
      <c r="AH1289" s="37" t="str">
        <f t="shared" si="50"/>
        <v/>
      </c>
    </row>
    <row r="1290" spans="34:34">
      <c r="AH1290" s="37" t="str">
        <f t="shared" si="50"/>
        <v/>
      </c>
    </row>
    <row r="1291" spans="34:34">
      <c r="AH1291" s="37" t="str">
        <f t="shared" si="50"/>
        <v/>
      </c>
    </row>
    <row r="1292" spans="34:34">
      <c r="AH1292" s="37" t="str">
        <f t="shared" si="50"/>
        <v/>
      </c>
    </row>
    <row r="1293" spans="34:34">
      <c r="AH1293" s="37" t="str">
        <f t="shared" si="50"/>
        <v/>
      </c>
    </row>
    <row r="1294" spans="34:34">
      <c r="AH1294" s="37" t="str">
        <f t="shared" si="50"/>
        <v/>
      </c>
    </row>
    <row r="1295" spans="34:34">
      <c r="AH1295" s="37" t="str">
        <f t="shared" si="50"/>
        <v/>
      </c>
    </row>
    <row r="1296" spans="34:34">
      <c r="AH1296" s="37" t="str">
        <f t="shared" si="50"/>
        <v/>
      </c>
    </row>
    <row r="1297" spans="34:34">
      <c r="AH1297" s="37" t="str">
        <f t="shared" si="50"/>
        <v/>
      </c>
    </row>
    <row r="1298" spans="34:34">
      <c r="AH1298" s="37" t="str">
        <f t="shared" si="50"/>
        <v/>
      </c>
    </row>
    <row r="1299" spans="34:34">
      <c r="AH1299" s="37" t="str">
        <f t="shared" si="50"/>
        <v/>
      </c>
    </row>
    <row r="1300" spans="34:34">
      <c r="AH1300" s="37" t="str">
        <f t="shared" si="50"/>
        <v/>
      </c>
    </row>
    <row r="1301" spans="34:34">
      <c r="AH1301" s="37" t="str">
        <f t="shared" si="50"/>
        <v/>
      </c>
    </row>
    <row r="1302" spans="34:34">
      <c r="AH1302" s="37" t="str">
        <f t="shared" si="50"/>
        <v/>
      </c>
    </row>
    <row r="1303" spans="34:34">
      <c r="AH1303" s="37" t="str">
        <f t="shared" si="50"/>
        <v/>
      </c>
    </row>
    <row r="1304" spans="34:34">
      <c r="AH1304" s="37" t="str">
        <f t="shared" si="50"/>
        <v/>
      </c>
    </row>
    <row r="1305" spans="34:34">
      <c r="AH1305" s="37" t="str">
        <f t="shared" si="50"/>
        <v/>
      </c>
    </row>
    <row r="1306" spans="34:34">
      <c r="AH1306" s="37" t="str">
        <f t="shared" si="50"/>
        <v/>
      </c>
    </row>
    <row r="1307" spans="34:34">
      <c r="AH1307" s="37" t="str">
        <f t="shared" si="50"/>
        <v/>
      </c>
    </row>
    <row r="1308" spans="34:34">
      <c r="AH1308" s="37" t="str">
        <f t="shared" si="50"/>
        <v/>
      </c>
    </row>
    <row r="1309" spans="34:34">
      <c r="AH1309" s="37" t="str">
        <f t="shared" si="50"/>
        <v/>
      </c>
    </row>
    <row r="1310" spans="34:34">
      <c r="AH1310" s="37" t="str">
        <f t="shared" si="50"/>
        <v/>
      </c>
    </row>
    <row r="1311" spans="34:34">
      <c r="AH1311" s="37" t="str">
        <f t="shared" si="50"/>
        <v/>
      </c>
    </row>
    <row r="1312" spans="34:34">
      <c r="AH1312" s="37" t="str">
        <f t="shared" si="50"/>
        <v/>
      </c>
    </row>
    <row r="1313" spans="34:34">
      <c r="AH1313" s="37" t="str">
        <f t="shared" si="50"/>
        <v/>
      </c>
    </row>
    <row r="1314" spans="34:34">
      <c r="AH1314" s="37" t="str">
        <f t="shared" si="50"/>
        <v/>
      </c>
    </row>
    <row r="1315" spans="34:34">
      <c r="AH1315" s="37" t="str">
        <f t="shared" si="50"/>
        <v/>
      </c>
    </row>
    <row r="1316" spans="34:34">
      <c r="AH1316" s="37" t="str">
        <f t="shared" si="50"/>
        <v/>
      </c>
    </row>
    <row r="1317" spans="34:34">
      <c r="AH1317" s="37" t="str">
        <f t="shared" si="50"/>
        <v/>
      </c>
    </row>
    <row r="1318" spans="34:34">
      <c r="AH1318" s="37" t="str">
        <f t="shared" si="50"/>
        <v/>
      </c>
    </row>
    <row r="1319" spans="34:34">
      <c r="AH1319" s="37" t="str">
        <f t="shared" si="50"/>
        <v/>
      </c>
    </row>
    <row r="1320" spans="34:34">
      <c r="AH1320" s="37" t="str">
        <f t="shared" si="50"/>
        <v/>
      </c>
    </row>
    <row r="1321" spans="34:34">
      <c r="AH1321" s="37" t="str">
        <f t="shared" si="50"/>
        <v/>
      </c>
    </row>
    <row r="1322" spans="34:34">
      <c r="AH1322" s="37" t="str">
        <f t="shared" si="50"/>
        <v/>
      </c>
    </row>
    <row r="1323" spans="34:34">
      <c r="AH1323" s="37" t="str">
        <f t="shared" si="50"/>
        <v/>
      </c>
    </row>
    <row r="1324" spans="34:34">
      <c r="AH1324" s="37" t="str">
        <f t="shared" si="50"/>
        <v/>
      </c>
    </row>
    <row r="1325" spans="34:34">
      <c r="AH1325" s="37" t="str">
        <f t="shared" si="50"/>
        <v/>
      </c>
    </row>
    <row r="1326" spans="34:34">
      <c r="AH1326" s="37" t="str">
        <f t="shared" si="50"/>
        <v/>
      </c>
    </row>
    <row r="1327" spans="34:34">
      <c r="AH1327" s="37" t="str">
        <f t="shared" si="50"/>
        <v/>
      </c>
    </row>
    <row r="1328" spans="34:34">
      <c r="AH1328" s="37" t="str">
        <f t="shared" si="50"/>
        <v/>
      </c>
    </row>
    <row r="1329" spans="34:34">
      <c r="AH1329" s="37" t="str">
        <f t="shared" si="50"/>
        <v/>
      </c>
    </row>
    <row r="1330" spans="34:34">
      <c r="AH1330" s="37" t="str">
        <f t="shared" si="50"/>
        <v/>
      </c>
    </row>
    <row r="1331" spans="34:34">
      <c r="AH1331" s="37" t="str">
        <f t="shared" si="50"/>
        <v/>
      </c>
    </row>
    <row r="1332" spans="34:34">
      <c r="AH1332" s="37" t="str">
        <f t="shared" si="50"/>
        <v/>
      </c>
    </row>
    <row r="1333" spans="34:34">
      <c r="AH1333" s="37" t="str">
        <f t="shared" si="50"/>
        <v/>
      </c>
    </row>
    <row r="1334" spans="34:34">
      <c r="AH1334" s="37" t="str">
        <f t="shared" si="50"/>
        <v/>
      </c>
    </row>
    <row r="1335" spans="34:34">
      <c r="AH1335" s="37" t="str">
        <f t="shared" si="50"/>
        <v/>
      </c>
    </row>
    <row r="1336" spans="34:34">
      <c r="AH1336" s="37" t="str">
        <f t="shared" si="50"/>
        <v/>
      </c>
    </row>
    <row r="1337" spans="34:34">
      <c r="AH1337" s="37" t="str">
        <f t="shared" si="50"/>
        <v/>
      </c>
    </row>
    <row r="1338" spans="34:34">
      <c r="AH1338" s="37" t="str">
        <f t="shared" si="50"/>
        <v/>
      </c>
    </row>
    <row r="1339" spans="34:34">
      <c r="AH1339" s="37" t="str">
        <f t="shared" si="50"/>
        <v/>
      </c>
    </row>
    <row r="1340" spans="34:34">
      <c r="AH1340" s="37" t="str">
        <f t="shared" si="50"/>
        <v/>
      </c>
    </row>
    <row r="1341" spans="34:34">
      <c r="AH1341" s="37" t="str">
        <f t="shared" si="50"/>
        <v/>
      </c>
    </row>
    <row r="1342" spans="34:34">
      <c r="AH1342" s="37" t="str">
        <f t="shared" si="50"/>
        <v/>
      </c>
    </row>
    <row r="1343" spans="34:34">
      <c r="AH1343" s="37" t="str">
        <f t="shared" si="50"/>
        <v/>
      </c>
    </row>
    <row r="1344" spans="34:34">
      <c r="AH1344" s="37" t="str">
        <f t="shared" si="50"/>
        <v/>
      </c>
    </row>
    <row r="1345" spans="34:34">
      <c r="AH1345" s="37" t="str">
        <f t="shared" si="50"/>
        <v/>
      </c>
    </row>
    <row r="1346" spans="34:34">
      <c r="AH1346" s="37" t="str">
        <f t="shared" si="50"/>
        <v/>
      </c>
    </row>
    <row r="1347" spans="34:34">
      <c r="AH1347" s="37" t="str">
        <f t="shared" si="50"/>
        <v/>
      </c>
    </row>
    <row r="1348" spans="34:34">
      <c r="AH1348" s="37" t="str">
        <f t="shared" ref="AH1348:AH1411" si="51">AI1348&amp;AJ1348&amp;AL1348&amp;AK1348</f>
        <v/>
      </c>
    </row>
    <row r="1349" spans="34:34">
      <c r="AH1349" s="37" t="str">
        <f t="shared" si="51"/>
        <v/>
      </c>
    </row>
    <row r="1350" spans="34:34">
      <c r="AH1350" s="37" t="str">
        <f t="shared" si="51"/>
        <v/>
      </c>
    </row>
    <row r="1351" spans="34:34">
      <c r="AH1351" s="37" t="str">
        <f t="shared" si="51"/>
        <v/>
      </c>
    </row>
    <row r="1352" spans="34:34">
      <c r="AH1352" s="37" t="str">
        <f t="shared" si="51"/>
        <v/>
      </c>
    </row>
    <row r="1353" spans="34:34">
      <c r="AH1353" s="37" t="str">
        <f t="shared" si="51"/>
        <v/>
      </c>
    </row>
    <row r="1354" spans="34:34">
      <c r="AH1354" s="37" t="str">
        <f t="shared" si="51"/>
        <v/>
      </c>
    </row>
    <row r="1355" spans="34:34">
      <c r="AH1355" s="37" t="str">
        <f t="shared" si="51"/>
        <v/>
      </c>
    </row>
    <row r="1356" spans="34:34">
      <c r="AH1356" s="37" t="str">
        <f t="shared" si="51"/>
        <v/>
      </c>
    </row>
    <row r="1357" spans="34:34">
      <c r="AH1357" s="37" t="str">
        <f t="shared" si="51"/>
        <v/>
      </c>
    </row>
    <row r="1358" spans="34:34">
      <c r="AH1358" s="37" t="str">
        <f t="shared" si="51"/>
        <v/>
      </c>
    </row>
    <row r="1359" spans="34:34">
      <c r="AH1359" s="37" t="str">
        <f t="shared" si="51"/>
        <v/>
      </c>
    </row>
    <row r="1360" spans="34:34">
      <c r="AH1360" s="37" t="str">
        <f t="shared" si="51"/>
        <v/>
      </c>
    </row>
    <row r="1361" spans="34:34">
      <c r="AH1361" s="37" t="str">
        <f t="shared" si="51"/>
        <v/>
      </c>
    </row>
    <row r="1362" spans="34:34">
      <c r="AH1362" s="37" t="str">
        <f t="shared" si="51"/>
        <v/>
      </c>
    </row>
    <row r="1363" spans="34:34">
      <c r="AH1363" s="37" t="str">
        <f t="shared" si="51"/>
        <v/>
      </c>
    </row>
    <row r="1364" spans="34:34">
      <c r="AH1364" s="37" t="str">
        <f t="shared" si="51"/>
        <v/>
      </c>
    </row>
    <row r="1365" spans="34:34">
      <c r="AH1365" s="37" t="str">
        <f t="shared" si="51"/>
        <v/>
      </c>
    </row>
    <row r="1366" spans="34:34">
      <c r="AH1366" s="37" t="str">
        <f t="shared" si="51"/>
        <v/>
      </c>
    </row>
    <row r="1367" spans="34:34">
      <c r="AH1367" s="37" t="str">
        <f t="shared" si="51"/>
        <v/>
      </c>
    </row>
    <row r="1368" spans="34:34">
      <c r="AH1368" s="37" t="str">
        <f t="shared" si="51"/>
        <v/>
      </c>
    </row>
    <row r="1369" spans="34:34">
      <c r="AH1369" s="37" t="str">
        <f t="shared" si="51"/>
        <v/>
      </c>
    </row>
    <row r="1370" spans="34:34">
      <c r="AH1370" s="37" t="str">
        <f t="shared" si="51"/>
        <v/>
      </c>
    </row>
    <row r="1371" spans="34:34">
      <c r="AH1371" s="37" t="str">
        <f t="shared" si="51"/>
        <v/>
      </c>
    </row>
    <row r="1372" spans="34:34">
      <c r="AH1372" s="37" t="str">
        <f t="shared" si="51"/>
        <v/>
      </c>
    </row>
    <row r="1373" spans="34:34">
      <c r="AH1373" s="37" t="str">
        <f t="shared" si="51"/>
        <v/>
      </c>
    </row>
    <row r="1374" spans="34:34">
      <c r="AH1374" s="37" t="str">
        <f t="shared" si="51"/>
        <v/>
      </c>
    </row>
    <row r="1375" spans="34:34">
      <c r="AH1375" s="37" t="str">
        <f t="shared" si="51"/>
        <v/>
      </c>
    </row>
    <row r="1376" spans="34:34">
      <c r="AH1376" s="37" t="str">
        <f t="shared" si="51"/>
        <v/>
      </c>
    </row>
    <row r="1377" spans="34:34">
      <c r="AH1377" s="37" t="str">
        <f t="shared" si="51"/>
        <v/>
      </c>
    </row>
    <row r="1378" spans="34:34">
      <c r="AH1378" s="37" t="str">
        <f t="shared" si="51"/>
        <v/>
      </c>
    </row>
    <row r="1379" spans="34:34">
      <c r="AH1379" s="37" t="str">
        <f t="shared" si="51"/>
        <v/>
      </c>
    </row>
    <row r="1380" spans="34:34">
      <c r="AH1380" s="37" t="str">
        <f t="shared" si="51"/>
        <v/>
      </c>
    </row>
    <row r="1381" spans="34:34">
      <c r="AH1381" s="37" t="str">
        <f t="shared" si="51"/>
        <v/>
      </c>
    </row>
    <row r="1382" spans="34:34">
      <c r="AH1382" s="37" t="str">
        <f t="shared" si="51"/>
        <v/>
      </c>
    </row>
    <row r="1383" spans="34:34">
      <c r="AH1383" s="37" t="str">
        <f t="shared" si="51"/>
        <v/>
      </c>
    </row>
    <row r="1384" spans="34:34">
      <c r="AH1384" s="37" t="str">
        <f t="shared" si="51"/>
        <v/>
      </c>
    </row>
    <row r="1385" spans="34:34">
      <c r="AH1385" s="37" t="str">
        <f t="shared" si="51"/>
        <v/>
      </c>
    </row>
    <row r="1386" spans="34:34">
      <c r="AH1386" s="37" t="str">
        <f t="shared" si="51"/>
        <v/>
      </c>
    </row>
    <row r="1387" spans="34:34">
      <c r="AH1387" s="37" t="str">
        <f t="shared" si="51"/>
        <v/>
      </c>
    </row>
    <row r="1388" spans="34:34">
      <c r="AH1388" s="37" t="str">
        <f t="shared" si="51"/>
        <v/>
      </c>
    </row>
    <row r="1389" spans="34:34">
      <c r="AH1389" s="37" t="str">
        <f t="shared" si="51"/>
        <v/>
      </c>
    </row>
    <row r="1390" spans="34:34">
      <c r="AH1390" s="37" t="str">
        <f t="shared" si="51"/>
        <v/>
      </c>
    </row>
    <row r="1391" spans="34:34">
      <c r="AH1391" s="37" t="str">
        <f t="shared" si="51"/>
        <v/>
      </c>
    </row>
    <row r="1392" spans="34:34">
      <c r="AH1392" s="37" t="str">
        <f t="shared" si="51"/>
        <v/>
      </c>
    </row>
    <row r="1393" spans="34:34">
      <c r="AH1393" s="37" t="str">
        <f t="shared" si="51"/>
        <v/>
      </c>
    </row>
    <row r="1394" spans="34:34">
      <c r="AH1394" s="37" t="str">
        <f t="shared" si="51"/>
        <v/>
      </c>
    </row>
    <row r="1395" spans="34:34">
      <c r="AH1395" s="37" t="str">
        <f t="shared" si="51"/>
        <v/>
      </c>
    </row>
    <row r="1396" spans="34:34">
      <c r="AH1396" s="37" t="str">
        <f t="shared" si="51"/>
        <v/>
      </c>
    </row>
    <row r="1397" spans="34:34">
      <c r="AH1397" s="37" t="str">
        <f t="shared" si="51"/>
        <v/>
      </c>
    </row>
    <row r="1398" spans="34:34">
      <c r="AH1398" s="37" t="str">
        <f t="shared" si="51"/>
        <v/>
      </c>
    </row>
    <row r="1399" spans="34:34">
      <c r="AH1399" s="37" t="str">
        <f t="shared" si="51"/>
        <v/>
      </c>
    </row>
    <row r="1400" spans="34:34">
      <c r="AH1400" s="37" t="str">
        <f t="shared" si="51"/>
        <v/>
      </c>
    </row>
    <row r="1401" spans="34:34">
      <c r="AH1401" s="37" t="str">
        <f t="shared" si="51"/>
        <v/>
      </c>
    </row>
    <row r="1402" spans="34:34">
      <c r="AH1402" s="37" t="str">
        <f t="shared" si="51"/>
        <v/>
      </c>
    </row>
    <row r="1403" spans="34:34">
      <c r="AH1403" s="37" t="str">
        <f t="shared" si="51"/>
        <v/>
      </c>
    </row>
    <row r="1404" spans="34:34">
      <c r="AH1404" s="37" t="str">
        <f t="shared" si="51"/>
        <v/>
      </c>
    </row>
    <row r="1405" spans="34:34">
      <c r="AH1405" s="37" t="str">
        <f t="shared" si="51"/>
        <v/>
      </c>
    </row>
    <row r="1406" spans="34:34">
      <c r="AH1406" s="37" t="str">
        <f t="shared" si="51"/>
        <v/>
      </c>
    </row>
    <row r="1407" spans="34:34">
      <c r="AH1407" s="37" t="str">
        <f t="shared" si="51"/>
        <v/>
      </c>
    </row>
    <row r="1408" spans="34:34">
      <c r="AH1408" s="37" t="str">
        <f t="shared" si="51"/>
        <v/>
      </c>
    </row>
    <row r="1409" spans="34:34">
      <c r="AH1409" s="37" t="str">
        <f t="shared" si="51"/>
        <v/>
      </c>
    </row>
    <row r="1410" spans="34:34">
      <c r="AH1410" s="37" t="str">
        <f t="shared" si="51"/>
        <v/>
      </c>
    </row>
    <row r="1411" spans="34:34">
      <c r="AH1411" s="37" t="str">
        <f t="shared" si="51"/>
        <v/>
      </c>
    </row>
    <row r="1412" spans="34:34">
      <c r="AH1412" s="37" t="str">
        <f t="shared" ref="AH1412:AH1475" si="52">AI1412&amp;AJ1412&amp;AL1412&amp;AK1412</f>
        <v/>
      </c>
    </row>
    <row r="1413" spans="34:34">
      <c r="AH1413" s="37" t="str">
        <f t="shared" si="52"/>
        <v/>
      </c>
    </row>
    <row r="1414" spans="34:34">
      <c r="AH1414" s="37" t="str">
        <f t="shared" si="52"/>
        <v/>
      </c>
    </row>
    <row r="1415" spans="34:34">
      <c r="AH1415" s="37" t="str">
        <f t="shared" si="52"/>
        <v/>
      </c>
    </row>
    <row r="1416" spans="34:34">
      <c r="AH1416" s="37" t="str">
        <f t="shared" si="52"/>
        <v/>
      </c>
    </row>
    <row r="1417" spans="34:34">
      <c r="AH1417" s="37" t="str">
        <f t="shared" si="52"/>
        <v/>
      </c>
    </row>
    <row r="1418" spans="34:34">
      <c r="AH1418" s="37" t="str">
        <f t="shared" si="52"/>
        <v/>
      </c>
    </row>
    <row r="1419" spans="34:34">
      <c r="AH1419" s="37" t="str">
        <f t="shared" si="52"/>
        <v/>
      </c>
    </row>
    <row r="1420" spans="34:34">
      <c r="AH1420" s="37" t="str">
        <f t="shared" si="52"/>
        <v/>
      </c>
    </row>
    <row r="1421" spans="34:34">
      <c r="AH1421" s="37" t="str">
        <f t="shared" si="52"/>
        <v/>
      </c>
    </row>
    <row r="1422" spans="34:34">
      <c r="AH1422" s="37" t="str">
        <f t="shared" si="52"/>
        <v/>
      </c>
    </row>
    <row r="1423" spans="34:34">
      <c r="AH1423" s="37" t="str">
        <f t="shared" si="52"/>
        <v/>
      </c>
    </row>
    <row r="1424" spans="34:34">
      <c r="AH1424" s="37" t="str">
        <f t="shared" si="52"/>
        <v/>
      </c>
    </row>
    <row r="1425" spans="34:34">
      <c r="AH1425" s="37" t="str">
        <f t="shared" si="52"/>
        <v/>
      </c>
    </row>
    <row r="1426" spans="34:34">
      <c r="AH1426" s="37" t="str">
        <f t="shared" si="52"/>
        <v/>
      </c>
    </row>
    <row r="1427" spans="34:34">
      <c r="AH1427" s="37" t="str">
        <f t="shared" si="52"/>
        <v/>
      </c>
    </row>
    <row r="1428" spans="34:34">
      <c r="AH1428" s="37" t="str">
        <f t="shared" si="52"/>
        <v/>
      </c>
    </row>
    <row r="1429" spans="34:34">
      <c r="AH1429" s="37" t="str">
        <f t="shared" si="52"/>
        <v/>
      </c>
    </row>
    <row r="1430" spans="34:34">
      <c r="AH1430" s="37" t="str">
        <f t="shared" si="52"/>
        <v/>
      </c>
    </row>
    <row r="1431" spans="34:34">
      <c r="AH1431" s="37" t="str">
        <f t="shared" si="52"/>
        <v/>
      </c>
    </row>
    <row r="1432" spans="34:34">
      <c r="AH1432" s="37" t="str">
        <f t="shared" si="52"/>
        <v/>
      </c>
    </row>
    <row r="1433" spans="34:34">
      <c r="AH1433" s="37" t="str">
        <f t="shared" si="52"/>
        <v/>
      </c>
    </row>
    <row r="1434" spans="34:34">
      <c r="AH1434" s="37" t="str">
        <f t="shared" si="52"/>
        <v/>
      </c>
    </row>
    <row r="1435" spans="34:34">
      <c r="AH1435" s="37" t="str">
        <f t="shared" si="52"/>
        <v/>
      </c>
    </row>
    <row r="1436" spans="34:34">
      <c r="AH1436" s="37" t="str">
        <f t="shared" si="52"/>
        <v/>
      </c>
    </row>
    <row r="1437" spans="34:34">
      <c r="AH1437" s="37" t="str">
        <f t="shared" si="52"/>
        <v/>
      </c>
    </row>
    <row r="1438" spans="34:34">
      <c r="AH1438" s="37" t="str">
        <f t="shared" si="52"/>
        <v/>
      </c>
    </row>
    <row r="1439" spans="34:34">
      <c r="AH1439" s="37" t="str">
        <f t="shared" si="52"/>
        <v/>
      </c>
    </row>
    <row r="1440" spans="34:34">
      <c r="AH1440" s="37" t="str">
        <f t="shared" si="52"/>
        <v/>
      </c>
    </row>
    <row r="1441" spans="34:34">
      <c r="AH1441" s="37" t="str">
        <f t="shared" si="52"/>
        <v/>
      </c>
    </row>
    <row r="1442" spans="34:34">
      <c r="AH1442" s="37" t="str">
        <f t="shared" si="52"/>
        <v/>
      </c>
    </row>
    <row r="1443" spans="34:34">
      <c r="AH1443" s="37" t="str">
        <f t="shared" si="52"/>
        <v/>
      </c>
    </row>
    <row r="1444" spans="34:34">
      <c r="AH1444" s="37" t="str">
        <f t="shared" si="52"/>
        <v/>
      </c>
    </row>
    <row r="1445" spans="34:34">
      <c r="AH1445" s="37" t="str">
        <f t="shared" si="52"/>
        <v/>
      </c>
    </row>
    <row r="1446" spans="34:34">
      <c r="AH1446" s="37" t="str">
        <f t="shared" si="52"/>
        <v/>
      </c>
    </row>
    <row r="1447" spans="34:34">
      <c r="AH1447" s="37" t="str">
        <f t="shared" si="52"/>
        <v/>
      </c>
    </row>
    <row r="1448" spans="34:34">
      <c r="AH1448" s="37" t="str">
        <f t="shared" si="52"/>
        <v/>
      </c>
    </row>
    <row r="1449" spans="34:34">
      <c r="AH1449" s="37" t="str">
        <f t="shared" si="52"/>
        <v/>
      </c>
    </row>
    <row r="1450" spans="34:34">
      <c r="AH1450" s="37" t="str">
        <f t="shared" si="52"/>
        <v/>
      </c>
    </row>
    <row r="1451" spans="34:34">
      <c r="AH1451" s="37" t="str">
        <f t="shared" si="52"/>
        <v/>
      </c>
    </row>
    <row r="1452" spans="34:34">
      <c r="AH1452" s="37" t="str">
        <f t="shared" si="52"/>
        <v/>
      </c>
    </row>
    <row r="1453" spans="34:34">
      <c r="AH1453" s="37" t="str">
        <f t="shared" si="52"/>
        <v/>
      </c>
    </row>
    <row r="1454" spans="34:34">
      <c r="AH1454" s="37" t="str">
        <f t="shared" si="52"/>
        <v/>
      </c>
    </row>
    <row r="1455" spans="34:34">
      <c r="AH1455" s="37" t="str">
        <f t="shared" si="52"/>
        <v/>
      </c>
    </row>
    <row r="1456" spans="34:34">
      <c r="AH1456" s="37" t="str">
        <f t="shared" si="52"/>
        <v/>
      </c>
    </row>
    <row r="1457" spans="34:34">
      <c r="AH1457" s="37" t="str">
        <f t="shared" si="52"/>
        <v/>
      </c>
    </row>
    <row r="1458" spans="34:34">
      <c r="AH1458" s="37" t="str">
        <f t="shared" si="52"/>
        <v/>
      </c>
    </row>
    <row r="1459" spans="34:34">
      <c r="AH1459" s="37" t="str">
        <f t="shared" si="52"/>
        <v/>
      </c>
    </row>
    <row r="1460" spans="34:34">
      <c r="AH1460" s="37" t="str">
        <f t="shared" si="52"/>
        <v/>
      </c>
    </row>
    <row r="1461" spans="34:34">
      <c r="AH1461" s="37" t="str">
        <f t="shared" si="52"/>
        <v/>
      </c>
    </row>
    <row r="1462" spans="34:34">
      <c r="AH1462" s="37" t="str">
        <f t="shared" si="52"/>
        <v/>
      </c>
    </row>
    <row r="1463" spans="34:34">
      <c r="AH1463" s="37" t="str">
        <f t="shared" si="52"/>
        <v/>
      </c>
    </row>
    <row r="1464" spans="34:34">
      <c r="AH1464" s="37" t="str">
        <f t="shared" si="52"/>
        <v/>
      </c>
    </row>
    <row r="1465" spans="34:34">
      <c r="AH1465" s="37" t="str">
        <f t="shared" si="52"/>
        <v/>
      </c>
    </row>
    <row r="1466" spans="34:34">
      <c r="AH1466" s="37" t="str">
        <f t="shared" si="52"/>
        <v/>
      </c>
    </row>
    <row r="1467" spans="34:34">
      <c r="AH1467" s="37" t="str">
        <f t="shared" si="52"/>
        <v/>
      </c>
    </row>
    <row r="1468" spans="34:34">
      <c r="AH1468" s="37" t="str">
        <f t="shared" si="52"/>
        <v/>
      </c>
    </row>
    <row r="1469" spans="34:34">
      <c r="AH1469" s="37" t="str">
        <f t="shared" si="52"/>
        <v/>
      </c>
    </row>
    <row r="1470" spans="34:34">
      <c r="AH1470" s="37" t="str">
        <f t="shared" si="52"/>
        <v/>
      </c>
    </row>
    <row r="1471" spans="34:34">
      <c r="AH1471" s="37" t="str">
        <f t="shared" si="52"/>
        <v/>
      </c>
    </row>
    <row r="1472" spans="34:34">
      <c r="AH1472" s="37" t="str">
        <f t="shared" si="52"/>
        <v/>
      </c>
    </row>
    <row r="1473" spans="34:34">
      <c r="AH1473" s="37" t="str">
        <f t="shared" si="52"/>
        <v/>
      </c>
    </row>
    <row r="1474" spans="34:34">
      <c r="AH1474" s="37" t="str">
        <f t="shared" si="52"/>
        <v/>
      </c>
    </row>
    <row r="1475" spans="34:34">
      <c r="AH1475" s="37" t="str">
        <f t="shared" si="52"/>
        <v/>
      </c>
    </row>
    <row r="1476" spans="34:34">
      <c r="AH1476" s="37" t="str">
        <f t="shared" ref="AH1476:AH1539" si="53">AI1476&amp;AJ1476&amp;AL1476&amp;AK1476</f>
        <v/>
      </c>
    </row>
    <row r="1477" spans="34:34">
      <c r="AH1477" s="37" t="str">
        <f t="shared" si="53"/>
        <v/>
      </c>
    </row>
    <row r="1478" spans="34:34">
      <c r="AH1478" s="37" t="str">
        <f t="shared" si="53"/>
        <v/>
      </c>
    </row>
    <row r="1479" spans="34:34">
      <c r="AH1479" s="37" t="str">
        <f t="shared" si="53"/>
        <v/>
      </c>
    </row>
    <row r="1480" spans="34:34">
      <c r="AH1480" s="37" t="str">
        <f t="shared" si="53"/>
        <v/>
      </c>
    </row>
    <row r="1481" spans="34:34">
      <c r="AH1481" s="37" t="str">
        <f t="shared" si="53"/>
        <v/>
      </c>
    </row>
    <row r="1482" spans="34:34">
      <c r="AH1482" s="37" t="str">
        <f t="shared" si="53"/>
        <v/>
      </c>
    </row>
    <row r="1483" spans="34:34">
      <c r="AH1483" s="37" t="str">
        <f t="shared" si="53"/>
        <v/>
      </c>
    </row>
    <row r="1484" spans="34:34">
      <c r="AH1484" s="37" t="str">
        <f t="shared" si="53"/>
        <v/>
      </c>
    </row>
    <row r="1485" spans="34:34">
      <c r="AH1485" s="37" t="str">
        <f t="shared" si="53"/>
        <v/>
      </c>
    </row>
    <row r="1486" spans="34:34">
      <c r="AH1486" s="37" t="str">
        <f t="shared" si="53"/>
        <v/>
      </c>
    </row>
    <row r="1487" spans="34:34">
      <c r="AH1487" s="37" t="str">
        <f t="shared" si="53"/>
        <v/>
      </c>
    </row>
    <row r="1488" spans="34:34">
      <c r="AH1488" s="37" t="str">
        <f t="shared" si="53"/>
        <v/>
      </c>
    </row>
    <row r="1489" spans="34:34">
      <c r="AH1489" s="37" t="str">
        <f t="shared" si="53"/>
        <v/>
      </c>
    </row>
    <row r="1490" spans="34:34">
      <c r="AH1490" s="37" t="str">
        <f t="shared" si="53"/>
        <v/>
      </c>
    </row>
    <row r="1491" spans="34:34">
      <c r="AH1491" s="37" t="str">
        <f t="shared" si="53"/>
        <v/>
      </c>
    </row>
    <row r="1492" spans="34:34">
      <c r="AH1492" s="37" t="str">
        <f t="shared" si="53"/>
        <v/>
      </c>
    </row>
    <row r="1493" spans="34:34">
      <c r="AH1493" s="37" t="str">
        <f t="shared" si="53"/>
        <v/>
      </c>
    </row>
    <row r="1494" spans="34:34">
      <c r="AH1494" s="37" t="str">
        <f t="shared" si="53"/>
        <v/>
      </c>
    </row>
    <row r="1495" spans="34:34">
      <c r="AH1495" s="37" t="str">
        <f t="shared" si="53"/>
        <v/>
      </c>
    </row>
    <row r="1496" spans="34:34">
      <c r="AH1496" s="37" t="str">
        <f t="shared" si="53"/>
        <v/>
      </c>
    </row>
    <row r="1497" spans="34:34">
      <c r="AH1497" s="37" t="str">
        <f t="shared" si="53"/>
        <v/>
      </c>
    </row>
    <row r="1498" spans="34:34">
      <c r="AH1498" s="37" t="str">
        <f t="shared" si="53"/>
        <v/>
      </c>
    </row>
    <row r="1499" spans="34:34">
      <c r="AH1499" s="37" t="str">
        <f t="shared" si="53"/>
        <v/>
      </c>
    </row>
    <row r="1500" spans="34:34">
      <c r="AH1500" s="37" t="str">
        <f t="shared" si="53"/>
        <v/>
      </c>
    </row>
    <row r="1501" spans="34:34">
      <c r="AH1501" s="37" t="str">
        <f t="shared" si="53"/>
        <v/>
      </c>
    </row>
    <row r="1502" spans="34:34">
      <c r="AH1502" s="37" t="str">
        <f t="shared" si="53"/>
        <v/>
      </c>
    </row>
    <row r="1503" spans="34:34">
      <c r="AH1503" s="37" t="str">
        <f t="shared" si="53"/>
        <v/>
      </c>
    </row>
    <row r="1504" spans="34:34">
      <c r="AH1504" s="37" t="str">
        <f t="shared" si="53"/>
        <v/>
      </c>
    </row>
    <row r="1505" spans="34:34">
      <c r="AH1505" s="37" t="str">
        <f t="shared" si="53"/>
        <v/>
      </c>
    </row>
    <row r="1506" spans="34:34">
      <c r="AH1506" s="37" t="str">
        <f t="shared" si="53"/>
        <v/>
      </c>
    </row>
    <row r="1507" spans="34:34">
      <c r="AH1507" s="37" t="str">
        <f t="shared" si="53"/>
        <v/>
      </c>
    </row>
    <row r="1508" spans="34:34">
      <c r="AH1508" s="37" t="str">
        <f t="shared" si="53"/>
        <v/>
      </c>
    </row>
    <row r="1509" spans="34:34">
      <c r="AH1509" s="37" t="str">
        <f t="shared" si="53"/>
        <v/>
      </c>
    </row>
    <row r="1510" spans="34:34">
      <c r="AH1510" s="37" t="str">
        <f t="shared" si="53"/>
        <v/>
      </c>
    </row>
    <row r="1511" spans="34:34">
      <c r="AH1511" s="37" t="str">
        <f t="shared" si="53"/>
        <v/>
      </c>
    </row>
    <row r="1512" spans="34:34">
      <c r="AH1512" s="37" t="str">
        <f t="shared" si="53"/>
        <v/>
      </c>
    </row>
    <row r="1513" spans="34:34">
      <c r="AH1513" s="37" t="str">
        <f t="shared" si="53"/>
        <v/>
      </c>
    </row>
    <row r="1514" spans="34:34">
      <c r="AH1514" s="37" t="str">
        <f t="shared" si="53"/>
        <v/>
      </c>
    </row>
    <row r="1515" spans="34:34">
      <c r="AH1515" s="37" t="str">
        <f t="shared" si="53"/>
        <v/>
      </c>
    </row>
    <row r="1516" spans="34:34">
      <c r="AH1516" s="37" t="str">
        <f t="shared" si="53"/>
        <v/>
      </c>
    </row>
    <row r="1517" spans="34:34">
      <c r="AH1517" s="37" t="str">
        <f t="shared" si="53"/>
        <v/>
      </c>
    </row>
    <row r="1518" spans="34:34">
      <c r="AH1518" s="37" t="str">
        <f t="shared" si="53"/>
        <v/>
      </c>
    </row>
    <row r="1519" spans="34:34">
      <c r="AH1519" s="37" t="str">
        <f t="shared" si="53"/>
        <v/>
      </c>
    </row>
    <row r="1520" spans="34:34">
      <c r="AH1520" s="37" t="str">
        <f t="shared" si="53"/>
        <v/>
      </c>
    </row>
    <row r="1521" spans="34:34">
      <c r="AH1521" s="37" t="str">
        <f t="shared" si="53"/>
        <v/>
      </c>
    </row>
    <row r="1522" spans="34:34">
      <c r="AH1522" s="37" t="str">
        <f t="shared" si="53"/>
        <v/>
      </c>
    </row>
    <row r="1523" spans="34:34">
      <c r="AH1523" s="37" t="str">
        <f t="shared" si="53"/>
        <v/>
      </c>
    </row>
    <row r="1524" spans="34:34">
      <c r="AH1524" s="37" t="str">
        <f t="shared" si="53"/>
        <v/>
      </c>
    </row>
    <row r="1525" spans="34:34">
      <c r="AH1525" s="37" t="str">
        <f t="shared" si="53"/>
        <v/>
      </c>
    </row>
    <row r="1526" spans="34:34">
      <c r="AH1526" s="37" t="str">
        <f t="shared" si="53"/>
        <v/>
      </c>
    </row>
    <row r="1527" spans="34:34">
      <c r="AH1527" s="37" t="str">
        <f t="shared" si="53"/>
        <v/>
      </c>
    </row>
    <row r="1528" spans="34:34">
      <c r="AH1528" s="37" t="str">
        <f t="shared" si="53"/>
        <v/>
      </c>
    </row>
    <row r="1529" spans="34:34">
      <c r="AH1529" s="37" t="str">
        <f t="shared" si="53"/>
        <v/>
      </c>
    </row>
    <row r="1530" spans="34:34">
      <c r="AH1530" s="37" t="str">
        <f t="shared" si="53"/>
        <v/>
      </c>
    </row>
    <row r="1531" spans="34:34">
      <c r="AH1531" s="37" t="str">
        <f t="shared" si="53"/>
        <v/>
      </c>
    </row>
    <row r="1532" spans="34:34">
      <c r="AH1532" s="37" t="str">
        <f t="shared" si="53"/>
        <v/>
      </c>
    </row>
    <row r="1533" spans="34:34">
      <c r="AH1533" s="37" t="str">
        <f t="shared" si="53"/>
        <v/>
      </c>
    </row>
    <row r="1534" spans="34:34">
      <c r="AH1534" s="37" t="str">
        <f t="shared" si="53"/>
        <v/>
      </c>
    </row>
    <row r="1535" spans="34:34">
      <c r="AH1535" s="37" t="str">
        <f t="shared" si="53"/>
        <v/>
      </c>
    </row>
    <row r="1536" spans="34:34">
      <c r="AH1536" s="37" t="str">
        <f t="shared" si="53"/>
        <v/>
      </c>
    </row>
    <row r="1537" spans="34:34">
      <c r="AH1537" s="37" t="str">
        <f t="shared" si="53"/>
        <v/>
      </c>
    </row>
    <row r="1538" spans="34:34">
      <c r="AH1538" s="37" t="str">
        <f t="shared" si="53"/>
        <v/>
      </c>
    </row>
    <row r="1539" spans="34:34">
      <c r="AH1539" s="37" t="str">
        <f t="shared" si="53"/>
        <v/>
      </c>
    </row>
    <row r="1540" spans="34:34">
      <c r="AH1540" s="37" t="str">
        <f t="shared" ref="AH1540:AH1603" si="54">AI1540&amp;AJ1540&amp;AL1540&amp;AK1540</f>
        <v/>
      </c>
    </row>
    <row r="1541" spans="34:34">
      <c r="AH1541" s="37" t="str">
        <f t="shared" si="54"/>
        <v/>
      </c>
    </row>
    <row r="1542" spans="34:34">
      <c r="AH1542" s="37" t="str">
        <f t="shared" si="54"/>
        <v/>
      </c>
    </row>
    <row r="1543" spans="34:34">
      <c r="AH1543" s="37" t="str">
        <f t="shared" si="54"/>
        <v/>
      </c>
    </row>
    <row r="1544" spans="34:34">
      <c r="AH1544" s="37" t="str">
        <f t="shared" si="54"/>
        <v/>
      </c>
    </row>
    <row r="1545" spans="34:34">
      <c r="AH1545" s="37" t="str">
        <f t="shared" si="54"/>
        <v/>
      </c>
    </row>
    <row r="1546" spans="34:34">
      <c r="AH1546" s="37" t="str">
        <f t="shared" si="54"/>
        <v/>
      </c>
    </row>
    <row r="1547" spans="34:34">
      <c r="AH1547" s="37" t="str">
        <f t="shared" si="54"/>
        <v/>
      </c>
    </row>
    <row r="1548" spans="34:34">
      <c r="AH1548" s="37" t="str">
        <f t="shared" si="54"/>
        <v/>
      </c>
    </row>
    <row r="1549" spans="34:34">
      <c r="AH1549" s="37" t="str">
        <f t="shared" si="54"/>
        <v/>
      </c>
    </row>
    <row r="1550" spans="34:34">
      <c r="AH1550" s="37" t="str">
        <f t="shared" si="54"/>
        <v/>
      </c>
    </row>
    <row r="1551" spans="34:34">
      <c r="AH1551" s="37" t="str">
        <f t="shared" si="54"/>
        <v/>
      </c>
    </row>
    <row r="1552" spans="34:34">
      <c r="AH1552" s="37" t="str">
        <f t="shared" si="54"/>
        <v/>
      </c>
    </row>
    <row r="1553" spans="34:34">
      <c r="AH1553" s="37" t="str">
        <f t="shared" si="54"/>
        <v/>
      </c>
    </row>
    <row r="1554" spans="34:34">
      <c r="AH1554" s="37" t="str">
        <f t="shared" si="54"/>
        <v/>
      </c>
    </row>
    <row r="1555" spans="34:34">
      <c r="AH1555" s="37" t="str">
        <f t="shared" si="54"/>
        <v/>
      </c>
    </row>
    <row r="1556" spans="34:34">
      <c r="AH1556" s="37" t="str">
        <f t="shared" si="54"/>
        <v/>
      </c>
    </row>
    <row r="1557" spans="34:34">
      <c r="AH1557" s="37" t="str">
        <f t="shared" si="54"/>
        <v/>
      </c>
    </row>
    <row r="1558" spans="34:34">
      <c r="AH1558" s="37" t="str">
        <f t="shared" si="54"/>
        <v/>
      </c>
    </row>
    <row r="1559" spans="34:34">
      <c r="AH1559" s="37" t="str">
        <f t="shared" si="54"/>
        <v/>
      </c>
    </row>
    <row r="1560" spans="34:34">
      <c r="AH1560" s="37" t="str">
        <f t="shared" si="54"/>
        <v/>
      </c>
    </row>
    <row r="1561" spans="34:34">
      <c r="AH1561" s="37" t="str">
        <f t="shared" si="54"/>
        <v/>
      </c>
    </row>
    <row r="1562" spans="34:34">
      <c r="AH1562" s="37" t="str">
        <f t="shared" si="54"/>
        <v/>
      </c>
    </row>
    <row r="1563" spans="34:34">
      <c r="AH1563" s="37" t="str">
        <f t="shared" si="54"/>
        <v/>
      </c>
    </row>
    <row r="1564" spans="34:34">
      <c r="AH1564" s="37" t="str">
        <f t="shared" si="54"/>
        <v/>
      </c>
    </row>
    <row r="1565" spans="34:34">
      <c r="AH1565" s="37" t="str">
        <f t="shared" si="54"/>
        <v/>
      </c>
    </row>
    <row r="1566" spans="34:34">
      <c r="AH1566" s="37" t="str">
        <f t="shared" si="54"/>
        <v/>
      </c>
    </row>
    <row r="1567" spans="34:34">
      <c r="AH1567" s="37" t="str">
        <f t="shared" si="54"/>
        <v/>
      </c>
    </row>
    <row r="1568" spans="34:34">
      <c r="AH1568" s="37" t="str">
        <f t="shared" si="54"/>
        <v/>
      </c>
    </row>
    <row r="1569" spans="34:34">
      <c r="AH1569" s="37" t="str">
        <f t="shared" si="54"/>
        <v/>
      </c>
    </row>
    <row r="1570" spans="34:34">
      <c r="AH1570" s="37" t="str">
        <f t="shared" si="54"/>
        <v/>
      </c>
    </row>
    <row r="1571" spans="34:34">
      <c r="AH1571" s="37" t="str">
        <f t="shared" si="54"/>
        <v/>
      </c>
    </row>
    <row r="1572" spans="34:34">
      <c r="AH1572" s="37" t="str">
        <f t="shared" si="54"/>
        <v/>
      </c>
    </row>
    <row r="1573" spans="34:34">
      <c r="AH1573" s="37" t="str">
        <f t="shared" si="54"/>
        <v/>
      </c>
    </row>
    <row r="1574" spans="34:34">
      <c r="AH1574" s="37" t="str">
        <f t="shared" si="54"/>
        <v/>
      </c>
    </row>
    <row r="1575" spans="34:34">
      <c r="AH1575" s="37" t="str">
        <f t="shared" si="54"/>
        <v/>
      </c>
    </row>
    <row r="1576" spans="34:34">
      <c r="AH1576" s="37" t="str">
        <f t="shared" si="54"/>
        <v/>
      </c>
    </row>
    <row r="1577" spans="34:34">
      <c r="AH1577" s="37" t="str">
        <f t="shared" si="54"/>
        <v/>
      </c>
    </row>
    <row r="1578" spans="34:34">
      <c r="AH1578" s="37" t="str">
        <f t="shared" si="54"/>
        <v/>
      </c>
    </row>
    <row r="1579" spans="34:34">
      <c r="AH1579" s="37" t="str">
        <f t="shared" si="54"/>
        <v/>
      </c>
    </row>
    <row r="1580" spans="34:34">
      <c r="AH1580" s="37" t="str">
        <f t="shared" si="54"/>
        <v/>
      </c>
    </row>
    <row r="1581" spans="34:34">
      <c r="AH1581" s="37" t="str">
        <f t="shared" si="54"/>
        <v/>
      </c>
    </row>
    <row r="1582" spans="34:34">
      <c r="AH1582" s="37" t="str">
        <f t="shared" si="54"/>
        <v/>
      </c>
    </row>
    <row r="1583" spans="34:34">
      <c r="AH1583" s="37" t="str">
        <f t="shared" si="54"/>
        <v/>
      </c>
    </row>
    <row r="1584" spans="34:34">
      <c r="AH1584" s="37" t="str">
        <f t="shared" si="54"/>
        <v/>
      </c>
    </row>
    <row r="1585" spans="34:34">
      <c r="AH1585" s="37" t="str">
        <f t="shared" si="54"/>
        <v/>
      </c>
    </row>
    <row r="1586" spans="34:34">
      <c r="AH1586" s="37" t="str">
        <f t="shared" si="54"/>
        <v/>
      </c>
    </row>
    <row r="1587" spans="34:34">
      <c r="AH1587" s="37" t="str">
        <f t="shared" si="54"/>
        <v/>
      </c>
    </row>
    <row r="1588" spans="34:34">
      <c r="AH1588" s="37" t="str">
        <f t="shared" si="54"/>
        <v/>
      </c>
    </row>
    <row r="1589" spans="34:34">
      <c r="AH1589" s="37" t="str">
        <f t="shared" si="54"/>
        <v/>
      </c>
    </row>
    <row r="1590" spans="34:34">
      <c r="AH1590" s="37" t="str">
        <f t="shared" si="54"/>
        <v/>
      </c>
    </row>
    <row r="1591" spans="34:34">
      <c r="AH1591" s="37" t="str">
        <f t="shared" si="54"/>
        <v/>
      </c>
    </row>
    <row r="1592" spans="34:34">
      <c r="AH1592" s="37" t="str">
        <f t="shared" si="54"/>
        <v/>
      </c>
    </row>
    <row r="1593" spans="34:34">
      <c r="AH1593" s="37" t="str">
        <f t="shared" si="54"/>
        <v/>
      </c>
    </row>
    <row r="1594" spans="34:34">
      <c r="AH1594" s="37" t="str">
        <f t="shared" si="54"/>
        <v/>
      </c>
    </row>
    <row r="1595" spans="34:34">
      <c r="AH1595" s="37" t="str">
        <f t="shared" si="54"/>
        <v/>
      </c>
    </row>
    <row r="1596" spans="34:34">
      <c r="AH1596" s="37" t="str">
        <f t="shared" si="54"/>
        <v/>
      </c>
    </row>
    <row r="1597" spans="34:34">
      <c r="AH1597" s="37" t="str">
        <f t="shared" si="54"/>
        <v/>
      </c>
    </row>
    <row r="1598" spans="34:34">
      <c r="AH1598" s="37" t="str">
        <f t="shared" si="54"/>
        <v/>
      </c>
    </row>
    <row r="1599" spans="34:34">
      <c r="AH1599" s="37" t="str">
        <f t="shared" si="54"/>
        <v/>
      </c>
    </row>
    <row r="1600" spans="34:34">
      <c r="AH1600" s="37" t="str">
        <f t="shared" si="54"/>
        <v/>
      </c>
    </row>
    <row r="1601" spans="34:34">
      <c r="AH1601" s="37" t="str">
        <f t="shared" si="54"/>
        <v/>
      </c>
    </row>
    <row r="1602" spans="34:34">
      <c r="AH1602" s="37" t="str">
        <f t="shared" si="54"/>
        <v/>
      </c>
    </row>
    <row r="1603" spans="34:34">
      <c r="AH1603" s="37" t="str">
        <f t="shared" si="54"/>
        <v/>
      </c>
    </row>
    <row r="1604" spans="34:34">
      <c r="AH1604" s="37" t="str">
        <f t="shared" ref="AH1604:AH1667" si="55">AI1604&amp;AJ1604&amp;AL1604&amp;AK1604</f>
        <v/>
      </c>
    </row>
    <row r="1605" spans="34:34">
      <c r="AH1605" s="37" t="str">
        <f t="shared" si="55"/>
        <v/>
      </c>
    </row>
    <row r="1606" spans="34:34">
      <c r="AH1606" s="37" t="str">
        <f t="shared" si="55"/>
        <v/>
      </c>
    </row>
    <row r="1607" spans="34:34">
      <c r="AH1607" s="37" t="str">
        <f t="shared" si="55"/>
        <v/>
      </c>
    </row>
    <row r="1608" spans="34:34">
      <c r="AH1608" s="37" t="str">
        <f t="shared" si="55"/>
        <v/>
      </c>
    </row>
    <row r="1609" spans="34:34">
      <c r="AH1609" s="37" t="str">
        <f t="shared" si="55"/>
        <v/>
      </c>
    </row>
    <row r="1610" spans="34:34">
      <c r="AH1610" s="37" t="str">
        <f t="shared" si="55"/>
        <v/>
      </c>
    </row>
    <row r="1611" spans="34:34">
      <c r="AH1611" s="37" t="str">
        <f t="shared" si="55"/>
        <v/>
      </c>
    </row>
    <row r="1612" spans="34:34">
      <c r="AH1612" s="37" t="str">
        <f t="shared" si="55"/>
        <v/>
      </c>
    </row>
    <row r="1613" spans="34:34">
      <c r="AH1613" s="37" t="str">
        <f t="shared" si="55"/>
        <v/>
      </c>
    </row>
    <row r="1614" spans="34:34">
      <c r="AH1614" s="37" t="str">
        <f t="shared" si="55"/>
        <v/>
      </c>
    </row>
    <row r="1615" spans="34:34">
      <c r="AH1615" s="37" t="str">
        <f t="shared" si="55"/>
        <v/>
      </c>
    </row>
    <row r="1616" spans="34:34">
      <c r="AH1616" s="37" t="str">
        <f t="shared" si="55"/>
        <v/>
      </c>
    </row>
    <row r="1617" spans="34:34">
      <c r="AH1617" s="37" t="str">
        <f t="shared" si="55"/>
        <v/>
      </c>
    </row>
    <row r="1618" spans="34:34">
      <c r="AH1618" s="37" t="str">
        <f t="shared" si="55"/>
        <v/>
      </c>
    </row>
    <row r="1619" spans="34:34">
      <c r="AH1619" s="37" t="str">
        <f t="shared" si="55"/>
        <v/>
      </c>
    </row>
    <row r="1620" spans="34:34">
      <c r="AH1620" s="37" t="str">
        <f t="shared" si="55"/>
        <v/>
      </c>
    </row>
    <row r="1621" spans="34:34">
      <c r="AH1621" s="37" t="str">
        <f t="shared" si="55"/>
        <v/>
      </c>
    </row>
    <row r="1622" spans="34:34">
      <c r="AH1622" s="37" t="str">
        <f t="shared" si="55"/>
        <v/>
      </c>
    </row>
    <row r="1623" spans="34:34">
      <c r="AH1623" s="37" t="str">
        <f t="shared" si="55"/>
        <v/>
      </c>
    </row>
    <row r="1624" spans="34:34">
      <c r="AH1624" s="37" t="str">
        <f t="shared" si="55"/>
        <v/>
      </c>
    </row>
    <row r="1625" spans="34:34">
      <c r="AH1625" s="37" t="str">
        <f t="shared" si="55"/>
        <v/>
      </c>
    </row>
    <row r="1626" spans="34:34">
      <c r="AH1626" s="37" t="str">
        <f t="shared" si="55"/>
        <v/>
      </c>
    </row>
    <row r="1627" spans="34:34">
      <c r="AH1627" s="37" t="str">
        <f t="shared" si="55"/>
        <v/>
      </c>
    </row>
    <row r="1628" spans="34:34">
      <c r="AH1628" s="37" t="str">
        <f t="shared" si="55"/>
        <v/>
      </c>
    </row>
    <row r="1629" spans="34:34">
      <c r="AH1629" s="37" t="str">
        <f t="shared" si="55"/>
        <v/>
      </c>
    </row>
    <row r="1630" spans="34:34">
      <c r="AH1630" s="37" t="str">
        <f t="shared" si="55"/>
        <v/>
      </c>
    </row>
    <row r="1631" spans="34:34">
      <c r="AH1631" s="37" t="str">
        <f t="shared" si="55"/>
        <v/>
      </c>
    </row>
    <row r="1632" spans="34:34">
      <c r="AH1632" s="37" t="str">
        <f t="shared" si="55"/>
        <v/>
      </c>
    </row>
    <row r="1633" spans="34:34">
      <c r="AH1633" s="37" t="str">
        <f t="shared" si="55"/>
        <v/>
      </c>
    </row>
    <row r="1634" spans="34:34">
      <c r="AH1634" s="37" t="str">
        <f t="shared" si="55"/>
        <v/>
      </c>
    </row>
    <row r="1635" spans="34:34">
      <c r="AH1635" s="37" t="str">
        <f t="shared" si="55"/>
        <v/>
      </c>
    </row>
    <row r="1636" spans="34:34">
      <c r="AH1636" s="37" t="str">
        <f t="shared" si="55"/>
        <v/>
      </c>
    </row>
    <row r="1637" spans="34:34">
      <c r="AH1637" s="37" t="str">
        <f t="shared" si="55"/>
        <v/>
      </c>
    </row>
    <row r="1638" spans="34:34">
      <c r="AH1638" s="37" t="str">
        <f t="shared" si="55"/>
        <v/>
      </c>
    </row>
    <row r="1639" spans="34:34">
      <c r="AH1639" s="37" t="str">
        <f t="shared" si="55"/>
        <v/>
      </c>
    </row>
    <row r="1640" spans="34:34">
      <c r="AH1640" s="37" t="str">
        <f t="shared" si="55"/>
        <v/>
      </c>
    </row>
    <row r="1641" spans="34:34">
      <c r="AH1641" s="37" t="str">
        <f t="shared" si="55"/>
        <v/>
      </c>
    </row>
    <row r="1642" spans="34:34">
      <c r="AH1642" s="37" t="str">
        <f t="shared" si="55"/>
        <v/>
      </c>
    </row>
    <row r="1643" spans="34:34">
      <c r="AH1643" s="37" t="str">
        <f t="shared" si="55"/>
        <v/>
      </c>
    </row>
    <row r="1644" spans="34:34">
      <c r="AH1644" s="37" t="str">
        <f t="shared" si="55"/>
        <v/>
      </c>
    </row>
    <row r="1645" spans="34:34">
      <c r="AH1645" s="37" t="str">
        <f t="shared" si="55"/>
        <v/>
      </c>
    </row>
    <row r="1646" spans="34:34">
      <c r="AH1646" s="37" t="str">
        <f t="shared" si="55"/>
        <v/>
      </c>
    </row>
    <row r="1647" spans="34:34">
      <c r="AH1647" s="37" t="str">
        <f t="shared" si="55"/>
        <v/>
      </c>
    </row>
    <row r="1648" spans="34:34">
      <c r="AH1648" s="37" t="str">
        <f t="shared" si="55"/>
        <v/>
      </c>
    </row>
    <row r="1649" spans="34:34">
      <c r="AH1649" s="37" t="str">
        <f t="shared" si="55"/>
        <v/>
      </c>
    </row>
    <row r="1650" spans="34:34">
      <c r="AH1650" s="37" t="str">
        <f t="shared" si="55"/>
        <v/>
      </c>
    </row>
    <row r="1651" spans="34:34">
      <c r="AH1651" s="37" t="str">
        <f t="shared" si="55"/>
        <v/>
      </c>
    </row>
    <row r="1652" spans="34:34">
      <c r="AH1652" s="37" t="str">
        <f t="shared" si="55"/>
        <v/>
      </c>
    </row>
    <row r="1653" spans="34:34">
      <c r="AH1653" s="37" t="str">
        <f t="shared" si="55"/>
        <v/>
      </c>
    </row>
    <row r="1654" spans="34:34">
      <c r="AH1654" s="37" t="str">
        <f t="shared" si="55"/>
        <v/>
      </c>
    </row>
    <row r="1655" spans="34:34">
      <c r="AH1655" s="37" t="str">
        <f t="shared" si="55"/>
        <v/>
      </c>
    </row>
    <row r="1656" spans="34:34">
      <c r="AH1656" s="37" t="str">
        <f t="shared" si="55"/>
        <v/>
      </c>
    </row>
    <row r="1657" spans="34:34">
      <c r="AH1657" s="37" t="str">
        <f t="shared" si="55"/>
        <v/>
      </c>
    </row>
    <row r="1658" spans="34:34">
      <c r="AH1658" s="37" t="str">
        <f t="shared" si="55"/>
        <v/>
      </c>
    </row>
    <row r="1659" spans="34:34">
      <c r="AH1659" s="37" t="str">
        <f t="shared" si="55"/>
        <v/>
      </c>
    </row>
    <row r="1660" spans="34:34">
      <c r="AH1660" s="37" t="str">
        <f t="shared" si="55"/>
        <v/>
      </c>
    </row>
    <row r="1661" spans="34:34">
      <c r="AH1661" s="37" t="str">
        <f t="shared" si="55"/>
        <v/>
      </c>
    </row>
    <row r="1662" spans="34:34">
      <c r="AH1662" s="37" t="str">
        <f t="shared" si="55"/>
        <v/>
      </c>
    </row>
    <row r="1663" spans="34:34">
      <c r="AH1663" s="37" t="str">
        <f t="shared" si="55"/>
        <v/>
      </c>
    </row>
    <row r="1664" spans="34:34">
      <c r="AH1664" s="37" t="str">
        <f t="shared" si="55"/>
        <v/>
      </c>
    </row>
    <row r="1665" spans="34:34">
      <c r="AH1665" s="37" t="str">
        <f t="shared" si="55"/>
        <v/>
      </c>
    </row>
    <row r="1666" spans="34:34">
      <c r="AH1666" s="37" t="str">
        <f t="shared" si="55"/>
        <v/>
      </c>
    </row>
    <row r="1667" spans="34:34">
      <c r="AH1667" s="37" t="str">
        <f t="shared" si="55"/>
        <v/>
      </c>
    </row>
    <row r="1668" spans="34:34">
      <c r="AH1668" s="37" t="str">
        <f t="shared" ref="AH1668:AH1731" si="56">AI1668&amp;AJ1668&amp;AL1668&amp;AK1668</f>
        <v/>
      </c>
    </row>
    <row r="1669" spans="34:34">
      <c r="AH1669" s="37" t="str">
        <f t="shared" si="56"/>
        <v/>
      </c>
    </row>
    <row r="1670" spans="34:34">
      <c r="AH1670" s="37" t="str">
        <f t="shared" si="56"/>
        <v/>
      </c>
    </row>
    <row r="1671" spans="34:34">
      <c r="AH1671" s="37" t="str">
        <f t="shared" si="56"/>
        <v/>
      </c>
    </row>
    <row r="1672" spans="34:34">
      <c r="AH1672" s="37" t="str">
        <f t="shared" si="56"/>
        <v/>
      </c>
    </row>
    <row r="1673" spans="34:34">
      <c r="AH1673" s="37" t="str">
        <f t="shared" si="56"/>
        <v/>
      </c>
    </row>
    <row r="1674" spans="34:34">
      <c r="AH1674" s="37" t="str">
        <f t="shared" si="56"/>
        <v/>
      </c>
    </row>
    <row r="1675" spans="34:34">
      <c r="AH1675" s="37" t="str">
        <f t="shared" si="56"/>
        <v/>
      </c>
    </row>
    <row r="1676" spans="34:34">
      <c r="AH1676" s="37" t="str">
        <f t="shared" si="56"/>
        <v/>
      </c>
    </row>
    <row r="1677" spans="34:34">
      <c r="AH1677" s="37" t="str">
        <f t="shared" si="56"/>
        <v/>
      </c>
    </row>
    <row r="1678" spans="34:34">
      <c r="AH1678" s="37" t="str">
        <f t="shared" si="56"/>
        <v/>
      </c>
    </row>
    <row r="1679" spans="34:34">
      <c r="AH1679" s="37" t="str">
        <f t="shared" si="56"/>
        <v/>
      </c>
    </row>
    <row r="1680" spans="34:34">
      <c r="AH1680" s="37" t="str">
        <f t="shared" si="56"/>
        <v/>
      </c>
    </row>
    <row r="1681" spans="34:34">
      <c r="AH1681" s="37" t="str">
        <f t="shared" si="56"/>
        <v/>
      </c>
    </row>
    <row r="1682" spans="34:34">
      <c r="AH1682" s="37" t="str">
        <f t="shared" si="56"/>
        <v/>
      </c>
    </row>
    <row r="1683" spans="34:34">
      <c r="AH1683" s="37" t="str">
        <f t="shared" si="56"/>
        <v/>
      </c>
    </row>
    <row r="1684" spans="34:34">
      <c r="AH1684" s="37" t="str">
        <f t="shared" si="56"/>
        <v/>
      </c>
    </row>
    <row r="1685" spans="34:34">
      <c r="AH1685" s="37" t="str">
        <f t="shared" si="56"/>
        <v/>
      </c>
    </row>
    <row r="1686" spans="34:34">
      <c r="AH1686" s="37" t="str">
        <f t="shared" si="56"/>
        <v/>
      </c>
    </row>
    <row r="1687" spans="34:34">
      <c r="AH1687" s="37" t="str">
        <f t="shared" si="56"/>
        <v/>
      </c>
    </row>
    <row r="1688" spans="34:34">
      <c r="AH1688" s="37" t="str">
        <f t="shared" si="56"/>
        <v/>
      </c>
    </row>
    <row r="1689" spans="34:34">
      <c r="AH1689" s="37" t="str">
        <f t="shared" si="56"/>
        <v/>
      </c>
    </row>
    <row r="1690" spans="34:34">
      <c r="AH1690" s="37" t="str">
        <f t="shared" si="56"/>
        <v/>
      </c>
    </row>
    <row r="1691" spans="34:34">
      <c r="AH1691" s="37" t="str">
        <f t="shared" si="56"/>
        <v/>
      </c>
    </row>
    <row r="1692" spans="34:34">
      <c r="AH1692" s="37" t="str">
        <f t="shared" si="56"/>
        <v/>
      </c>
    </row>
    <row r="1693" spans="34:34">
      <c r="AH1693" s="37" t="str">
        <f t="shared" si="56"/>
        <v/>
      </c>
    </row>
    <row r="1694" spans="34:34">
      <c r="AH1694" s="37" t="str">
        <f t="shared" si="56"/>
        <v/>
      </c>
    </row>
    <row r="1695" spans="34:34">
      <c r="AH1695" s="37" t="str">
        <f t="shared" si="56"/>
        <v/>
      </c>
    </row>
    <row r="1696" spans="34:34">
      <c r="AH1696" s="37" t="str">
        <f t="shared" si="56"/>
        <v/>
      </c>
    </row>
    <row r="1697" spans="34:34">
      <c r="AH1697" s="37" t="str">
        <f t="shared" si="56"/>
        <v/>
      </c>
    </row>
    <row r="1698" spans="34:34">
      <c r="AH1698" s="37" t="str">
        <f t="shared" si="56"/>
        <v/>
      </c>
    </row>
    <row r="1699" spans="34:34">
      <c r="AH1699" s="37" t="str">
        <f t="shared" si="56"/>
        <v/>
      </c>
    </row>
    <row r="1700" spans="34:34">
      <c r="AH1700" s="37" t="str">
        <f t="shared" si="56"/>
        <v/>
      </c>
    </row>
    <row r="1701" spans="34:34">
      <c r="AH1701" s="37" t="str">
        <f t="shared" si="56"/>
        <v/>
      </c>
    </row>
    <row r="1702" spans="34:34">
      <c r="AH1702" s="37" t="str">
        <f t="shared" si="56"/>
        <v/>
      </c>
    </row>
    <row r="1703" spans="34:34">
      <c r="AH1703" s="37" t="str">
        <f t="shared" si="56"/>
        <v/>
      </c>
    </row>
    <row r="1704" spans="34:34">
      <c r="AH1704" s="37" t="str">
        <f t="shared" si="56"/>
        <v/>
      </c>
    </row>
    <row r="1705" spans="34:34">
      <c r="AH1705" s="37" t="str">
        <f t="shared" si="56"/>
        <v/>
      </c>
    </row>
    <row r="1706" spans="34:34">
      <c r="AH1706" s="37" t="str">
        <f t="shared" si="56"/>
        <v/>
      </c>
    </row>
    <row r="1707" spans="34:34">
      <c r="AH1707" s="37" t="str">
        <f t="shared" si="56"/>
        <v/>
      </c>
    </row>
    <row r="1708" spans="34:34">
      <c r="AH1708" s="37" t="str">
        <f t="shared" si="56"/>
        <v/>
      </c>
    </row>
    <row r="1709" spans="34:34">
      <c r="AH1709" s="37" t="str">
        <f t="shared" si="56"/>
        <v/>
      </c>
    </row>
    <row r="1710" spans="34:34">
      <c r="AH1710" s="37" t="str">
        <f t="shared" si="56"/>
        <v/>
      </c>
    </row>
    <row r="1711" spans="34:34">
      <c r="AH1711" s="37" t="str">
        <f t="shared" si="56"/>
        <v/>
      </c>
    </row>
    <row r="1712" spans="34:34">
      <c r="AH1712" s="37" t="str">
        <f t="shared" si="56"/>
        <v/>
      </c>
    </row>
    <row r="1713" spans="34:34">
      <c r="AH1713" s="37" t="str">
        <f t="shared" si="56"/>
        <v/>
      </c>
    </row>
    <row r="1714" spans="34:34">
      <c r="AH1714" s="37" t="str">
        <f t="shared" si="56"/>
        <v/>
      </c>
    </row>
    <row r="1715" spans="34:34">
      <c r="AH1715" s="37" t="str">
        <f t="shared" si="56"/>
        <v/>
      </c>
    </row>
    <row r="1716" spans="34:34">
      <c r="AH1716" s="37" t="str">
        <f t="shared" si="56"/>
        <v/>
      </c>
    </row>
    <row r="1717" spans="34:34">
      <c r="AH1717" s="37" t="str">
        <f t="shared" si="56"/>
        <v/>
      </c>
    </row>
    <row r="1718" spans="34:34">
      <c r="AH1718" s="37" t="str">
        <f t="shared" si="56"/>
        <v/>
      </c>
    </row>
    <row r="1719" spans="34:34">
      <c r="AH1719" s="37" t="str">
        <f t="shared" si="56"/>
        <v/>
      </c>
    </row>
    <row r="1720" spans="34:34">
      <c r="AH1720" s="37" t="str">
        <f t="shared" si="56"/>
        <v/>
      </c>
    </row>
    <row r="1721" spans="34:34">
      <c r="AH1721" s="37" t="str">
        <f t="shared" si="56"/>
        <v/>
      </c>
    </row>
    <row r="1722" spans="34:34">
      <c r="AH1722" s="37" t="str">
        <f t="shared" si="56"/>
        <v/>
      </c>
    </row>
    <row r="1723" spans="34:34">
      <c r="AH1723" s="37" t="str">
        <f t="shared" si="56"/>
        <v/>
      </c>
    </row>
    <row r="1724" spans="34:34">
      <c r="AH1724" s="37" t="str">
        <f t="shared" si="56"/>
        <v/>
      </c>
    </row>
    <row r="1725" spans="34:34">
      <c r="AH1725" s="37" t="str">
        <f t="shared" si="56"/>
        <v/>
      </c>
    </row>
    <row r="1726" spans="34:34">
      <c r="AH1726" s="37" t="str">
        <f t="shared" si="56"/>
        <v/>
      </c>
    </row>
    <row r="1727" spans="34:34">
      <c r="AH1727" s="37" t="str">
        <f t="shared" si="56"/>
        <v/>
      </c>
    </row>
    <row r="1728" spans="34:34">
      <c r="AH1728" s="37" t="str">
        <f t="shared" si="56"/>
        <v/>
      </c>
    </row>
    <row r="1729" spans="34:34">
      <c r="AH1729" s="37" t="str">
        <f t="shared" si="56"/>
        <v/>
      </c>
    </row>
    <row r="1730" spans="34:34">
      <c r="AH1730" s="37" t="str">
        <f t="shared" si="56"/>
        <v/>
      </c>
    </row>
    <row r="1731" spans="34:34">
      <c r="AH1731" s="37" t="str">
        <f t="shared" si="56"/>
        <v/>
      </c>
    </row>
    <row r="1732" spans="34:34">
      <c r="AH1732" s="37" t="str">
        <f t="shared" ref="AH1732:AH1795" si="57">AI1732&amp;AJ1732&amp;AL1732&amp;AK1732</f>
        <v/>
      </c>
    </row>
    <row r="1733" spans="34:34">
      <c r="AH1733" s="37" t="str">
        <f t="shared" si="57"/>
        <v/>
      </c>
    </row>
    <row r="1734" spans="34:34">
      <c r="AH1734" s="37" t="str">
        <f t="shared" si="57"/>
        <v/>
      </c>
    </row>
    <row r="1735" spans="34:34">
      <c r="AH1735" s="37" t="str">
        <f t="shared" si="57"/>
        <v/>
      </c>
    </row>
    <row r="1736" spans="34:34">
      <c r="AH1736" s="37" t="str">
        <f t="shared" si="57"/>
        <v/>
      </c>
    </row>
    <row r="1737" spans="34:34">
      <c r="AH1737" s="37" t="str">
        <f t="shared" si="57"/>
        <v/>
      </c>
    </row>
    <row r="1738" spans="34:34">
      <c r="AH1738" s="37" t="str">
        <f t="shared" si="57"/>
        <v/>
      </c>
    </row>
    <row r="1739" spans="34:34">
      <c r="AH1739" s="37" t="str">
        <f t="shared" si="57"/>
        <v/>
      </c>
    </row>
    <row r="1740" spans="34:34">
      <c r="AH1740" s="37" t="str">
        <f t="shared" si="57"/>
        <v/>
      </c>
    </row>
    <row r="1741" spans="34:34">
      <c r="AH1741" s="37" t="str">
        <f t="shared" si="57"/>
        <v/>
      </c>
    </row>
    <row r="1742" spans="34:34">
      <c r="AH1742" s="37" t="str">
        <f t="shared" si="57"/>
        <v/>
      </c>
    </row>
    <row r="1743" spans="34:34">
      <c r="AH1743" s="37" t="str">
        <f t="shared" si="57"/>
        <v/>
      </c>
    </row>
    <row r="1744" spans="34:34">
      <c r="AH1744" s="37" t="str">
        <f t="shared" si="57"/>
        <v/>
      </c>
    </row>
    <row r="1745" spans="34:34">
      <c r="AH1745" s="37" t="str">
        <f t="shared" si="57"/>
        <v/>
      </c>
    </row>
    <row r="1746" spans="34:34">
      <c r="AH1746" s="37" t="str">
        <f t="shared" si="57"/>
        <v/>
      </c>
    </row>
    <row r="1747" spans="34:34">
      <c r="AH1747" s="37" t="str">
        <f t="shared" si="57"/>
        <v/>
      </c>
    </row>
    <row r="1748" spans="34:34">
      <c r="AH1748" s="37" t="str">
        <f t="shared" si="57"/>
        <v/>
      </c>
    </row>
    <row r="1749" spans="34:34">
      <c r="AH1749" s="37" t="str">
        <f t="shared" si="57"/>
        <v/>
      </c>
    </row>
    <row r="1750" spans="34:34">
      <c r="AH1750" s="37" t="str">
        <f t="shared" si="57"/>
        <v/>
      </c>
    </row>
    <row r="1751" spans="34:34">
      <c r="AH1751" s="37" t="str">
        <f t="shared" si="57"/>
        <v/>
      </c>
    </row>
    <row r="1752" spans="34:34">
      <c r="AH1752" s="37" t="str">
        <f t="shared" si="57"/>
        <v/>
      </c>
    </row>
    <row r="1753" spans="34:34">
      <c r="AH1753" s="37" t="str">
        <f t="shared" si="57"/>
        <v/>
      </c>
    </row>
    <row r="1754" spans="34:34">
      <c r="AH1754" s="37" t="str">
        <f t="shared" si="57"/>
        <v/>
      </c>
    </row>
    <row r="1755" spans="34:34">
      <c r="AH1755" s="37" t="str">
        <f t="shared" si="57"/>
        <v/>
      </c>
    </row>
    <row r="1756" spans="34:34">
      <c r="AH1756" s="37" t="str">
        <f t="shared" si="57"/>
        <v/>
      </c>
    </row>
    <row r="1757" spans="34:34">
      <c r="AH1757" s="37" t="str">
        <f t="shared" si="57"/>
        <v/>
      </c>
    </row>
    <row r="1758" spans="34:34">
      <c r="AH1758" s="37" t="str">
        <f t="shared" si="57"/>
        <v/>
      </c>
    </row>
    <row r="1759" spans="34:34">
      <c r="AH1759" s="37" t="str">
        <f t="shared" si="57"/>
        <v/>
      </c>
    </row>
    <row r="1760" spans="34:34">
      <c r="AH1760" s="37" t="str">
        <f t="shared" si="57"/>
        <v/>
      </c>
    </row>
    <row r="1761" spans="34:34">
      <c r="AH1761" s="37" t="str">
        <f t="shared" si="57"/>
        <v/>
      </c>
    </row>
    <row r="1762" spans="34:34">
      <c r="AH1762" s="37" t="str">
        <f t="shared" si="57"/>
        <v/>
      </c>
    </row>
    <row r="1763" spans="34:34">
      <c r="AH1763" s="37" t="str">
        <f t="shared" si="57"/>
        <v/>
      </c>
    </row>
    <row r="1764" spans="34:34">
      <c r="AH1764" s="37" t="str">
        <f t="shared" si="57"/>
        <v/>
      </c>
    </row>
    <row r="1765" spans="34:34">
      <c r="AH1765" s="37" t="str">
        <f t="shared" si="57"/>
        <v/>
      </c>
    </row>
    <row r="1766" spans="34:34">
      <c r="AH1766" s="37" t="str">
        <f t="shared" si="57"/>
        <v/>
      </c>
    </row>
    <row r="1767" spans="34:34">
      <c r="AH1767" s="37" t="str">
        <f t="shared" si="57"/>
        <v/>
      </c>
    </row>
    <row r="1768" spans="34:34">
      <c r="AH1768" s="37" t="str">
        <f t="shared" si="57"/>
        <v/>
      </c>
    </row>
    <row r="1769" spans="34:34">
      <c r="AH1769" s="37" t="str">
        <f t="shared" si="57"/>
        <v/>
      </c>
    </row>
    <row r="1770" spans="34:34">
      <c r="AH1770" s="37" t="str">
        <f t="shared" si="57"/>
        <v/>
      </c>
    </row>
    <row r="1771" spans="34:34">
      <c r="AH1771" s="37" t="str">
        <f t="shared" si="57"/>
        <v/>
      </c>
    </row>
    <row r="1772" spans="34:34">
      <c r="AH1772" s="37" t="str">
        <f t="shared" si="57"/>
        <v/>
      </c>
    </row>
    <row r="1773" spans="34:34">
      <c r="AH1773" s="37" t="str">
        <f t="shared" si="57"/>
        <v/>
      </c>
    </row>
    <row r="1774" spans="34:34">
      <c r="AH1774" s="37" t="str">
        <f t="shared" si="57"/>
        <v/>
      </c>
    </row>
    <row r="1775" spans="34:34">
      <c r="AH1775" s="37" t="str">
        <f t="shared" si="57"/>
        <v/>
      </c>
    </row>
    <row r="1776" spans="34:34">
      <c r="AH1776" s="37" t="str">
        <f t="shared" si="57"/>
        <v/>
      </c>
    </row>
    <row r="1777" spans="34:34">
      <c r="AH1777" s="37" t="str">
        <f t="shared" si="57"/>
        <v/>
      </c>
    </row>
    <row r="1778" spans="34:34">
      <c r="AH1778" s="37" t="str">
        <f t="shared" si="57"/>
        <v/>
      </c>
    </row>
    <row r="1779" spans="34:34">
      <c r="AH1779" s="37" t="str">
        <f t="shared" si="57"/>
        <v/>
      </c>
    </row>
    <row r="1780" spans="34:34">
      <c r="AH1780" s="37" t="str">
        <f t="shared" si="57"/>
        <v/>
      </c>
    </row>
    <row r="1781" spans="34:34">
      <c r="AH1781" s="37" t="str">
        <f t="shared" si="57"/>
        <v/>
      </c>
    </row>
    <row r="1782" spans="34:34">
      <c r="AH1782" s="37" t="str">
        <f t="shared" si="57"/>
        <v/>
      </c>
    </row>
    <row r="1783" spans="34:34">
      <c r="AH1783" s="37" t="str">
        <f t="shared" si="57"/>
        <v/>
      </c>
    </row>
    <row r="1784" spans="34:34">
      <c r="AH1784" s="37" t="str">
        <f t="shared" si="57"/>
        <v/>
      </c>
    </row>
    <row r="1785" spans="34:34">
      <c r="AH1785" s="37" t="str">
        <f t="shared" si="57"/>
        <v/>
      </c>
    </row>
    <row r="1786" spans="34:34">
      <c r="AH1786" s="37" t="str">
        <f t="shared" si="57"/>
        <v/>
      </c>
    </row>
    <row r="1787" spans="34:34">
      <c r="AH1787" s="37" t="str">
        <f t="shared" si="57"/>
        <v/>
      </c>
    </row>
    <row r="1788" spans="34:34">
      <c r="AH1788" s="37" t="str">
        <f t="shared" si="57"/>
        <v/>
      </c>
    </row>
    <row r="1789" spans="34:34">
      <c r="AH1789" s="37" t="str">
        <f t="shared" si="57"/>
        <v/>
      </c>
    </row>
    <row r="1790" spans="34:34">
      <c r="AH1790" s="37" t="str">
        <f t="shared" si="57"/>
        <v/>
      </c>
    </row>
    <row r="1791" spans="34:34">
      <c r="AH1791" s="37" t="str">
        <f t="shared" si="57"/>
        <v/>
      </c>
    </row>
    <row r="1792" spans="34:34">
      <c r="AH1792" s="37" t="str">
        <f t="shared" si="57"/>
        <v/>
      </c>
    </row>
    <row r="1793" spans="34:34">
      <c r="AH1793" s="37" t="str">
        <f t="shared" si="57"/>
        <v/>
      </c>
    </row>
    <row r="1794" spans="34:34">
      <c r="AH1794" s="37" t="str">
        <f t="shared" si="57"/>
        <v/>
      </c>
    </row>
    <row r="1795" spans="34:34">
      <c r="AH1795" s="37" t="str">
        <f t="shared" si="57"/>
        <v/>
      </c>
    </row>
    <row r="1796" spans="34:34">
      <c r="AH1796" s="37" t="str">
        <f t="shared" ref="AH1796:AH1859" si="58">AI1796&amp;AJ1796&amp;AL1796&amp;AK1796</f>
        <v/>
      </c>
    </row>
    <row r="1797" spans="34:34">
      <c r="AH1797" s="37" t="str">
        <f t="shared" si="58"/>
        <v/>
      </c>
    </row>
    <row r="1798" spans="34:34">
      <c r="AH1798" s="37" t="str">
        <f t="shared" si="58"/>
        <v/>
      </c>
    </row>
    <row r="1799" spans="34:34">
      <c r="AH1799" s="37" t="str">
        <f t="shared" si="58"/>
        <v/>
      </c>
    </row>
    <row r="1800" spans="34:34">
      <c r="AH1800" s="37" t="str">
        <f t="shared" si="58"/>
        <v/>
      </c>
    </row>
    <row r="1801" spans="34:34">
      <c r="AH1801" s="37" t="str">
        <f t="shared" si="58"/>
        <v/>
      </c>
    </row>
    <row r="1802" spans="34:34">
      <c r="AH1802" s="37" t="str">
        <f t="shared" si="58"/>
        <v/>
      </c>
    </row>
    <row r="1803" spans="34:34">
      <c r="AH1803" s="37" t="str">
        <f t="shared" si="58"/>
        <v/>
      </c>
    </row>
    <row r="1804" spans="34:34">
      <c r="AH1804" s="37" t="str">
        <f t="shared" si="58"/>
        <v/>
      </c>
    </row>
    <row r="1805" spans="34:34">
      <c r="AH1805" s="37" t="str">
        <f t="shared" si="58"/>
        <v/>
      </c>
    </row>
    <row r="1806" spans="34:34">
      <c r="AH1806" s="37" t="str">
        <f t="shared" si="58"/>
        <v/>
      </c>
    </row>
    <row r="1807" spans="34:34">
      <c r="AH1807" s="37" t="str">
        <f t="shared" si="58"/>
        <v/>
      </c>
    </row>
    <row r="1808" spans="34:34">
      <c r="AH1808" s="37" t="str">
        <f t="shared" si="58"/>
        <v/>
      </c>
    </row>
    <row r="1809" spans="34:34">
      <c r="AH1809" s="37" t="str">
        <f t="shared" si="58"/>
        <v/>
      </c>
    </row>
    <row r="1810" spans="34:34">
      <c r="AH1810" s="37" t="str">
        <f t="shared" si="58"/>
        <v/>
      </c>
    </row>
    <row r="1811" spans="34:34">
      <c r="AH1811" s="37" t="str">
        <f t="shared" si="58"/>
        <v/>
      </c>
    </row>
    <row r="1812" spans="34:34">
      <c r="AH1812" s="37" t="str">
        <f t="shared" si="58"/>
        <v/>
      </c>
    </row>
    <row r="1813" spans="34:34">
      <c r="AH1813" s="37" t="str">
        <f t="shared" si="58"/>
        <v/>
      </c>
    </row>
    <row r="1814" spans="34:34">
      <c r="AH1814" s="37" t="str">
        <f t="shared" si="58"/>
        <v/>
      </c>
    </row>
    <row r="1815" spans="34:34">
      <c r="AH1815" s="37" t="str">
        <f t="shared" si="58"/>
        <v/>
      </c>
    </row>
    <row r="1816" spans="34:34">
      <c r="AH1816" s="37" t="str">
        <f t="shared" si="58"/>
        <v/>
      </c>
    </row>
    <row r="1817" spans="34:34">
      <c r="AH1817" s="37" t="str">
        <f t="shared" si="58"/>
        <v/>
      </c>
    </row>
    <row r="1818" spans="34:34">
      <c r="AH1818" s="37" t="str">
        <f t="shared" si="58"/>
        <v/>
      </c>
    </row>
    <row r="1819" spans="34:34">
      <c r="AH1819" s="37" t="str">
        <f t="shared" si="58"/>
        <v/>
      </c>
    </row>
    <row r="1820" spans="34:34">
      <c r="AH1820" s="37" t="str">
        <f t="shared" si="58"/>
        <v/>
      </c>
    </row>
    <row r="1821" spans="34:34">
      <c r="AH1821" s="37" t="str">
        <f t="shared" si="58"/>
        <v/>
      </c>
    </row>
    <row r="1822" spans="34:34">
      <c r="AH1822" s="37" t="str">
        <f t="shared" si="58"/>
        <v/>
      </c>
    </row>
    <row r="1823" spans="34:34">
      <c r="AH1823" s="37" t="str">
        <f t="shared" si="58"/>
        <v/>
      </c>
    </row>
    <row r="1824" spans="34:34">
      <c r="AH1824" s="37" t="str">
        <f t="shared" si="58"/>
        <v/>
      </c>
    </row>
    <row r="1825" spans="34:34">
      <c r="AH1825" s="37" t="str">
        <f t="shared" si="58"/>
        <v/>
      </c>
    </row>
    <row r="1826" spans="34:34">
      <c r="AH1826" s="37" t="str">
        <f t="shared" si="58"/>
        <v/>
      </c>
    </row>
    <row r="1827" spans="34:34">
      <c r="AH1827" s="37" t="str">
        <f t="shared" si="58"/>
        <v/>
      </c>
    </row>
    <row r="1828" spans="34:34">
      <c r="AH1828" s="37" t="str">
        <f t="shared" si="58"/>
        <v/>
      </c>
    </row>
    <row r="1829" spans="34:34">
      <c r="AH1829" s="37" t="str">
        <f t="shared" si="58"/>
        <v/>
      </c>
    </row>
    <row r="1830" spans="34:34">
      <c r="AH1830" s="37" t="str">
        <f t="shared" si="58"/>
        <v/>
      </c>
    </row>
    <row r="1831" spans="34:34">
      <c r="AH1831" s="37" t="str">
        <f t="shared" si="58"/>
        <v/>
      </c>
    </row>
    <row r="1832" spans="34:34">
      <c r="AH1832" s="37" t="str">
        <f t="shared" si="58"/>
        <v/>
      </c>
    </row>
    <row r="1833" spans="34:34">
      <c r="AH1833" s="37" t="str">
        <f t="shared" si="58"/>
        <v/>
      </c>
    </row>
    <row r="1834" spans="34:34">
      <c r="AH1834" s="37" t="str">
        <f t="shared" si="58"/>
        <v/>
      </c>
    </row>
    <row r="1835" spans="34:34">
      <c r="AH1835" s="37" t="str">
        <f t="shared" si="58"/>
        <v/>
      </c>
    </row>
    <row r="1836" spans="34:34">
      <c r="AH1836" s="37" t="str">
        <f t="shared" si="58"/>
        <v/>
      </c>
    </row>
    <row r="1837" spans="34:34">
      <c r="AH1837" s="37" t="str">
        <f t="shared" si="58"/>
        <v/>
      </c>
    </row>
    <row r="1838" spans="34:34">
      <c r="AH1838" s="37" t="str">
        <f t="shared" si="58"/>
        <v/>
      </c>
    </row>
    <row r="1839" spans="34:34">
      <c r="AH1839" s="37" t="str">
        <f t="shared" si="58"/>
        <v/>
      </c>
    </row>
    <row r="1840" spans="34:34">
      <c r="AH1840" s="37" t="str">
        <f t="shared" si="58"/>
        <v/>
      </c>
    </row>
    <row r="1841" spans="34:34">
      <c r="AH1841" s="37" t="str">
        <f t="shared" si="58"/>
        <v/>
      </c>
    </row>
    <row r="1842" spans="34:34">
      <c r="AH1842" s="37" t="str">
        <f t="shared" si="58"/>
        <v/>
      </c>
    </row>
    <row r="1843" spans="34:34">
      <c r="AH1843" s="37" t="str">
        <f t="shared" si="58"/>
        <v/>
      </c>
    </row>
    <row r="1844" spans="34:34">
      <c r="AH1844" s="37" t="str">
        <f t="shared" si="58"/>
        <v/>
      </c>
    </row>
    <row r="1845" spans="34:34">
      <c r="AH1845" s="37" t="str">
        <f t="shared" si="58"/>
        <v/>
      </c>
    </row>
    <row r="1846" spans="34:34">
      <c r="AH1846" s="37" t="str">
        <f t="shared" si="58"/>
        <v/>
      </c>
    </row>
    <row r="1847" spans="34:34">
      <c r="AH1847" s="37" t="str">
        <f t="shared" si="58"/>
        <v/>
      </c>
    </row>
    <row r="1848" spans="34:34">
      <c r="AH1848" s="37" t="str">
        <f t="shared" si="58"/>
        <v/>
      </c>
    </row>
    <row r="1849" spans="34:34">
      <c r="AH1849" s="37" t="str">
        <f t="shared" si="58"/>
        <v/>
      </c>
    </row>
    <row r="1850" spans="34:34">
      <c r="AH1850" s="37" t="str">
        <f t="shared" si="58"/>
        <v/>
      </c>
    </row>
    <row r="1851" spans="34:34">
      <c r="AH1851" s="37" t="str">
        <f t="shared" si="58"/>
        <v/>
      </c>
    </row>
    <row r="1852" spans="34:34">
      <c r="AH1852" s="37" t="str">
        <f t="shared" si="58"/>
        <v/>
      </c>
    </row>
    <row r="1853" spans="34:34">
      <c r="AH1853" s="37" t="str">
        <f t="shared" si="58"/>
        <v/>
      </c>
    </row>
    <row r="1854" spans="34:34">
      <c r="AH1854" s="37" t="str">
        <f t="shared" si="58"/>
        <v/>
      </c>
    </row>
    <row r="1855" spans="34:34">
      <c r="AH1855" s="37" t="str">
        <f t="shared" si="58"/>
        <v/>
      </c>
    </row>
    <row r="1856" spans="34:34">
      <c r="AH1856" s="37" t="str">
        <f t="shared" si="58"/>
        <v/>
      </c>
    </row>
    <row r="1857" spans="34:34">
      <c r="AH1857" s="37" t="str">
        <f t="shared" si="58"/>
        <v/>
      </c>
    </row>
    <row r="1858" spans="34:34">
      <c r="AH1858" s="37" t="str">
        <f t="shared" si="58"/>
        <v/>
      </c>
    </row>
    <row r="1859" spans="34:34">
      <c r="AH1859" s="37" t="str">
        <f t="shared" si="58"/>
        <v/>
      </c>
    </row>
    <row r="1860" spans="34:34">
      <c r="AH1860" s="37" t="str">
        <f t="shared" ref="AH1860:AH1923" si="59">AI1860&amp;AJ1860&amp;AL1860&amp;AK1860</f>
        <v/>
      </c>
    </row>
    <row r="1861" spans="34:34">
      <c r="AH1861" s="37" t="str">
        <f t="shared" si="59"/>
        <v/>
      </c>
    </row>
    <row r="1862" spans="34:34">
      <c r="AH1862" s="37" t="str">
        <f t="shared" si="59"/>
        <v/>
      </c>
    </row>
    <row r="1863" spans="34:34">
      <c r="AH1863" s="37" t="str">
        <f t="shared" si="59"/>
        <v/>
      </c>
    </row>
    <row r="1864" spans="34:34">
      <c r="AH1864" s="37" t="str">
        <f t="shared" si="59"/>
        <v/>
      </c>
    </row>
    <row r="1865" spans="34:34">
      <c r="AH1865" s="37" t="str">
        <f t="shared" si="59"/>
        <v/>
      </c>
    </row>
    <row r="1866" spans="34:34">
      <c r="AH1866" s="37" t="str">
        <f t="shared" si="59"/>
        <v/>
      </c>
    </row>
    <row r="1867" spans="34:34">
      <c r="AH1867" s="37" t="str">
        <f t="shared" si="59"/>
        <v/>
      </c>
    </row>
    <row r="1868" spans="34:34">
      <c r="AH1868" s="37" t="str">
        <f t="shared" si="59"/>
        <v/>
      </c>
    </row>
    <row r="1869" spans="34:34">
      <c r="AH1869" s="37" t="str">
        <f t="shared" si="59"/>
        <v/>
      </c>
    </row>
    <row r="1870" spans="34:34">
      <c r="AH1870" s="37" t="str">
        <f t="shared" si="59"/>
        <v/>
      </c>
    </row>
    <row r="1871" spans="34:34">
      <c r="AH1871" s="37" t="str">
        <f t="shared" si="59"/>
        <v/>
      </c>
    </row>
    <row r="1872" spans="34:34">
      <c r="AH1872" s="37" t="str">
        <f t="shared" si="59"/>
        <v/>
      </c>
    </row>
    <row r="1873" spans="34:34">
      <c r="AH1873" s="37" t="str">
        <f t="shared" si="59"/>
        <v/>
      </c>
    </row>
    <row r="1874" spans="34:34">
      <c r="AH1874" s="37" t="str">
        <f t="shared" si="59"/>
        <v/>
      </c>
    </row>
    <row r="1875" spans="34:34">
      <c r="AH1875" s="37" t="str">
        <f t="shared" si="59"/>
        <v/>
      </c>
    </row>
    <row r="1876" spans="34:34">
      <c r="AH1876" s="37" t="str">
        <f t="shared" si="59"/>
        <v/>
      </c>
    </row>
    <row r="1877" spans="34:34">
      <c r="AH1877" s="37" t="str">
        <f t="shared" si="59"/>
        <v/>
      </c>
    </row>
    <row r="1878" spans="34:34">
      <c r="AH1878" s="37" t="str">
        <f t="shared" si="59"/>
        <v/>
      </c>
    </row>
    <row r="1879" spans="34:34">
      <c r="AH1879" s="37" t="str">
        <f t="shared" si="59"/>
        <v/>
      </c>
    </row>
    <row r="1880" spans="34:34">
      <c r="AH1880" s="37" t="str">
        <f t="shared" si="59"/>
        <v/>
      </c>
    </row>
    <row r="1881" spans="34:34">
      <c r="AH1881" s="37" t="str">
        <f t="shared" si="59"/>
        <v/>
      </c>
    </row>
    <row r="1882" spans="34:34">
      <c r="AH1882" s="37" t="str">
        <f t="shared" si="59"/>
        <v/>
      </c>
    </row>
    <row r="1883" spans="34:34">
      <c r="AH1883" s="37" t="str">
        <f t="shared" si="59"/>
        <v/>
      </c>
    </row>
    <row r="1884" spans="34:34">
      <c r="AH1884" s="37" t="str">
        <f t="shared" si="59"/>
        <v/>
      </c>
    </row>
    <row r="1885" spans="34:34">
      <c r="AH1885" s="37" t="str">
        <f t="shared" si="59"/>
        <v/>
      </c>
    </row>
    <row r="1886" spans="34:34">
      <c r="AH1886" s="37" t="str">
        <f t="shared" si="59"/>
        <v/>
      </c>
    </row>
    <row r="1887" spans="34:34">
      <c r="AH1887" s="37" t="str">
        <f t="shared" si="59"/>
        <v/>
      </c>
    </row>
    <row r="1888" spans="34:34">
      <c r="AH1888" s="37" t="str">
        <f t="shared" si="59"/>
        <v/>
      </c>
    </row>
    <row r="1889" spans="34:34">
      <c r="AH1889" s="37" t="str">
        <f t="shared" si="59"/>
        <v/>
      </c>
    </row>
    <row r="1890" spans="34:34">
      <c r="AH1890" s="37" t="str">
        <f t="shared" si="59"/>
        <v/>
      </c>
    </row>
    <row r="1891" spans="34:34">
      <c r="AH1891" s="37" t="str">
        <f t="shared" si="59"/>
        <v/>
      </c>
    </row>
    <row r="1892" spans="34:34">
      <c r="AH1892" s="37" t="str">
        <f t="shared" si="59"/>
        <v/>
      </c>
    </row>
    <row r="1893" spans="34:34">
      <c r="AH1893" s="37" t="str">
        <f t="shared" si="59"/>
        <v/>
      </c>
    </row>
    <row r="1894" spans="34:34">
      <c r="AH1894" s="37" t="str">
        <f t="shared" si="59"/>
        <v/>
      </c>
    </row>
    <row r="1895" spans="34:34">
      <c r="AH1895" s="37" t="str">
        <f t="shared" si="59"/>
        <v/>
      </c>
    </row>
    <row r="1896" spans="34:34">
      <c r="AH1896" s="37" t="str">
        <f t="shared" si="59"/>
        <v/>
      </c>
    </row>
    <row r="1897" spans="34:34">
      <c r="AH1897" s="37" t="str">
        <f t="shared" si="59"/>
        <v/>
      </c>
    </row>
    <row r="1898" spans="34:34">
      <c r="AH1898" s="37" t="str">
        <f t="shared" si="59"/>
        <v/>
      </c>
    </row>
    <row r="1899" spans="34:34">
      <c r="AH1899" s="37" t="str">
        <f t="shared" si="59"/>
        <v/>
      </c>
    </row>
    <row r="1900" spans="34:34">
      <c r="AH1900" s="37" t="str">
        <f t="shared" si="59"/>
        <v/>
      </c>
    </row>
    <row r="1901" spans="34:34">
      <c r="AH1901" s="37" t="str">
        <f t="shared" si="59"/>
        <v/>
      </c>
    </row>
    <row r="1902" spans="34:34">
      <c r="AH1902" s="37" t="str">
        <f t="shared" si="59"/>
        <v/>
      </c>
    </row>
    <row r="1903" spans="34:34">
      <c r="AH1903" s="37" t="str">
        <f t="shared" si="59"/>
        <v/>
      </c>
    </row>
    <row r="1904" spans="34:34">
      <c r="AH1904" s="37" t="str">
        <f t="shared" si="59"/>
        <v/>
      </c>
    </row>
    <row r="1905" spans="34:34">
      <c r="AH1905" s="37" t="str">
        <f t="shared" si="59"/>
        <v/>
      </c>
    </row>
    <row r="1906" spans="34:34">
      <c r="AH1906" s="37" t="str">
        <f t="shared" si="59"/>
        <v/>
      </c>
    </row>
    <row r="1907" spans="34:34">
      <c r="AH1907" s="37" t="str">
        <f t="shared" si="59"/>
        <v/>
      </c>
    </row>
    <row r="1908" spans="34:34">
      <c r="AH1908" s="37" t="str">
        <f t="shared" si="59"/>
        <v/>
      </c>
    </row>
    <row r="1909" spans="34:34">
      <c r="AH1909" s="37" t="str">
        <f t="shared" si="59"/>
        <v/>
      </c>
    </row>
    <row r="1910" spans="34:34">
      <c r="AH1910" s="37" t="str">
        <f t="shared" si="59"/>
        <v/>
      </c>
    </row>
    <row r="1911" spans="34:34">
      <c r="AH1911" s="37" t="str">
        <f t="shared" si="59"/>
        <v/>
      </c>
    </row>
    <row r="1912" spans="34:34">
      <c r="AH1912" s="37" t="str">
        <f t="shared" si="59"/>
        <v/>
      </c>
    </row>
    <row r="1913" spans="34:34">
      <c r="AH1913" s="37" t="str">
        <f t="shared" si="59"/>
        <v/>
      </c>
    </row>
    <row r="1914" spans="34:34">
      <c r="AH1914" s="37" t="str">
        <f t="shared" si="59"/>
        <v/>
      </c>
    </row>
    <row r="1915" spans="34:34">
      <c r="AH1915" s="37" t="str">
        <f t="shared" si="59"/>
        <v/>
      </c>
    </row>
    <row r="1916" spans="34:34">
      <c r="AH1916" s="37" t="str">
        <f t="shared" si="59"/>
        <v/>
      </c>
    </row>
    <row r="1917" spans="34:34">
      <c r="AH1917" s="37" t="str">
        <f t="shared" si="59"/>
        <v/>
      </c>
    </row>
    <row r="1918" spans="34:34">
      <c r="AH1918" s="37" t="str">
        <f t="shared" si="59"/>
        <v/>
      </c>
    </row>
    <row r="1919" spans="34:34">
      <c r="AH1919" s="37" t="str">
        <f t="shared" si="59"/>
        <v/>
      </c>
    </row>
    <row r="1920" spans="34:34">
      <c r="AH1920" s="37" t="str">
        <f t="shared" si="59"/>
        <v/>
      </c>
    </row>
    <row r="1921" spans="34:34">
      <c r="AH1921" s="37" t="str">
        <f t="shared" si="59"/>
        <v/>
      </c>
    </row>
    <row r="1922" spans="34:34">
      <c r="AH1922" s="37" t="str">
        <f t="shared" si="59"/>
        <v/>
      </c>
    </row>
    <row r="1923" spans="34:34">
      <c r="AH1923" s="37" t="str">
        <f t="shared" si="59"/>
        <v/>
      </c>
    </row>
    <row r="1924" spans="34:34">
      <c r="AH1924" s="37" t="str">
        <f t="shared" ref="AH1924:AH1987" si="60">AI1924&amp;AJ1924&amp;AL1924&amp;AK1924</f>
        <v/>
      </c>
    </row>
    <row r="1925" spans="34:34">
      <c r="AH1925" s="37" t="str">
        <f t="shared" si="60"/>
        <v/>
      </c>
    </row>
    <row r="1926" spans="34:34">
      <c r="AH1926" s="37" t="str">
        <f t="shared" si="60"/>
        <v/>
      </c>
    </row>
    <row r="1927" spans="34:34">
      <c r="AH1927" s="37" t="str">
        <f t="shared" si="60"/>
        <v/>
      </c>
    </row>
    <row r="1928" spans="34:34">
      <c r="AH1928" s="37" t="str">
        <f t="shared" si="60"/>
        <v/>
      </c>
    </row>
    <row r="1929" spans="34:34">
      <c r="AH1929" s="37" t="str">
        <f t="shared" si="60"/>
        <v/>
      </c>
    </row>
    <row r="1930" spans="34:34">
      <c r="AH1930" s="37" t="str">
        <f t="shared" si="60"/>
        <v/>
      </c>
    </row>
    <row r="1931" spans="34:34">
      <c r="AH1931" s="37" t="str">
        <f t="shared" si="60"/>
        <v/>
      </c>
    </row>
    <row r="1932" spans="34:34">
      <c r="AH1932" s="37" t="str">
        <f t="shared" si="60"/>
        <v/>
      </c>
    </row>
    <row r="1933" spans="34:34">
      <c r="AH1933" s="37" t="str">
        <f t="shared" si="60"/>
        <v/>
      </c>
    </row>
    <row r="1934" spans="34:34">
      <c r="AH1934" s="37" t="str">
        <f t="shared" si="60"/>
        <v/>
      </c>
    </row>
    <row r="1935" spans="34:34">
      <c r="AH1935" s="37" t="str">
        <f t="shared" si="60"/>
        <v/>
      </c>
    </row>
    <row r="1936" spans="34:34">
      <c r="AH1936" s="37" t="str">
        <f t="shared" si="60"/>
        <v/>
      </c>
    </row>
    <row r="1937" spans="34:34">
      <c r="AH1937" s="37" t="str">
        <f t="shared" si="60"/>
        <v/>
      </c>
    </row>
    <row r="1938" spans="34:34">
      <c r="AH1938" s="37" t="str">
        <f t="shared" si="60"/>
        <v/>
      </c>
    </row>
    <row r="1939" spans="34:34">
      <c r="AH1939" s="37" t="str">
        <f t="shared" si="60"/>
        <v/>
      </c>
    </row>
    <row r="1940" spans="34:34">
      <c r="AH1940" s="37" t="str">
        <f t="shared" si="60"/>
        <v/>
      </c>
    </row>
    <row r="1941" spans="34:34">
      <c r="AH1941" s="37" t="str">
        <f t="shared" si="60"/>
        <v/>
      </c>
    </row>
    <row r="1942" spans="34:34">
      <c r="AH1942" s="37" t="str">
        <f t="shared" si="60"/>
        <v/>
      </c>
    </row>
    <row r="1943" spans="34:34">
      <c r="AH1943" s="37" t="str">
        <f t="shared" si="60"/>
        <v/>
      </c>
    </row>
    <row r="1944" spans="34:34">
      <c r="AH1944" s="37" t="str">
        <f t="shared" si="60"/>
        <v/>
      </c>
    </row>
    <row r="1945" spans="34:34">
      <c r="AH1945" s="37" t="str">
        <f t="shared" si="60"/>
        <v/>
      </c>
    </row>
    <row r="1946" spans="34:34">
      <c r="AH1946" s="37" t="str">
        <f t="shared" si="60"/>
        <v/>
      </c>
    </row>
    <row r="1947" spans="34:34">
      <c r="AH1947" s="37" t="str">
        <f t="shared" si="60"/>
        <v/>
      </c>
    </row>
    <row r="1948" spans="34:34">
      <c r="AH1948" s="37" t="str">
        <f t="shared" si="60"/>
        <v/>
      </c>
    </row>
    <row r="1949" spans="34:34">
      <c r="AH1949" s="37" t="str">
        <f t="shared" si="60"/>
        <v/>
      </c>
    </row>
    <row r="1950" spans="34:34">
      <c r="AH1950" s="37" t="str">
        <f t="shared" si="60"/>
        <v/>
      </c>
    </row>
    <row r="1951" spans="34:34">
      <c r="AH1951" s="37" t="str">
        <f t="shared" si="60"/>
        <v/>
      </c>
    </row>
    <row r="1952" spans="34:34">
      <c r="AH1952" s="37" t="str">
        <f t="shared" si="60"/>
        <v/>
      </c>
    </row>
    <row r="1953" spans="34:34">
      <c r="AH1953" s="37" t="str">
        <f t="shared" si="60"/>
        <v/>
      </c>
    </row>
    <row r="1954" spans="34:34">
      <c r="AH1954" s="37" t="str">
        <f t="shared" si="60"/>
        <v/>
      </c>
    </row>
    <row r="1955" spans="34:34">
      <c r="AH1955" s="37" t="str">
        <f t="shared" si="60"/>
        <v/>
      </c>
    </row>
    <row r="1956" spans="34:34">
      <c r="AH1956" s="37" t="str">
        <f t="shared" si="60"/>
        <v/>
      </c>
    </row>
    <row r="1957" spans="34:34">
      <c r="AH1957" s="37" t="str">
        <f t="shared" si="60"/>
        <v/>
      </c>
    </row>
    <row r="1958" spans="34:34">
      <c r="AH1958" s="37" t="str">
        <f t="shared" si="60"/>
        <v/>
      </c>
    </row>
    <row r="1959" spans="34:34">
      <c r="AH1959" s="37" t="str">
        <f t="shared" si="60"/>
        <v/>
      </c>
    </row>
    <row r="1960" spans="34:34">
      <c r="AH1960" s="37" t="str">
        <f t="shared" si="60"/>
        <v/>
      </c>
    </row>
    <row r="1961" spans="34:34">
      <c r="AH1961" s="37" t="str">
        <f t="shared" si="60"/>
        <v/>
      </c>
    </row>
    <row r="1962" spans="34:34">
      <c r="AH1962" s="37" t="str">
        <f t="shared" si="60"/>
        <v/>
      </c>
    </row>
    <row r="1963" spans="34:34">
      <c r="AH1963" s="37" t="str">
        <f t="shared" si="60"/>
        <v/>
      </c>
    </row>
    <row r="1964" spans="34:34">
      <c r="AH1964" s="37" t="str">
        <f t="shared" si="60"/>
        <v/>
      </c>
    </row>
    <row r="1965" spans="34:34">
      <c r="AH1965" s="37" t="str">
        <f t="shared" si="60"/>
        <v/>
      </c>
    </row>
    <row r="1966" spans="34:34">
      <c r="AH1966" s="37" t="str">
        <f t="shared" si="60"/>
        <v/>
      </c>
    </row>
    <row r="1967" spans="34:34">
      <c r="AH1967" s="37" t="str">
        <f t="shared" si="60"/>
        <v/>
      </c>
    </row>
    <row r="1968" spans="34:34">
      <c r="AH1968" s="37" t="str">
        <f t="shared" si="60"/>
        <v/>
      </c>
    </row>
    <row r="1969" spans="34:34">
      <c r="AH1969" s="37" t="str">
        <f t="shared" si="60"/>
        <v/>
      </c>
    </row>
    <row r="1970" spans="34:34">
      <c r="AH1970" s="37" t="str">
        <f t="shared" si="60"/>
        <v/>
      </c>
    </row>
    <row r="1971" spans="34:34">
      <c r="AH1971" s="37" t="str">
        <f t="shared" si="60"/>
        <v/>
      </c>
    </row>
    <row r="1972" spans="34:34">
      <c r="AH1972" s="37" t="str">
        <f t="shared" si="60"/>
        <v/>
      </c>
    </row>
    <row r="1973" spans="34:34">
      <c r="AH1973" s="37" t="str">
        <f t="shared" si="60"/>
        <v/>
      </c>
    </row>
    <row r="1974" spans="34:34">
      <c r="AH1974" s="37" t="str">
        <f t="shared" si="60"/>
        <v/>
      </c>
    </row>
    <row r="1975" spans="34:34">
      <c r="AH1975" s="37" t="str">
        <f t="shared" si="60"/>
        <v/>
      </c>
    </row>
    <row r="1976" spans="34:34">
      <c r="AH1976" s="37" t="str">
        <f t="shared" si="60"/>
        <v/>
      </c>
    </row>
    <row r="1977" spans="34:34">
      <c r="AH1977" s="37" t="str">
        <f t="shared" si="60"/>
        <v/>
      </c>
    </row>
    <row r="1978" spans="34:34">
      <c r="AH1978" s="37" t="str">
        <f t="shared" si="60"/>
        <v/>
      </c>
    </row>
    <row r="1979" spans="34:34">
      <c r="AH1979" s="37" t="str">
        <f t="shared" si="60"/>
        <v/>
      </c>
    </row>
    <row r="1980" spans="34:34">
      <c r="AH1980" s="37" t="str">
        <f t="shared" si="60"/>
        <v/>
      </c>
    </row>
    <row r="1981" spans="34:34">
      <c r="AH1981" s="37" t="str">
        <f t="shared" si="60"/>
        <v/>
      </c>
    </row>
    <row r="1982" spans="34:34">
      <c r="AH1982" s="37" t="str">
        <f t="shared" si="60"/>
        <v/>
      </c>
    </row>
    <row r="1983" spans="34:34">
      <c r="AH1983" s="37" t="str">
        <f t="shared" si="60"/>
        <v/>
      </c>
    </row>
    <row r="1984" spans="34:34">
      <c r="AH1984" s="37" t="str">
        <f t="shared" si="60"/>
        <v/>
      </c>
    </row>
    <row r="1985" spans="34:34">
      <c r="AH1985" s="37" t="str">
        <f t="shared" si="60"/>
        <v/>
      </c>
    </row>
    <row r="1986" spans="34:34">
      <c r="AH1986" s="37" t="str">
        <f t="shared" si="60"/>
        <v/>
      </c>
    </row>
    <row r="1987" spans="34:34">
      <c r="AH1987" s="37" t="str">
        <f t="shared" si="60"/>
        <v/>
      </c>
    </row>
    <row r="1988" spans="34:34">
      <c r="AH1988" s="37" t="str">
        <f t="shared" ref="AH1988:AH2051" si="61">AI1988&amp;AJ1988&amp;AL1988&amp;AK1988</f>
        <v/>
      </c>
    </row>
    <row r="1989" spans="34:34">
      <c r="AH1989" s="37" t="str">
        <f t="shared" si="61"/>
        <v/>
      </c>
    </row>
    <row r="1990" spans="34:34">
      <c r="AH1990" s="37" t="str">
        <f t="shared" si="61"/>
        <v/>
      </c>
    </row>
    <row r="1991" spans="34:34">
      <c r="AH1991" s="37" t="str">
        <f t="shared" si="61"/>
        <v/>
      </c>
    </row>
    <row r="1992" spans="34:34">
      <c r="AH1992" s="37" t="str">
        <f t="shared" si="61"/>
        <v/>
      </c>
    </row>
    <row r="1993" spans="34:34">
      <c r="AH1993" s="37" t="str">
        <f t="shared" si="61"/>
        <v/>
      </c>
    </row>
    <row r="1994" spans="34:34">
      <c r="AH1994" s="37" t="str">
        <f t="shared" si="61"/>
        <v/>
      </c>
    </row>
    <row r="1995" spans="34:34">
      <c r="AH1995" s="37" t="str">
        <f t="shared" si="61"/>
        <v/>
      </c>
    </row>
    <row r="1996" spans="34:34">
      <c r="AH1996" s="37" t="str">
        <f t="shared" si="61"/>
        <v/>
      </c>
    </row>
    <row r="1997" spans="34:34">
      <c r="AH1997" s="37" t="str">
        <f t="shared" si="61"/>
        <v/>
      </c>
    </row>
    <row r="1998" spans="34:34">
      <c r="AH1998" s="37" t="str">
        <f t="shared" si="61"/>
        <v/>
      </c>
    </row>
    <row r="1999" spans="34:34">
      <c r="AH1999" s="37" t="str">
        <f t="shared" si="61"/>
        <v/>
      </c>
    </row>
    <row r="2000" spans="34:34">
      <c r="AH2000" s="37" t="str">
        <f t="shared" si="61"/>
        <v/>
      </c>
    </row>
    <row r="2001" spans="34:34">
      <c r="AH2001" s="37" t="str">
        <f t="shared" si="61"/>
        <v/>
      </c>
    </row>
    <row r="2002" spans="34:34">
      <c r="AH2002" s="37" t="str">
        <f t="shared" si="61"/>
        <v/>
      </c>
    </row>
    <row r="2003" spans="34:34">
      <c r="AH2003" s="37" t="str">
        <f t="shared" si="61"/>
        <v/>
      </c>
    </row>
    <row r="2004" spans="34:34">
      <c r="AH2004" s="37" t="str">
        <f t="shared" si="61"/>
        <v/>
      </c>
    </row>
    <row r="2005" spans="34:34">
      <c r="AH2005" s="37" t="str">
        <f t="shared" si="61"/>
        <v/>
      </c>
    </row>
    <row r="2006" spans="34:34">
      <c r="AH2006" s="37" t="str">
        <f t="shared" si="61"/>
        <v/>
      </c>
    </row>
    <row r="2007" spans="34:34">
      <c r="AH2007" s="37" t="str">
        <f t="shared" si="61"/>
        <v/>
      </c>
    </row>
    <row r="2008" spans="34:34">
      <c r="AH2008" s="37" t="str">
        <f t="shared" si="61"/>
        <v/>
      </c>
    </row>
    <row r="2009" spans="34:34">
      <c r="AH2009" s="37" t="str">
        <f t="shared" si="61"/>
        <v/>
      </c>
    </row>
    <row r="2010" spans="34:34">
      <c r="AH2010" s="37" t="str">
        <f t="shared" si="61"/>
        <v/>
      </c>
    </row>
    <row r="2011" spans="34:34">
      <c r="AH2011" s="37" t="str">
        <f t="shared" si="61"/>
        <v/>
      </c>
    </row>
    <row r="2012" spans="34:34">
      <c r="AH2012" s="37" t="str">
        <f t="shared" si="61"/>
        <v/>
      </c>
    </row>
    <row r="2013" spans="34:34">
      <c r="AH2013" s="37" t="str">
        <f t="shared" si="61"/>
        <v/>
      </c>
    </row>
    <row r="2014" spans="34:34">
      <c r="AH2014" s="37" t="str">
        <f t="shared" si="61"/>
        <v/>
      </c>
    </row>
    <row r="2015" spans="34:34">
      <c r="AH2015" s="37" t="str">
        <f t="shared" si="61"/>
        <v/>
      </c>
    </row>
    <row r="2016" spans="34:34">
      <c r="AH2016" s="37" t="str">
        <f t="shared" si="61"/>
        <v/>
      </c>
    </row>
    <row r="2017" spans="34:34">
      <c r="AH2017" s="37" t="str">
        <f t="shared" si="61"/>
        <v/>
      </c>
    </row>
    <row r="2018" spans="34:34">
      <c r="AH2018" s="37" t="str">
        <f t="shared" si="61"/>
        <v/>
      </c>
    </row>
    <row r="2019" spans="34:34">
      <c r="AH2019" s="37" t="str">
        <f t="shared" si="61"/>
        <v/>
      </c>
    </row>
    <row r="2020" spans="34:34">
      <c r="AH2020" s="37" t="str">
        <f t="shared" si="61"/>
        <v/>
      </c>
    </row>
    <row r="2021" spans="34:34">
      <c r="AH2021" s="37" t="str">
        <f t="shared" si="61"/>
        <v/>
      </c>
    </row>
    <row r="2022" spans="34:34">
      <c r="AH2022" s="37" t="str">
        <f t="shared" si="61"/>
        <v/>
      </c>
    </row>
    <row r="2023" spans="34:34">
      <c r="AH2023" s="37" t="str">
        <f t="shared" si="61"/>
        <v/>
      </c>
    </row>
    <row r="2024" spans="34:34">
      <c r="AH2024" s="37" t="str">
        <f t="shared" si="61"/>
        <v/>
      </c>
    </row>
    <row r="2025" spans="34:34">
      <c r="AH2025" s="37" t="str">
        <f t="shared" si="61"/>
        <v/>
      </c>
    </row>
    <row r="2026" spans="34:34">
      <c r="AH2026" s="37" t="str">
        <f t="shared" si="61"/>
        <v/>
      </c>
    </row>
    <row r="2027" spans="34:34">
      <c r="AH2027" s="37" t="str">
        <f t="shared" si="61"/>
        <v/>
      </c>
    </row>
    <row r="2028" spans="34:34">
      <c r="AH2028" s="37" t="str">
        <f t="shared" si="61"/>
        <v/>
      </c>
    </row>
    <row r="2029" spans="34:34">
      <c r="AH2029" s="37" t="str">
        <f t="shared" si="61"/>
        <v/>
      </c>
    </row>
    <row r="2030" spans="34:34">
      <c r="AH2030" s="37" t="str">
        <f t="shared" si="61"/>
        <v/>
      </c>
    </row>
    <row r="2031" spans="34:34">
      <c r="AH2031" s="37" t="str">
        <f t="shared" si="61"/>
        <v/>
      </c>
    </row>
    <row r="2032" spans="34:34">
      <c r="AH2032" s="37" t="str">
        <f t="shared" si="61"/>
        <v/>
      </c>
    </row>
    <row r="2033" spans="34:34">
      <c r="AH2033" s="37" t="str">
        <f t="shared" si="61"/>
        <v/>
      </c>
    </row>
    <row r="2034" spans="34:34">
      <c r="AH2034" s="37" t="str">
        <f t="shared" si="61"/>
        <v/>
      </c>
    </row>
    <row r="2035" spans="34:34">
      <c r="AH2035" s="37" t="str">
        <f t="shared" si="61"/>
        <v/>
      </c>
    </row>
    <row r="2036" spans="34:34">
      <c r="AH2036" s="37" t="str">
        <f t="shared" si="61"/>
        <v/>
      </c>
    </row>
    <row r="2037" spans="34:34">
      <c r="AH2037" s="37" t="str">
        <f t="shared" si="61"/>
        <v/>
      </c>
    </row>
    <row r="2038" spans="34:34">
      <c r="AH2038" s="37" t="str">
        <f t="shared" si="61"/>
        <v/>
      </c>
    </row>
    <row r="2039" spans="34:34">
      <c r="AH2039" s="37" t="str">
        <f t="shared" si="61"/>
        <v/>
      </c>
    </row>
    <row r="2040" spans="34:34">
      <c r="AH2040" s="37" t="str">
        <f t="shared" si="61"/>
        <v/>
      </c>
    </row>
    <row r="2041" spans="34:34">
      <c r="AH2041" s="37" t="str">
        <f t="shared" si="61"/>
        <v/>
      </c>
    </row>
    <row r="2042" spans="34:34">
      <c r="AH2042" s="37" t="str">
        <f t="shared" si="61"/>
        <v/>
      </c>
    </row>
    <row r="2043" spans="34:34">
      <c r="AH2043" s="37" t="str">
        <f t="shared" si="61"/>
        <v/>
      </c>
    </row>
    <row r="2044" spans="34:34">
      <c r="AH2044" s="37" t="str">
        <f t="shared" si="61"/>
        <v/>
      </c>
    </row>
    <row r="2045" spans="34:34">
      <c r="AH2045" s="37" t="str">
        <f t="shared" si="61"/>
        <v/>
      </c>
    </row>
    <row r="2046" spans="34:34">
      <c r="AH2046" s="37" t="str">
        <f t="shared" si="61"/>
        <v/>
      </c>
    </row>
    <row r="2047" spans="34:34">
      <c r="AH2047" s="37" t="str">
        <f t="shared" si="61"/>
        <v/>
      </c>
    </row>
    <row r="2048" spans="34:34">
      <c r="AH2048" s="37" t="str">
        <f t="shared" si="61"/>
        <v/>
      </c>
    </row>
    <row r="2049" spans="34:34">
      <c r="AH2049" s="37" t="str">
        <f t="shared" si="61"/>
        <v/>
      </c>
    </row>
    <row r="2050" spans="34:34">
      <c r="AH2050" s="37" t="str">
        <f t="shared" si="61"/>
        <v/>
      </c>
    </row>
    <row r="2051" spans="34:34">
      <c r="AH2051" s="37" t="str">
        <f t="shared" si="61"/>
        <v/>
      </c>
    </row>
    <row r="2052" spans="34:34">
      <c r="AH2052" s="37" t="str">
        <f t="shared" ref="AH2052:AH2115" si="62">AI2052&amp;AJ2052&amp;AL2052&amp;AK2052</f>
        <v/>
      </c>
    </row>
    <row r="2053" spans="34:34">
      <c r="AH2053" s="37" t="str">
        <f t="shared" si="62"/>
        <v/>
      </c>
    </row>
    <row r="2054" spans="34:34">
      <c r="AH2054" s="37" t="str">
        <f t="shared" si="62"/>
        <v/>
      </c>
    </row>
    <row r="2055" spans="34:34">
      <c r="AH2055" s="37" t="str">
        <f t="shared" si="62"/>
        <v/>
      </c>
    </row>
    <row r="2056" spans="34:34">
      <c r="AH2056" s="37" t="str">
        <f t="shared" si="62"/>
        <v/>
      </c>
    </row>
    <row r="2057" spans="34:34">
      <c r="AH2057" s="37" t="str">
        <f t="shared" si="62"/>
        <v/>
      </c>
    </row>
    <row r="2058" spans="34:34">
      <c r="AH2058" s="37" t="str">
        <f t="shared" si="62"/>
        <v/>
      </c>
    </row>
    <row r="2059" spans="34:34">
      <c r="AH2059" s="37" t="str">
        <f t="shared" si="62"/>
        <v/>
      </c>
    </row>
    <row r="2060" spans="34:34">
      <c r="AH2060" s="37" t="str">
        <f t="shared" si="62"/>
        <v/>
      </c>
    </row>
    <row r="2061" spans="34:34">
      <c r="AH2061" s="37" t="str">
        <f t="shared" si="62"/>
        <v/>
      </c>
    </row>
    <row r="2062" spans="34:34">
      <c r="AH2062" s="37" t="str">
        <f t="shared" si="62"/>
        <v/>
      </c>
    </row>
    <row r="2063" spans="34:34">
      <c r="AH2063" s="37" t="str">
        <f t="shared" si="62"/>
        <v/>
      </c>
    </row>
    <row r="2064" spans="34:34">
      <c r="AH2064" s="37" t="str">
        <f t="shared" si="62"/>
        <v/>
      </c>
    </row>
    <row r="2065" spans="34:34">
      <c r="AH2065" s="37" t="str">
        <f t="shared" si="62"/>
        <v/>
      </c>
    </row>
    <row r="2066" spans="34:34">
      <c r="AH2066" s="37" t="str">
        <f t="shared" si="62"/>
        <v/>
      </c>
    </row>
    <row r="2067" spans="34:34">
      <c r="AH2067" s="37" t="str">
        <f t="shared" si="62"/>
        <v/>
      </c>
    </row>
    <row r="2068" spans="34:34">
      <c r="AH2068" s="37" t="str">
        <f t="shared" si="62"/>
        <v/>
      </c>
    </row>
    <row r="2069" spans="34:34">
      <c r="AH2069" s="37" t="str">
        <f t="shared" si="62"/>
        <v/>
      </c>
    </row>
    <row r="2070" spans="34:34">
      <c r="AH2070" s="37" t="str">
        <f t="shared" si="62"/>
        <v/>
      </c>
    </row>
    <row r="2071" spans="34:34">
      <c r="AH2071" s="37" t="str">
        <f t="shared" si="62"/>
        <v/>
      </c>
    </row>
    <row r="2072" spans="34:34">
      <c r="AH2072" s="37" t="str">
        <f t="shared" si="62"/>
        <v/>
      </c>
    </row>
    <row r="2073" spans="34:34">
      <c r="AH2073" s="37" t="str">
        <f t="shared" si="62"/>
        <v/>
      </c>
    </row>
    <row r="2074" spans="34:34">
      <c r="AH2074" s="37" t="str">
        <f t="shared" si="62"/>
        <v/>
      </c>
    </row>
    <row r="2075" spans="34:34">
      <c r="AH2075" s="37" t="str">
        <f t="shared" si="62"/>
        <v/>
      </c>
    </row>
    <row r="2076" spans="34:34">
      <c r="AH2076" s="37" t="str">
        <f t="shared" si="62"/>
        <v/>
      </c>
    </row>
    <row r="2077" spans="34:34">
      <c r="AH2077" s="37" t="str">
        <f t="shared" si="62"/>
        <v/>
      </c>
    </row>
    <row r="2078" spans="34:34">
      <c r="AH2078" s="37" t="str">
        <f t="shared" si="62"/>
        <v/>
      </c>
    </row>
    <row r="2079" spans="34:34">
      <c r="AH2079" s="37" t="str">
        <f t="shared" si="62"/>
        <v/>
      </c>
    </row>
    <row r="2080" spans="34:34">
      <c r="AH2080" s="37" t="str">
        <f t="shared" si="62"/>
        <v/>
      </c>
    </row>
    <row r="2081" spans="34:34">
      <c r="AH2081" s="37" t="str">
        <f t="shared" si="62"/>
        <v/>
      </c>
    </row>
    <row r="2082" spans="34:34">
      <c r="AH2082" s="37" t="str">
        <f t="shared" si="62"/>
        <v/>
      </c>
    </row>
    <row r="2083" spans="34:34">
      <c r="AH2083" s="37" t="str">
        <f t="shared" si="62"/>
        <v/>
      </c>
    </row>
    <row r="2084" spans="34:34">
      <c r="AH2084" s="37" t="str">
        <f t="shared" si="62"/>
        <v/>
      </c>
    </row>
    <row r="2085" spans="34:34">
      <c r="AH2085" s="37" t="str">
        <f t="shared" si="62"/>
        <v/>
      </c>
    </row>
    <row r="2086" spans="34:34">
      <c r="AH2086" s="37" t="str">
        <f t="shared" si="62"/>
        <v/>
      </c>
    </row>
    <row r="2087" spans="34:34">
      <c r="AH2087" s="37" t="str">
        <f t="shared" si="62"/>
        <v/>
      </c>
    </row>
    <row r="2088" spans="34:34">
      <c r="AH2088" s="37" t="str">
        <f t="shared" si="62"/>
        <v/>
      </c>
    </row>
    <row r="2089" spans="34:34">
      <c r="AH2089" s="37" t="str">
        <f t="shared" si="62"/>
        <v/>
      </c>
    </row>
    <row r="2090" spans="34:34">
      <c r="AH2090" s="37" t="str">
        <f t="shared" si="62"/>
        <v/>
      </c>
    </row>
    <row r="2091" spans="34:34">
      <c r="AH2091" s="37" t="str">
        <f t="shared" si="62"/>
        <v/>
      </c>
    </row>
    <row r="2092" spans="34:34">
      <c r="AH2092" s="37" t="str">
        <f t="shared" si="62"/>
        <v/>
      </c>
    </row>
    <row r="2093" spans="34:34">
      <c r="AH2093" s="37" t="str">
        <f t="shared" si="62"/>
        <v/>
      </c>
    </row>
    <row r="2094" spans="34:34">
      <c r="AH2094" s="37" t="str">
        <f t="shared" si="62"/>
        <v/>
      </c>
    </row>
    <row r="2095" spans="34:34">
      <c r="AH2095" s="37" t="str">
        <f t="shared" si="62"/>
        <v/>
      </c>
    </row>
    <row r="2096" spans="34:34">
      <c r="AH2096" s="37" t="str">
        <f t="shared" si="62"/>
        <v/>
      </c>
    </row>
    <row r="2097" spans="34:34">
      <c r="AH2097" s="37" t="str">
        <f t="shared" si="62"/>
        <v/>
      </c>
    </row>
    <row r="2098" spans="34:34">
      <c r="AH2098" s="37" t="str">
        <f t="shared" si="62"/>
        <v/>
      </c>
    </row>
    <row r="2099" spans="34:34">
      <c r="AH2099" s="37" t="str">
        <f t="shared" si="62"/>
        <v/>
      </c>
    </row>
    <row r="2100" spans="34:34">
      <c r="AH2100" s="37" t="str">
        <f t="shared" si="62"/>
        <v/>
      </c>
    </row>
    <row r="2101" spans="34:34">
      <c r="AH2101" s="37" t="str">
        <f t="shared" si="62"/>
        <v/>
      </c>
    </row>
    <row r="2102" spans="34:34">
      <c r="AH2102" s="37" t="str">
        <f t="shared" si="62"/>
        <v/>
      </c>
    </row>
    <row r="2103" spans="34:34">
      <c r="AH2103" s="37" t="str">
        <f t="shared" si="62"/>
        <v/>
      </c>
    </row>
    <row r="2104" spans="34:34">
      <c r="AH2104" s="37" t="str">
        <f t="shared" si="62"/>
        <v/>
      </c>
    </row>
    <row r="2105" spans="34:34">
      <c r="AH2105" s="37" t="str">
        <f t="shared" si="62"/>
        <v/>
      </c>
    </row>
    <row r="2106" spans="34:34">
      <c r="AH2106" s="37" t="str">
        <f t="shared" si="62"/>
        <v/>
      </c>
    </row>
    <row r="2107" spans="34:34">
      <c r="AH2107" s="37" t="str">
        <f t="shared" si="62"/>
        <v/>
      </c>
    </row>
    <row r="2108" spans="34:34">
      <c r="AH2108" s="37" t="str">
        <f t="shared" si="62"/>
        <v/>
      </c>
    </row>
    <row r="2109" spans="34:34">
      <c r="AH2109" s="37" t="str">
        <f t="shared" si="62"/>
        <v/>
      </c>
    </row>
    <row r="2110" spans="34:34">
      <c r="AH2110" s="37" t="str">
        <f t="shared" si="62"/>
        <v/>
      </c>
    </row>
    <row r="2111" spans="34:34">
      <c r="AH2111" s="37" t="str">
        <f t="shared" si="62"/>
        <v/>
      </c>
    </row>
    <row r="2112" spans="34:34">
      <c r="AH2112" s="37" t="str">
        <f t="shared" si="62"/>
        <v/>
      </c>
    </row>
    <row r="2113" spans="34:34">
      <c r="AH2113" s="37" t="str">
        <f t="shared" si="62"/>
        <v/>
      </c>
    </row>
    <row r="2114" spans="34:34">
      <c r="AH2114" s="37" t="str">
        <f t="shared" si="62"/>
        <v/>
      </c>
    </row>
    <row r="2115" spans="34:34">
      <c r="AH2115" s="37" t="str">
        <f t="shared" si="62"/>
        <v/>
      </c>
    </row>
    <row r="2116" spans="34:34">
      <c r="AH2116" s="37" t="str">
        <f t="shared" ref="AH2116:AH2179" si="63">AI2116&amp;AJ2116&amp;AL2116&amp;AK2116</f>
        <v/>
      </c>
    </row>
    <row r="2117" spans="34:34">
      <c r="AH2117" s="37" t="str">
        <f t="shared" si="63"/>
        <v/>
      </c>
    </row>
    <row r="2118" spans="34:34">
      <c r="AH2118" s="37" t="str">
        <f t="shared" si="63"/>
        <v/>
      </c>
    </row>
    <row r="2119" spans="34:34">
      <c r="AH2119" s="37" t="str">
        <f t="shared" si="63"/>
        <v/>
      </c>
    </row>
    <row r="2120" spans="34:34">
      <c r="AH2120" s="37" t="str">
        <f t="shared" si="63"/>
        <v/>
      </c>
    </row>
    <row r="2121" spans="34:34">
      <c r="AH2121" s="37" t="str">
        <f t="shared" si="63"/>
        <v/>
      </c>
    </row>
    <row r="2122" spans="34:34">
      <c r="AH2122" s="37" t="str">
        <f t="shared" si="63"/>
        <v/>
      </c>
    </row>
    <row r="2123" spans="34:34">
      <c r="AH2123" s="37" t="str">
        <f t="shared" si="63"/>
        <v/>
      </c>
    </row>
    <row r="2124" spans="34:34">
      <c r="AH2124" s="37" t="str">
        <f t="shared" si="63"/>
        <v/>
      </c>
    </row>
    <row r="2125" spans="34:34">
      <c r="AH2125" s="37" t="str">
        <f t="shared" si="63"/>
        <v/>
      </c>
    </row>
    <row r="2126" spans="34:34">
      <c r="AH2126" s="37" t="str">
        <f t="shared" si="63"/>
        <v/>
      </c>
    </row>
    <row r="2127" spans="34:34">
      <c r="AH2127" s="37" t="str">
        <f t="shared" si="63"/>
        <v/>
      </c>
    </row>
    <row r="2128" spans="34:34">
      <c r="AH2128" s="37" t="str">
        <f t="shared" si="63"/>
        <v/>
      </c>
    </row>
    <row r="2129" spans="34:34">
      <c r="AH2129" s="37" t="str">
        <f t="shared" si="63"/>
        <v/>
      </c>
    </row>
    <row r="2130" spans="34:34">
      <c r="AH2130" s="37" t="str">
        <f t="shared" si="63"/>
        <v/>
      </c>
    </row>
    <row r="2131" spans="34:34">
      <c r="AH2131" s="37" t="str">
        <f t="shared" si="63"/>
        <v/>
      </c>
    </row>
    <row r="2132" spans="34:34">
      <c r="AH2132" s="37" t="str">
        <f t="shared" si="63"/>
        <v/>
      </c>
    </row>
    <row r="2133" spans="34:34">
      <c r="AH2133" s="37" t="str">
        <f t="shared" si="63"/>
        <v/>
      </c>
    </row>
    <row r="2134" spans="34:34">
      <c r="AH2134" s="37" t="str">
        <f t="shared" si="63"/>
        <v/>
      </c>
    </row>
    <row r="2135" spans="34:34">
      <c r="AH2135" s="37" t="str">
        <f t="shared" si="63"/>
        <v/>
      </c>
    </row>
    <row r="2136" spans="34:34">
      <c r="AH2136" s="37" t="str">
        <f t="shared" si="63"/>
        <v/>
      </c>
    </row>
    <row r="2137" spans="34:34">
      <c r="AH2137" s="37" t="str">
        <f t="shared" si="63"/>
        <v/>
      </c>
    </row>
    <row r="2138" spans="34:34">
      <c r="AH2138" s="37" t="str">
        <f t="shared" si="63"/>
        <v/>
      </c>
    </row>
    <row r="2139" spans="34:34">
      <c r="AH2139" s="37" t="str">
        <f t="shared" si="63"/>
        <v/>
      </c>
    </row>
    <row r="2140" spans="34:34">
      <c r="AH2140" s="37" t="str">
        <f t="shared" si="63"/>
        <v/>
      </c>
    </row>
    <row r="2141" spans="34:34">
      <c r="AH2141" s="37" t="str">
        <f t="shared" si="63"/>
        <v/>
      </c>
    </row>
    <row r="2142" spans="34:34">
      <c r="AH2142" s="37" t="str">
        <f t="shared" si="63"/>
        <v/>
      </c>
    </row>
    <row r="2143" spans="34:34">
      <c r="AH2143" s="37" t="str">
        <f t="shared" si="63"/>
        <v/>
      </c>
    </row>
    <row r="2144" spans="34:34">
      <c r="AH2144" s="37" t="str">
        <f t="shared" si="63"/>
        <v/>
      </c>
    </row>
    <row r="2145" spans="34:34">
      <c r="AH2145" s="37" t="str">
        <f t="shared" si="63"/>
        <v/>
      </c>
    </row>
    <row r="2146" spans="34:34">
      <c r="AH2146" s="37" t="str">
        <f t="shared" si="63"/>
        <v/>
      </c>
    </row>
    <row r="2147" spans="34:34">
      <c r="AH2147" s="37" t="str">
        <f t="shared" si="63"/>
        <v/>
      </c>
    </row>
    <row r="2148" spans="34:34">
      <c r="AH2148" s="37" t="str">
        <f t="shared" si="63"/>
        <v/>
      </c>
    </row>
    <row r="2149" spans="34:34">
      <c r="AH2149" s="37" t="str">
        <f t="shared" si="63"/>
        <v/>
      </c>
    </row>
    <row r="2150" spans="34:34">
      <c r="AH2150" s="37" t="str">
        <f t="shared" si="63"/>
        <v/>
      </c>
    </row>
    <row r="2151" spans="34:34">
      <c r="AH2151" s="37" t="str">
        <f t="shared" si="63"/>
        <v/>
      </c>
    </row>
    <row r="2152" spans="34:34">
      <c r="AH2152" s="37" t="str">
        <f t="shared" si="63"/>
        <v/>
      </c>
    </row>
    <row r="2153" spans="34:34">
      <c r="AH2153" s="37" t="str">
        <f t="shared" si="63"/>
        <v/>
      </c>
    </row>
    <row r="2154" spans="34:34">
      <c r="AH2154" s="37" t="str">
        <f t="shared" si="63"/>
        <v/>
      </c>
    </row>
    <row r="2155" spans="34:34">
      <c r="AH2155" s="37" t="str">
        <f t="shared" si="63"/>
        <v/>
      </c>
    </row>
    <row r="2156" spans="34:34">
      <c r="AH2156" s="37" t="str">
        <f t="shared" si="63"/>
        <v/>
      </c>
    </row>
    <row r="2157" spans="34:34">
      <c r="AH2157" s="37" t="str">
        <f t="shared" si="63"/>
        <v/>
      </c>
    </row>
    <row r="2158" spans="34:34">
      <c r="AH2158" s="37" t="str">
        <f t="shared" si="63"/>
        <v/>
      </c>
    </row>
    <row r="2159" spans="34:34">
      <c r="AH2159" s="37" t="str">
        <f t="shared" si="63"/>
        <v/>
      </c>
    </row>
    <row r="2160" spans="34:34">
      <c r="AH2160" s="37" t="str">
        <f t="shared" si="63"/>
        <v/>
      </c>
    </row>
    <row r="2161" spans="34:34">
      <c r="AH2161" s="37" t="str">
        <f t="shared" si="63"/>
        <v/>
      </c>
    </row>
    <row r="2162" spans="34:34">
      <c r="AH2162" s="37" t="str">
        <f t="shared" si="63"/>
        <v/>
      </c>
    </row>
    <row r="2163" spans="34:34">
      <c r="AH2163" s="37" t="str">
        <f t="shared" si="63"/>
        <v/>
      </c>
    </row>
    <row r="2164" spans="34:34">
      <c r="AH2164" s="37" t="str">
        <f t="shared" si="63"/>
        <v/>
      </c>
    </row>
    <row r="2165" spans="34:34">
      <c r="AH2165" s="37" t="str">
        <f t="shared" si="63"/>
        <v/>
      </c>
    </row>
    <row r="2166" spans="34:34">
      <c r="AH2166" s="37" t="str">
        <f t="shared" si="63"/>
        <v/>
      </c>
    </row>
    <row r="2167" spans="34:34">
      <c r="AH2167" s="37" t="str">
        <f t="shared" si="63"/>
        <v/>
      </c>
    </row>
    <row r="2168" spans="34:34">
      <c r="AH2168" s="37" t="str">
        <f t="shared" si="63"/>
        <v/>
      </c>
    </row>
    <row r="2169" spans="34:34">
      <c r="AH2169" s="37" t="str">
        <f t="shared" si="63"/>
        <v/>
      </c>
    </row>
    <row r="2170" spans="34:34">
      <c r="AH2170" s="37" t="str">
        <f t="shared" si="63"/>
        <v/>
      </c>
    </row>
    <row r="2171" spans="34:34">
      <c r="AH2171" s="37" t="str">
        <f t="shared" si="63"/>
        <v/>
      </c>
    </row>
    <row r="2172" spans="34:34">
      <c r="AH2172" s="37" t="str">
        <f t="shared" si="63"/>
        <v/>
      </c>
    </row>
    <row r="2173" spans="34:34">
      <c r="AH2173" s="37" t="str">
        <f t="shared" si="63"/>
        <v/>
      </c>
    </row>
    <row r="2174" spans="34:34">
      <c r="AH2174" s="37" t="str">
        <f t="shared" si="63"/>
        <v/>
      </c>
    </row>
    <row r="2175" spans="34:34">
      <c r="AH2175" s="37" t="str">
        <f t="shared" si="63"/>
        <v/>
      </c>
    </row>
    <row r="2176" spans="34:34">
      <c r="AH2176" s="37" t="str">
        <f t="shared" si="63"/>
        <v/>
      </c>
    </row>
    <row r="2177" spans="34:34">
      <c r="AH2177" s="37" t="str">
        <f t="shared" si="63"/>
        <v/>
      </c>
    </row>
    <row r="2178" spans="34:34">
      <c r="AH2178" s="37" t="str">
        <f t="shared" si="63"/>
        <v/>
      </c>
    </row>
    <row r="2179" spans="34:34">
      <c r="AH2179" s="37" t="str">
        <f t="shared" si="63"/>
        <v/>
      </c>
    </row>
    <row r="2180" spans="34:34">
      <c r="AH2180" s="37" t="str">
        <f t="shared" ref="AH2180:AH2196" si="64">AI2180&amp;AJ2180&amp;AL2180&amp;AK2180</f>
        <v/>
      </c>
    </row>
    <row r="2181" spans="34:34">
      <c r="AH2181" s="37" t="str">
        <f t="shared" si="64"/>
        <v/>
      </c>
    </row>
    <row r="2182" spans="34:34">
      <c r="AH2182" s="37" t="str">
        <f t="shared" si="64"/>
        <v/>
      </c>
    </row>
    <row r="2183" spans="34:34">
      <c r="AH2183" s="37" t="str">
        <f t="shared" si="64"/>
        <v/>
      </c>
    </row>
    <row r="2184" spans="34:34">
      <c r="AH2184" s="37" t="str">
        <f t="shared" si="64"/>
        <v/>
      </c>
    </row>
    <row r="2185" spans="34:34">
      <c r="AH2185" s="37" t="str">
        <f t="shared" si="64"/>
        <v/>
      </c>
    </row>
    <row r="2186" spans="34:34">
      <c r="AH2186" s="37" t="str">
        <f t="shared" si="64"/>
        <v/>
      </c>
    </row>
    <row r="2187" spans="34:34">
      <c r="AH2187" s="37" t="str">
        <f t="shared" si="64"/>
        <v/>
      </c>
    </row>
    <row r="2188" spans="34:34">
      <c r="AH2188" s="37" t="str">
        <f t="shared" si="64"/>
        <v/>
      </c>
    </row>
    <row r="2189" spans="34:34">
      <c r="AH2189" s="37" t="str">
        <f t="shared" si="64"/>
        <v/>
      </c>
    </row>
    <row r="2190" spans="34:34">
      <c r="AH2190" s="37" t="str">
        <f t="shared" si="64"/>
        <v/>
      </c>
    </row>
    <row r="2191" spans="34:34">
      <c r="AH2191" s="37" t="str">
        <f t="shared" si="64"/>
        <v/>
      </c>
    </row>
    <row r="2192" spans="34:34">
      <c r="AH2192" s="37" t="str">
        <f t="shared" si="64"/>
        <v/>
      </c>
    </row>
    <row r="2193" spans="34:34">
      <c r="AH2193" s="37" t="str">
        <f t="shared" si="64"/>
        <v/>
      </c>
    </row>
    <row r="2194" spans="34:34">
      <c r="AH2194" s="37" t="str">
        <f t="shared" si="64"/>
        <v/>
      </c>
    </row>
    <row r="2195" spans="34:34">
      <c r="AH2195" s="37" t="str">
        <f t="shared" si="64"/>
        <v/>
      </c>
    </row>
    <row r="2196" spans="34:34">
      <c r="AH2196" s="37" t="str">
        <f t="shared" si="64"/>
        <v/>
      </c>
    </row>
  </sheetData>
  <sheetCalcPr fullCalcOnLoad="1"/>
  <mergeCells count="117">
    <mergeCell ref="G88:G91"/>
    <mergeCell ref="G92:G95"/>
    <mergeCell ref="F96:F103"/>
    <mergeCell ref="G96:G99"/>
    <mergeCell ref="G100:G103"/>
    <mergeCell ref="G64:G67"/>
    <mergeCell ref="G68:G71"/>
    <mergeCell ref="F72:F79"/>
    <mergeCell ref="G72:G75"/>
    <mergeCell ref="G76:G79"/>
    <mergeCell ref="F80:F87"/>
    <mergeCell ref="G80:G83"/>
    <mergeCell ref="G84:G87"/>
    <mergeCell ref="G40:G43"/>
    <mergeCell ref="G44:G47"/>
    <mergeCell ref="F48:F55"/>
    <mergeCell ref="G48:G51"/>
    <mergeCell ref="G52:G55"/>
    <mergeCell ref="F56:F63"/>
    <mergeCell ref="G56:G59"/>
    <mergeCell ref="G60:G63"/>
    <mergeCell ref="G24:G27"/>
    <mergeCell ref="G28:G31"/>
    <mergeCell ref="F8:F15"/>
    <mergeCell ref="F16:F23"/>
    <mergeCell ref="F24:F31"/>
    <mergeCell ref="F32:F39"/>
    <mergeCell ref="G32:G35"/>
    <mergeCell ref="G36:G39"/>
    <mergeCell ref="G8:G11"/>
    <mergeCell ref="G12:G15"/>
    <mergeCell ref="G16:G19"/>
    <mergeCell ref="G20:G23"/>
    <mergeCell ref="J3:J6"/>
    <mergeCell ref="K3:K6"/>
    <mergeCell ref="N3:N6"/>
    <mergeCell ref="F1:X1"/>
    <mergeCell ref="F3:F6"/>
    <mergeCell ref="G3:G6"/>
    <mergeCell ref="H3:H6"/>
    <mergeCell ref="I3:I6"/>
    <mergeCell ref="O3:S3"/>
    <mergeCell ref="T3:X3"/>
    <mergeCell ref="L3:L6"/>
    <mergeCell ref="M3:M6"/>
    <mergeCell ref="E3:E6"/>
    <mergeCell ref="E8:E39"/>
    <mergeCell ref="E40:E71"/>
    <mergeCell ref="E72:E103"/>
    <mergeCell ref="E104:E135"/>
    <mergeCell ref="F104:F111"/>
    <mergeCell ref="F128:F135"/>
    <mergeCell ref="F40:F47"/>
    <mergeCell ref="F64:F71"/>
    <mergeCell ref="F88:F95"/>
    <mergeCell ref="G104:G107"/>
    <mergeCell ref="G108:G111"/>
    <mergeCell ref="F112:F119"/>
    <mergeCell ref="G112:G115"/>
    <mergeCell ref="G116:G119"/>
    <mergeCell ref="F120:F127"/>
    <mergeCell ref="G120:G123"/>
    <mergeCell ref="G124:G127"/>
    <mergeCell ref="G128:G131"/>
    <mergeCell ref="G132:G135"/>
    <mergeCell ref="E136:E167"/>
    <mergeCell ref="F136:F143"/>
    <mergeCell ref="G136:G139"/>
    <mergeCell ref="G140:G143"/>
    <mergeCell ref="F144:F151"/>
    <mergeCell ref="G144:G147"/>
    <mergeCell ref="G148:G151"/>
    <mergeCell ref="F152:F159"/>
    <mergeCell ref="G152:G155"/>
    <mergeCell ref="G156:G159"/>
    <mergeCell ref="F160:F167"/>
    <mergeCell ref="G160:G163"/>
    <mergeCell ref="G164:G167"/>
    <mergeCell ref="E168:E199"/>
    <mergeCell ref="F168:F175"/>
    <mergeCell ref="G168:G171"/>
    <mergeCell ref="G172:G175"/>
    <mergeCell ref="F176:F183"/>
    <mergeCell ref="G176:G179"/>
    <mergeCell ref="G180:G183"/>
    <mergeCell ref="F184:F191"/>
    <mergeCell ref="G184:G187"/>
    <mergeCell ref="G188:G191"/>
    <mergeCell ref="F192:F199"/>
    <mergeCell ref="G192:G195"/>
    <mergeCell ref="G196:G199"/>
    <mergeCell ref="E200:E231"/>
    <mergeCell ref="F200:F207"/>
    <mergeCell ref="G200:G203"/>
    <mergeCell ref="G204:G207"/>
    <mergeCell ref="F208:F215"/>
    <mergeCell ref="G208:G211"/>
    <mergeCell ref="G212:G215"/>
    <mergeCell ref="F216:F223"/>
    <mergeCell ref="G216:G219"/>
    <mergeCell ref="G220:G223"/>
    <mergeCell ref="F224:F231"/>
    <mergeCell ref="G224:G227"/>
    <mergeCell ref="G228:G231"/>
    <mergeCell ref="F232:F239"/>
    <mergeCell ref="G232:G235"/>
    <mergeCell ref="G236:G239"/>
    <mergeCell ref="E232:E247"/>
    <mergeCell ref="F248:F255"/>
    <mergeCell ref="G248:G251"/>
    <mergeCell ref="G252:G255"/>
    <mergeCell ref="F256:F263"/>
    <mergeCell ref="G256:G259"/>
    <mergeCell ref="G260:G263"/>
    <mergeCell ref="F240:F247"/>
    <mergeCell ref="G240:G243"/>
    <mergeCell ref="G244:G247"/>
  </mergeCells>
  <printOptions horizontalCentered="1"/>
  <pageMargins left="0.19685039370078741" right="0.19685039370078741" top="0.59055118110236227" bottom="0" header="0.51181102362204722" footer="0.51181102362204722"/>
  <pageSetup paperSize="9" scale="75" orientation="landscape" r:id="rId1"/>
  <headerFooter alignWithMargins="0"/>
  <rowBreaks count="2" manualBreakCount="2">
    <brk id="39" min="4" max="23" man="1"/>
    <brk id="71" min="4" max="2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B03C-05DD-45F6-8844-19492DAB6D4B}">
  <dimension ref="A1:G47"/>
  <sheetViews>
    <sheetView workbookViewId="0">
      <selection activeCell="N29" sqref="N29"/>
    </sheetView>
  </sheetViews>
  <sheetFormatPr defaultRowHeight="13.2"/>
  <cols>
    <col min="1" max="7" width="9.109375" style="37" customWidth="1"/>
  </cols>
  <sheetData>
    <row r="1" spans="1:7">
      <c r="A1" s="81" t="s">
        <v>35</v>
      </c>
    </row>
    <row r="3" spans="1:7" ht="15" customHeight="1">
      <c r="A3" s="83" t="s">
        <v>36</v>
      </c>
      <c r="B3" s="83" t="s">
        <v>0</v>
      </c>
      <c r="C3" s="83" t="s">
        <v>17</v>
      </c>
      <c r="D3" s="83" t="s">
        <v>18</v>
      </c>
      <c r="E3" s="83" t="s">
        <v>19</v>
      </c>
      <c r="F3" s="83" t="s">
        <v>20</v>
      </c>
      <c r="G3" s="83" t="s">
        <v>21</v>
      </c>
    </row>
    <row r="4" spans="1:7" ht="15" customHeight="1">
      <c r="A4" s="83" t="s">
        <v>37</v>
      </c>
      <c r="B4" s="83">
        <v>1</v>
      </c>
      <c r="C4" s="83">
        <v>1</v>
      </c>
      <c r="D4" s="83"/>
      <c r="E4" s="83"/>
      <c r="F4" s="83"/>
      <c r="G4" s="83"/>
    </row>
    <row r="5" spans="1:7" ht="15" customHeight="1">
      <c r="A5" s="83" t="s">
        <v>38</v>
      </c>
      <c r="B5" s="83">
        <v>1</v>
      </c>
      <c r="C5" s="83"/>
      <c r="D5" s="83">
        <v>1</v>
      </c>
      <c r="E5" s="83"/>
      <c r="F5" s="83"/>
      <c r="G5" s="83"/>
    </row>
    <row r="6" spans="1:7" ht="15" customHeight="1">
      <c r="A6" s="83" t="s">
        <v>39</v>
      </c>
      <c r="B6" s="83">
        <v>1</v>
      </c>
      <c r="C6" s="83"/>
      <c r="D6" s="83"/>
      <c r="E6" s="83">
        <v>1</v>
      </c>
      <c r="F6" s="83"/>
      <c r="G6" s="83"/>
    </row>
    <row r="7" spans="1:7" ht="15" customHeight="1">
      <c r="A7" s="83" t="s">
        <v>40</v>
      </c>
      <c r="B7" s="83">
        <v>1</v>
      </c>
      <c r="C7" s="83"/>
      <c r="D7" s="83"/>
      <c r="E7" s="83"/>
      <c r="F7" s="83">
        <v>1</v>
      </c>
      <c r="G7" s="83"/>
    </row>
    <row r="8" spans="1:7" ht="15" customHeight="1">
      <c r="A8" s="83" t="s">
        <v>41</v>
      </c>
      <c r="B8" s="83">
        <v>1</v>
      </c>
      <c r="C8" s="83"/>
      <c r="D8" s="83"/>
      <c r="E8" s="83"/>
      <c r="F8" s="83"/>
      <c r="G8" s="83">
        <v>1</v>
      </c>
    </row>
    <row r="9" spans="1:7" ht="15" customHeight="1">
      <c r="A9" s="83" t="s">
        <v>42</v>
      </c>
      <c r="B9" s="83">
        <v>1</v>
      </c>
      <c r="C9" s="83">
        <v>0.9</v>
      </c>
      <c r="D9" s="83">
        <v>1</v>
      </c>
      <c r="E9" s="83"/>
      <c r="F9" s="83"/>
      <c r="G9" s="83"/>
    </row>
    <row r="10" spans="1:7" ht="15" customHeight="1">
      <c r="A10" s="83" t="s">
        <v>43</v>
      </c>
      <c r="B10" s="83">
        <v>1</v>
      </c>
      <c r="C10" s="83">
        <v>0.9</v>
      </c>
      <c r="D10" s="83"/>
      <c r="E10" s="83">
        <v>1</v>
      </c>
      <c r="F10" s="83"/>
      <c r="G10" s="83"/>
    </row>
    <row r="11" spans="1:7" ht="15" customHeight="1">
      <c r="A11" s="83" t="s">
        <v>44</v>
      </c>
      <c r="B11" s="83">
        <v>1</v>
      </c>
      <c r="C11" s="83">
        <v>0.9</v>
      </c>
      <c r="D11" s="83"/>
      <c r="E11" s="83"/>
      <c r="F11" s="83">
        <v>1</v>
      </c>
      <c r="G11" s="83"/>
    </row>
    <row r="12" spans="1:7" ht="15" customHeight="1">
      <c r="A12" s="83" t="s">
        <v>45</v>
      </c>
      <c r="B12" s="83">
        <v>1</v>
      </c>
      <c r="C12" s="83">
        <v>0.9</v>
      </c>
      <c r="D12" s="83"/>
      <c r="E12" s="83"/>
      <c r="F12" s="83"/>
      <c r="G12" s="83">
        <v>1</v>
      </c>
    </row>
    <row r="13" spans="1:7" ht="15" customHeight="1">
      <c r="A13" s="83" t="s">
        <v>46</v>
      </c>
      <c r="B13" s="83">
        <v>1</v>
      </c>
      <c r="C13" s="83">
        <v>1</v>
      </c>
      <c r="D13" s="83">
        <v>0.9</v>
      </c>
      <c r="E13" s="83"/>
      <c r="F13" s="83"/>
      <c r="G13" s="83"/>
    </row>
    <row r="14" spans="1:7" ht="15" customHeight="1">
      <c r="A14" s="83" t="s">
        <v>47</v>
      </c>
      <c r="B14" s="83">
        <v>1</v>
      </c>
      <c r="C14" s="83">
        <v>1</v>
      </c>
      <c r="D14" s="83"/>
      <c r="E14" s="83">
        <v>0.9</v>
      </c>
      <c r="F14" s="83"/>
      <c r="G14" s="83"/>
    </row>
    <row r="15" spans="1:7" ht="15" customHeight="1">
      <c r="A15" s="83" t="s">
        <v>48</v>
      </c>
      <c r="B15" s="83">
        <v>1</v>
      </c>
      <c r="C15" s="83">
        <v>1</v>
      </c>
      <c r="D15" s="83"/>
      <c r="E15" s="83"/>
      <c r="F15" s="83">
        <v>0.9</v>
      </c>
      <c r="G15" s="83"/>
    </row>
    <row r="16" spans="1:7" ht="15" customHeight="1">
      <c r="A16" s="83" t="s">
        <v>49</v>
      </c>
      <c r="B16" s="83">
        <v>1</v>
      </c>
      <c r="C16" s="83">
        <v>1</v>
      </c>
      <c r="D16" s="83"/>
      <c r="E16" s="83"/>
      <c r="F16" s="83"/>
      <c r="G16" s="83">
        <v>0.9</v>
      </c>
    </row>
    <row r="32" spans="1:4">
      <c r="A32" s="53"/>
      <c r="B32" s="53"/>
      <c r="C32" s="53"/>
      <c r="D32" s="53"/>
    </row>
    <row r="33" spans="1:4">
      <c r="A33" s="53"/>
      <c r="B33" s="53"/>
      <c r="C33" s="53"/>
      <c r="D33" s="53"/>
    </row>
    <row r="34" spans="1:4">
      <c r="A34" s="53"/>
      <c r="B34" s="53"/>
      <c r="C34" s="53"/>
      <c r="D34" s="53"/>
    </row>
    <row r="35" spans="1:4">
      <c r="A35" s="53"/>
      <c r="B35" s="53"/>
      <c r="C35" s="53"/>
      <c r="D35" s="53"/>
    </row>
    <row r="36" spans="1:4">
      <c r="A36" s="53"/>
      <c r="B36" s="53"/>
      <c r="C36" s="53"/>
      <c r="D36" s="53"/>
    </row>
    <row r="37" spans="1:4">
      <c r="A37" s="53"/>
      <c r="B37" s="53"/>
      <c r="C37" s="53"/>
      <c r="D37" s="53"/>
    </row>
    <row r="38" spans="1:4">
      <c r="A38" s="53"/>
      <c r="B38" s="53"/>
      <c r="C38" s="53"/>
      <c r="D38" s="53"/>
    </row>
    <row r="39" spans="1:4">
      <c r="A39" s="53"/>
      <c r="B39" s="53"/>
      <c r="C39" s="53"/>
      <c r="D39" s="53"/>
    </row>
    <row r="40" spans="1:4">
      <c r="A40" s="53"/>
      <c r="B40" s="53"/>
      <c r="C40" s="53"/>
      <c r="D40" s="53"/>
    </row>
    <row r="41" spans="1:4">
      <c r="A41" s="53"/>
      <c r="B41" s="53"/>
      <c r="C41" s="53"/>
      <c r="D41" s="53"/>
    </row>
    <row r="42" spans="1:4">
      <c r="A42" s="53"/>
      <c r="B42" s="53"/>
      <c r="C42" s="53"/>
      <c r="D42" s="53"/>
    </row>
    <row r="43" spans="1:4">
      <c r="A43" s="53"/>
      <c r="B43" s="53"/>
      <c r="C43" s="53"/>
      <c r="D43" s="53"/>
    </row>
    <row r="44" spans="1:4">
      <c r="A44" s="53"/>
      <c r="B44" s="53"/>
      <c r="C44" s="53"/>
      <c r="D44" s="53"/>
    </row>
    <row r="45" spans="1:4">
      <c r="A45" s="53"/>
      <c r="B45" s="53"/>
      <c r="C45" s="53"/>
      <c r="D45" s="53"/>
    </row>
    <row r="46" spans="1:4">
      <c r="A46" s="53"/>
      <c r="B46" s="53"/>
      <c r="C46" s="53"/>
      <c r="D46" s="53"/>
    </row>
    <row r="47" spans="1:4">
      <c r="A47" s="53"/>
      <c r="B47" s="53"/>
      <c r="C47" s="53"/>
      <c r="D4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Dam</vt:lpstr>
      <vt:lpstr>Cot </vt:lpstr>
      <vt:lpstr>Sheet1</vt:lpstr>
      <vt:lpstr>'Cot '!Print_Area</vt:lpstr>
      <vt:lpstr>Dam!Print_Area</vt:lpstr>
      <vt:lpstr>'Cot '!Print_Titles</vt:lpstr>
      <vt:lpstr>Dam!Print_Titles</vt:lpstr>
    </vt:vector>
  </TitlesOfParts>
  <Company>DHXD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MINH TUAN</dc:creator>
  <cp:lastModifiedBy>Pham Trinh</cp:lastModifiedBy>
  <cp:lastPrinted>2025-05-25T18:23:06Z</cp:lastPrinted>
  <dcterms:created xsi:type="dcterms:W3CDTF">2007-08-01T04:48:49Z</dcterms:created>
  <dcterms:modified xsi:type="dcterms:W3CDTF">2025-07-20T17:28:28Z</dcterms:modified>
</cp:coreProperties>
</file>