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815" yWindow="1770" windowWidth="9885" windowHeight="5100" tabRatio="657" firstSheet="1" activeTab="5"/>
  </bookViews>
  <sheets>
    <sheet name="Avancement" sheetId="1" r:id="rId1"/>
    <sheet name="corrections_evols" sheetId="2" r:id="rId2"/>
    <sheet name="tarification_adoptée" sheetId="4" r:id="rId3"/>
    <sheet name="quantification du taf" sheetId="5" r:id="rId4"/>
    <sheet name="dependances" sheetId="9" r:id="rId5"/>
    <sheet name="liste des fonctionalités" sheetId="8" r:id="rId6"/>
    <sheet name="affectation_provenance" sheetId="10" r:id="rId7"/>
  </sheets>
  <definedNames>
    <definedName name="_xlnm._FilterDatabase" localSheetId="0" hidden="1">Avancement!$A$2:$V$47</definedName>
    <definedName name="NOK">Avancement!$J$33:$J$39</definedName>
  </definedNames>
  <calcPr calcId="124519"/>
</workbook>
</file>

<file path=xl/calcChain.xml><?xml version="1.0" encoding="utf-8"?>
<calcChain xmlns="http://schemas.openxmlformats.org/spreadsheetml/2006/main">
  <c r="C12" i="10"/>
  <c r="Z68" i="1"/>
  <c r="Z67"/>
  <c r="Z61" s="1"/>
  <c r="Z65"/>
  <c r="AA65" s="1"/>
  <c r="Z64"/>
  <c r="AA64" s="1"/>
  <c r="Z63"/>
  <c r="AA63" s="1"/>
  <c r="Z62"/>
  <c r="AA62" s="1"/>
  <c r="AA61"/>
  <c r="W68"/>
  <c r="W67"/>
  <c r="W61" s="1"/>
  <c r="W65"/>
  <c r="X65" s="1"/>
  <c r="W64"/>
  <c r="X64" s="1"/>
  <c r="W63"/>
  <c r="X63" s="1"/>
  <c r="W62"/>
  <c r="X62" s="1"/>
  <c r="X61"/>
  <c r="T68" l="1"/>
  <c r="T67"/>
  <c r="T65"/>
  <c r="U65" s="1"/>
  <c r="T64"/>
  <c r="U64" s="1"/>
  <c r="T63"/>
  <c r="U63" s="1"/>
  <c r="T62"/>
  <c r="U62" s="1"/>
  <c r="U61"/>
  <c r="Q68"/>
  <c r="Q67"/>
  <c r="Q65"/>
  <c r="R65" s="1"/>
  <c r="Q64"/>
  <c r="R64" s="1"/>
  <c r="Q63"/>
  <c r="R63" s="1"/>
  <c r="Q62"/>
  <c r="R62" s="1"/>
  <c r="R61"/>
  <c r="N68"/>
  <c r="N67"/>
  <c r="N65"/>
  <c r="O65" s="1"/>
  <c r="N64"/>
  <c r="O64" s="1"/>
  <c r="N63"/>
  <c r="O63" s="1"/>
  <c r="N62"/>
  <c r="O62" s="1"/>
  <c r="O61"/>
  <c r="B6" i="5"/>
  <c r="B4"/>
  <c r="B3"/>
  <c r="K68" i="1"/>
  <c r="K67"/>
  <c r="K65"/>
  <c r="L65" s="1"/>
  <c r="K64"/>
  <c r="L64" s="1"/>
  <c r="K63"/>
  <c r="L63" s="1"/>
  <c r="K62"/>
  <c r="L62" s="1"/>
  <c r="L61"/>
  <c r="H68"/>
  <c r="H67"/>
  <c r="H65"/>
  <c r="I65" s="1"/>
  <c r="H64"/>
  <c r="I64" s="1"/>
  <c r="H63"/>
  <c r="I63" s="1"/>
  <c r="H62"/>
  <c r="I62" s="1"/>
  <c r="I61"/>
  <c r="F61"/>
  <c r="C61"/>
  <c r="E68"/>
  <c r="B68"/>
  <c r="E67"/>
  <c r="E65"/>
  <c r="F65" s="1"/>
  <c r="E64"/>
  <c r="F64" s="1"/>
  <c r="E63"/>
  <c r="F63" s="1"/>
  <c r="E62"/>
  <c r="F62" s="1"/>
  <c r="B65"/>
  <c r="C65" s="1"/>
  <c r="B64"/>
  <c r="C64" s="1"/>
  <c r="B63"/>
  <c r="C63" s="1"/>
  <c r="B62"/>
  <c r="C62" s="1"/>
  <c r="B67"/>
  <c r="T61" l="1"/>
  <c r="Q61"/>
  <c r="N61"/>
  <c r="H61"/>
  <c r="K61"/>
  <c r="E61"/>
  <c r="B61"/>
</calcChain>
</file>

<file path=xl/sharedStrings.xml><?xml version="1.0" encoding="utf-8"?>
<sst xmlns="http://schemas.openxmlformats.org/spreadsheetml/2006/main" count="1881" uniqueCount="627">
  <si>
    <t>Tableau récapitulatif</t>
  </si>
  <si>
    <t>Total</t>
  </si>
  <si>
    <t>OK</t>
  </si>
  <si>
    <t>Date</t>
  </si>
  <si>
    <t>NOK</t>
  </si>
  <si>
    <t>Nom de l'essai</t>
  </si>
  <si>
    <t>Etat</t>
  </si>
  <si>
    <t>Installation Galette</t>
  </si>
  <si>
    <t>Mise à disposition Galette sur serveur web</t>
  </si>
  <si>
    <t>Installation pluggin</t>
  </si>
  <si>
    <t>Corrections</t>
  </si>
  <si>
    <t>Validation/qualification</t>
  </si>
  <si>
    <t>Class activity</t>
  </si>
  <si>
    <t>Class file</t>
  </si>
  <si>
    <t>Class subscription</t>
  </si>
  <si>
    <t>Class followup</t>
  </si>
  <si>
    <t>NT</t>
  </si>
  <si>
    <t>NTA</t>
  </si>
  <si>
    <t>Traduction</t>
  </si>
  <si>
    <t>Commentaires</t>
  </si>
  <si>
    <t>V0.1</t>
  </si>
  <si>
    <t>ok</t>
  </si>
  <si>
    <t>tests phase 2 + documentation pour présentation</t>
  </si>
  <si>
    <t>subcription_tables.xls
AS_Nexter_presentation_galette.ppt
cahier des charges outils gestion adhérents_indA.doc</t>
  </si>
  <si>
    <t>Date de remontée du bug</t>
  </si>
  <si>
    <t>sujet</t>
  </si>
  <si>
    <t>réponse</t>
  </si>
  <si>
    <t>détecteur</t>
  </si>
  <si>
    <t>mercredi 7 mai 2014 08:35</t>
  </si>
  <si>
    <t>Fabien</t>
  </si>
  <si>
    <t>mieux gérer l'affichage des statuts (en dynamique dans le code)</t>
  </si>
  <si>
    <t>Amaury</t>
  </si>
  <si>
    <t>Bug/Evol</t>
  </si>
  <si>
    <t>E</t>
  </si>
  <si>
    <t>fait?</t>
  </si>
  <si>
    <t>B</t>
  </si>
  <si>
    <t>Ajouter un champ dans le suivi: "demande FCD faite?"</t>
  </si>
  <si>
    <t>non</t>
  </si>
  <si>
    <t xml:space="preserve"> les champs obligatoires n’apparaissent pas en rouge comme c’est indiqué</t>
  </si>
  <si>
    <t>Quand on s’inscrit et que l’on valide (enter) avant l’enregistrement final, c’est enregistré dans la base sans que la personne le sache et lui permettent de revenir dessus car il n’a pas mis le mot de passe. Cela demande ensuite à le supprimer dans la base.</t>
  </si>
  <si>
    <t>Sur le champ genre, est ce obligatoire le terme « non spécifié » ?</t>
  </si>
  <si>
    <t>08/05/14: ce champ est en natif sur Galette, il est impossible de le modifier. On peut toujours le rendre invisible et rajouter à la fin un champ dynamique avec liste déroulant homme/femme mais je pense que çe serait moche. Qu'en penses tu?</t>
  </si>
  <si>
    <t>Quand on s’inscrit la 1ère fois, on n’est pas obligé de mettre sa photo, c’est à faire ensuite une fois inscrit.</t>
  </si>
  <si>
    <t>Quand on fait une nouvelle demande d’abonnement, on retrouve à chaque fois l’adhésion AS alors que l’on devrait la trouver qu’une fois.</t>
  </si>
  <si>
    <t>08/05/14: oui, la gestion de la photo est en natif sur Galette et il n'est pas possible de rendre la photo obligatoire. 
Toutefois j'ai rajouter un control dans le pluggin: si un membre n'a pas de photo, un message l'invite à en mettre une lors d'une inscription (2eme page "envoyer des fichiers)" ou lorsqu'il visionne les détails d'une section ou encore dans le suivi d'un abonnement:
"Vous n'avez pas de photo dans votre profil. Nous en avons besoin pour la licence
Ajouter une photo à mon profil (lien vers sa fiche d'adhérent)"
(ce message n'apparait pas si l'adhérent a déjà une photo)</t>
  </si>
  <si>
    <t>08/05/14 La demande d'adhésion AS est gérée de manière automatique:
1-tant que l'adhérent n'a pas un abonnement contenant "l'adhésion AS" avec le statut "payé", il est possible de refaire une nouvelle demande d'abonnement. Cette nouvelle demande d'abonnement cochera une nouvelle fois "l'adhésion AS" pour éviter de l'oublier si l'abonnement précédent n'est pas traité ou supprimé.
2-si l'adhésion AS est payée (statut=payé dans un abonnement), la case sera alors non cochée et grisée, il ne sera donc pas possible de la payer 2 fois
Ce dernier point est valable pour les autres activités, si on a payé une activité, la case non cochée de l'activité est grisée.
Ce fonctionnement te convient il? Sinon, je vais devoir développer du code pour ce cas particulier</t>
  </si>
  <si>
    <t>dans le suivi séparer les messages adh et ceux du bureau dans 2 colonnes au lieu d'une</t>
  </si>
  <si>
    <t>Modification des tarifs de groupe uniquement pour Fabien/ haut bureau</t>
  </si>
  <si>
    <t>soldé?</t>
  </si>
  <si>
    <t>Utiliser les champs libre de feedback. Voir l'évol 2</t>
  </si>
  <si>
    <t>-L’origine de l’adhérent avec liste définie pour correspondre aux inscriptions FCD
-  Le nom du conjoint si la personne s’inscrit au titre de la famille
- La société d’appartenance pour extérieur
J’ai créé un champ Provenance pour connaître l ‘origine des gens pour la licence FCD
29 Civil extérieur Ministère de la Défense
33 Civil d'autres ministères
28 Civil du Ministère de la Défense
30 Famille de militaire en activité
31 Famille de civil du Ministère de la Défense
32 Famille de militaire ou civil retraité
22 Militaire sous contrat
23 Militaire de carrière
26 Militaire retraité
J’ai créé un champ licence FCD pour moi pour cocher quand je ferais les licences FCD des personnes.
+gestion des statuts/Encadrant priorité 99 voir dossier 2.</t>
  </si>
  <si>
    <t>50% fait reste envoi des fichiers (ajouter ds bdd "file_return" pour différencier formulaires et fichiers informatifs) (-&gt;fait)
Script de nettoyage
  * recherche dans la bdd si le fichier est dans la bdd + non vierge &amp;&amp; date_record &gt;2ans &amp;&amp; fichier existe-&gt;delete + delete bdd
  * ou si le fichier n'est pas dans la bdd mais est présent dans le répertoire-&gt; delete
  *  ou si fichier n'existe pas dans le répertoire mais présent dans la bdd, on supprime juste sa ligne ds la bdd
  * script appelé à chaque suppression d'un fichier par qqn du staff.
penser à nettoyer les fichiers si on supprime une activité -&gt; pris en compte par le on delete cascade + script de nettoyage si absent de la bdd (-&gt;fait)
ajouter un séparateur dans le nom du fichier ex: _5_1.pdf (act 5, fichier 1) pour éviter de retomber sur timestamp 51. (-&gt;fait)</t>
  </si>
  <si>
    <t>Supression des fichier à mettre au point (-&gt;fait)
fichiers de l'adhérent à faire getlistadh (-&gt;fait)
2 vues différentes: files of group et personal files (fait)
attention au cas particulier de management_subs2 où id_adh est celui de l'adh géré (vérifier suppression)(fait)</t>
  </si>
  <si>
    <t>modification pour gérer l'enregistrement des descriptions des fichiers après send_file.php (-&gt;fait)
reste à faire reset_saison avec delete files (fait grace au on delete cascade + script de nettoyage)</t>
  </si>
  <si>
    <t>Script de nettoyage
  * recherche dans la bdd si le fichier est dans la bdd + non vierge &amp;&amp; date_record &gt;2ans &amp;&amp; fichier existe-&gt;delete + delete bdd
  * ou si le fichier n'est pas dans la bdd mais est présent dans le répertoire-&gt; delete
  *  ou si fichier n'existe pas dans le répertoire mais présent dans la bdd, on supprime juste sa ligne ds la bdd
  * script appelé à chaque suppression d'un fichier par qqn du staff.</t>
  </si>
  <si>
    <t>Voir pour répondre à la problématique des tarifs multiplexé pour la plongé
ex: je suis intéressé par PL1 avec license + assurance et j'ai 28ans</t>
  </si>
  <si>
    <t>age</t>
  </si>
  <si>
    <t>fonction</t>
  </si>
  <si>
    <t>Tarifications</t>
  </si>
  <si>
    <t>x</t>
  </si>
  <si>
    <t>Explications</t>
  </si>
  <si>
    <t>Nexter</t>
  </si>
  <si>
    <t xml:space="preserve"> = statut</t>
  </si>
  <si>
    <t>Afficher un texte si aucun fichier + description dans la bulle du lien au lieu de l'emplacement (fait)</t>
  </si>
  <si>
    <t>Grisé si complet ou déjà inscrit + adhésion AS précoché si non membre (fait)
inscription suivant le statut extérieur/NS + age (fait)
rendre le getFixedValues(5) dynamique(fait)</t>
  </si>
  <si>
    <t>rendre le getFixedValues(5) dynamique (fait)</t>
  </si>
  <si>
    <t>0€ en réalité</t>
  </si>
  <si>
    <t>Extérieur</t>
  </si>
  <si>
    <t>Ajout et changement du champ dynamique "statut":
J’ai créé un champ Appartenance qui reprend les statuts des personnels (j’ai changé le nom pour ne pas confondre avec statut de galette)
+ mail du 10/06:
Bonjour
Je comprends mais on a besoin de conserver un certain nombre de données pour la vision de l’association et par rapport à la FCD aussi qui nous demande un certain nombre de choses sur ces statuts.
Mais effectivement on peut faire plus simple et je propose ces classifications.
Appartenance :
Personnel Nexter : Tarif 1
Famille Nexter (conjoint ou enfant &lt;=25 ans) : Tarif 1 ou 2 (si &lt;18 ans)
Assistance Technique, intérimaire, stagiaire, TNS mars : Tarif 1
Retraité Nexter ou conjoint : tarif 1
Base de Soutien ou famille (civil ou militaire): Tarif 1
Extérieur : Tarif 4
Statut :
Membres d’honneur : 0
Encadrant extérieur : Tarif 1
Mais si c’est trop compliqué, on peut ne pas prendre en compte le statut car cela ne concerne pas beaucoup de monde.</t>
  </si>
  <si>
    <t>Fait le 09/06 la recherche du critère de tarification de fait sur le champ "Appartenance" et la position des lignes du champs dynamique</t>
  </si>
  <si>
    <t>oui</t>
  </si>
  <si>
    <t>taille du feu tricolore à augmenter + description du feu</t>
  </si>
  <si>
    <t>ok, à faire + modif code tarification
Le 10/06: restriction: pas de prise en compte du "statut" + calcule de l'age par rapport à la date courante et non par rapport au 01/09 en fin de saison. Voir l'onglet "tarification adoptée"</t>
  </si>
  <si>
    <t>Fait le 12/06/14</t>
  </si>
  <si>
    <t>08/05/14 lors de la présentation je me suis rendu compte que ma résolution n'était pas à 100% mais inférieure. La taille du feu doit elle être tout de même augmentée?
12/06/14 pas d'augmentation de la taille mais ajout des descriptions</t>
  </si>
  <si>
    <t>il est nécessaire d’utiliser firefox car il ne supporte pas la version explorer actuellement en place à Satory. Notamment pour les champs obligatoire qui doivent être en rouge (pas de rouge si bug).</t>
  </si>
  <si>
    <t>08/05/2014 Ok pour prise en compte, facile à faire avec les champs dynamiques
10/06/14: pour la tarifacation, simplification, voir l'onglet "tarification adoptée"
14/06/14: actualisation des champs Code compta, statuts, provenance, license FCD et section par rapport à la version en ligne</t>
  </si>
  <si>
    <t>08/05/2014 à tester, probablement dû à la version du navigateur trop ancienne (les champs en rouge fonctionnent sous chrome, IE11 et firefox 27.0.1)
14/06/14: voir bug #1</t>
  </si>
  <si>
    <t>08/05/2014 à tester, probablement dû à la version du navigateur trop ancienne (lors d'une inscription sous chrome, IE11 et firefox 27.0.1 si l'utilisateur appui sur entrer avant la fin de l'inscription, rien n'est enregistré et le dernier champ rouge est en surbrillance)
14/06/14 C'est effectivement dû à la version du navigateur</t>
  </si>
  <si>
    <t>Tout est fait sauf Envoyer mail(fait)</t>
  </si>
  <si>
    <t>Le champ autovalidation n'est pas préférable car les responsables de section doivent être attentifs à qui s'inscrit ou pas</t>
  </si>
  <si>
    <t>17/06/14 le champ n'est visible que par le bureau</t>
  </si>
  <si>
    <t>-penser à la navigation-&gt;fait
-trombi?non
-autovalidation-&gt;fait
-reset saison uniquement fabien
-séparer messages adh et bureau</t>
  </si>
  <si>
    <t>Le montant affiché dans la page confirmation2.php est arrondie et n'affiche pas les décimales</t>
  </si>
  <si>
    <t>23/06/14: Modification du fichier pour prise en compte</t>
  </si>
  <si>
    <t>index.php</t>
  </si>
  <si>
    <t>index.tpl</t>
  </si>
  <si>
    <t>Modification du fichier natif de galette pour la détection du navigateur</t>
  </si>
  <si>
    <t>date de naissance au format dd/mm/00yy --&gt; bug dans la tarification</t>
  </si>
  <si>
    <t>soldé le 12/07/14 par ajout du filtre si age&gt;200ans dans la class Adherent de galette--&gt; message d'erreur
Correction faite en local et sur asnexter.fr + correction/vérifcation des dates des 27 adhérents</t>
  </si>
  <si>
    <t>Ajout des procédures sur la page d'accueil</t>
  </si>
  <si>
    <t>Francis</t>
  </si>
  <si>
    <t>Fautes de frappe, voir les captures</t>
  </si>
  <si>
    <t>Génération de la fiche adh en pdf (plugin galette fullcard). Tout est ok, sauf si on est responsable de section comme Francis, la génération de la carte d'un membre se fait avec les données de Francis -&gt;Nok</t>
  </si>
  <si>
    <t>Dans la liste des membres, l'icône du plugin Fullcard n'apparait pas dans la légende</t>
  </si>
  <si>
    <t>Ajouter un onglet "informations/ groupes" (duplication de la page nouvel demande d'abonnement sans les cases à cocher) pour une meilleur ergonomie du site
Déplacer "gestion des groupes" dans cette rubrique</t>
  </si>
  <si>
    <t>Créer une page maintenance pour bloquer le site pendant que j'effectue des mises à jour ou des sauvegardes (certains se connecte même le dimanche!)</t>
  </si>
  <si>
    <t>Prise en compte dans la V0.2</t>
  </si>
  <si>
    <t>Modifier le nom du bouton "ajouter des fichiers ou des formulaires pour le groupe" par ajouter/voir dans la page management_group
+ modifier "ajoutez par ajouter" dans management_subs2</t>
  </si>
  <si>
    <t>V0.2</t>
  </si>
  <si>
    <t>about_group.tpl</t>
  </si>
  <si>
    <t>menu.tpl</t>
  </si>
  <si>
    <t>modification ajouter une page d'info evol #23</t>
  </si>
  <si>
    <t>Correction pour bug #1 utilisation de l'upload seulement sous chrome</t>
  </si>
  <si>
    <t>about_group.php</t>
  </si>
  <si>
    <t>priorité 
(1=forte)2</t>
  </si>
  <si>
    <t>ID2</t>
  </si>
  <si>
    <t>Lorsqu'un responsable de section modifie le nom de sa section, elle pert son lien de parenté avec l'AS. Elle devient elle-même parente et sa case abonnement se grise non cochée</t>
  </si>
  <si>
    <t>Problème d'encodage lors de l'export au format CSV exemple: Ã© -&gt; é , Ã« -&gt; ë</t>
  </si>
  <si>
    <t>group.tpl</t>
  </si>
  <si>
    <t>Prise en compte dans la V0.2
modification des pages liste des adhérents + voir adhérent pour que les manager ne voient pas les logos "fiche adhérent". 
-&gt;désactiver le pluggin, c'est plus simple.</t>
  </si>
  <si>
    <t xml:space="preserve">08/05/14: voir pour une détection du navigateur sur la page d'accueil avec un lien pour utiliser firefox
14/06/14: Résumé du bug: à Satory on a encore des PC avec IE 6.0 (NOK mais encart rouge d'information) et Firefox 3.6.13 (NOK et aucune détection d'obsolescence) où la navigation n'est pas acceptable. Sur les nouveaux PC, on a Firefox 15.0.1 (OK) et IE 9.0 (NOK et aucune détection d'obsolescence). Chez moi, j'ai essayé avec IE 11.0 (OK) et Firefox 29.0 (OK) et Chrome 35.0 (OK). Il faut donc que je retouche la détection du navigateur native (Fait sur la page index.php et index.tpl)
25/07/14: Galette P.BOIVIN utilise IE9.0 et n'a pas le msg d'erreur -&gt; à vérifier
30/07/14: Francis D utilise Firefox 15.0.1 + Flash player 10.2.152... et a le 99% de la barre de chargement sans aucun message de non compatibilité -&gt;test impossoble à reproduire avec firefox 3.6 + flash 10.2.152, ni avec Firefox 29.0 et ce même flash -&gt;la capture d'ecran de francis montre "redémarrer pour appliquer les MAJ", c'est peut être ça-&gt;non
31/07/14 IE9.0 NOK pour les champs obligatoire, mais bug aussi avec le player fash à 99% voir les captures Amaury et Florian
03/08/14: La détection du navigateur possède les paramètres suivants: alerte si IE&lt;11 ou Firefox&lt;15 à la page d'accueil. Alerte aux pages send_file.tpl et send_files_standalone.tpl si pas de javascript ou flash player&lt;8. effacement du répertoire template_c de galette. Si ca ne suffit pas, subscription V0.2 modifie la détection de flash en alertant si on n'a pas chrome. -&gt;pris en compte en V0.2
</t>
  </si>
  <si>
    <t>modifications pour bug #20</t>
  </si>
  <si>
    <t>03/08/14: Prise en compte dans la V0.2. ATTENTION, procedure specifique:
Renomer :galette\templates\default\public_page.tpl et index.tpl, puis copier coller les pages galette\plugins\galette-plugin-subcription\maintenance\public_page.tpl et index.tpl à l'endroit précédent
Pour remettre tout dans l'odre, faite l'opération inverse + supprimer tous les les fichiers dans le répertoire galette\templates_c (effacement de données compilées par smarty, évite d'avoir la page maintenance affichée alors qu'elle n'est plus présente).
Le répertoire "maintenance" peut entrainer des pb de traduction, il faut le mettre de coté pour la compliation.</t>
  </si>
  <si>
    <t>modification du fichier natif de galette galette\templates\default\group.tpl pour correction du bug #27</t>
  </si>
  <si>
    <t>Limitation du champ lieu à 200 caractères insuffisant pour Francis D.</t>
  </si>
  <si>
    <t>augmentation de la taille des champs dans activity.class, mysql.sql en remplacant varchar(200) par text</t>
  </si>
  <si>
    <t>footer.tpl</t>
  </si>
  <si>
    <t>MAJ procédure responsable de section</t>
  </si>
  <si>
    <t>modification pour intégrer l'évol #23</t>
  </si>
  <si>
    <t>MAJ du fichier sql pour bug N°29</t>
  </si>
  <si>
    <t>Modification du guide d'exportation à l'indB. Une modification du fichier source est impossible. Il est nécessaire d'agir à postériori avec l'outils d'import excel.
Complément de Marc: Pour résoudre ponctuellement ce type de difficulté, j’utilise Notepad++
Il suffit donc d’ouvrir le fichier CVS sous Notepad++ et dans le menu « Encodage » faire « Convertir en ANSI » puis sauvegarder.
Notepad++ est un logiciel libre
Cordialement
Marc</t>
  </si>
  <si>
    <t>Faire évoluer le fichier compilation_liste_adh_indB pour inclure les commentaires admin dans la fiche d'inscription</t>
  </si>
  <si>
    <t>Le plugin Fullcard ne servant à rien, il a été désactivé</t>
  </si>
  <si>
    <t>Concernant les tarifs, le conjoint est tarifé 4 au lieu de 1</t>
  </si>
  <si>
    <r>
      <t xml:space="preserve">25/08/14 changement du champ "appartenance":
Personnel Nexter ou </t>
    </r>
    <r>
      <rPr>
        <u/>
        <sz val="11"/>
        <color theme="1"/>
        <rFont val="Calibri"/>
        <family val="2"/>
        <scheme val="minor"/>
      </rPr>
      <t>conjoint</t>
    </r>
    <r>
      <rPr>
        <sz val="11"/>
        <color theme="1"/>
        <rFont val="Calibri"/>
        <family val="2"/>
        <scheme val="minor"/>
      </rPr>
      <t xml:space="preserve">
Famille Nexter (</t>
    </r>
    <r>
      <rPr>
        <u/>
        <sz val="11"/>
        <color theme="1"/>
        <rFont val="Calibri"/>
        <family val="2"/>
        <scheme val="minor"/>
      </rPr>
      <t>enfant</t>
    </r>
    <r>
      <rPr>
        <sz val="11"/>
        <color theme="1"/>
        <rFont val="Calibri"/>
        <family val="2"/>
        <scheme val="minor"/>
      </rPr>
      <t>)
Assistance technique, intérimaire, stagiaire, TNS MArs
Retraité Nexter ou conjoint
Base de Soutien ou famille (civil ou militaire)
Extérieur
Solution non optimale car on ne peut plus savoir si la personne est Nexter ou conjoint</t>
    </r>
  </si>
  <si>
    <t>Fait le 12/06/14
modifié le 25/08 sur management_subs.tpl en remplacant is_Staff par is_Admin: seuls les administrateurs Galette auront accès au bouton (Amaury et Fabien)</t>
  </si>
  <si>
    <t>modif pour bug #11</t>
  </si>
  <si>
    <t>reset saison uniquement pour Fabien, Didier ou René
-&gt;changement du besoin le 25/08 pour éviter tout reset intempestif, limiter à Fabien uniquement</t>
  </si>
  <si>
    <t>Est il possible de modifier les largeurs des colonnes par exemple sur les abonnements ou le nom de l’adhérent est sur 2 lignes car la colonne est étroite et la  largeur du statut qui est trop grande.
Car comme je commence à en avoir un paquet, cela me permettrait d’éviter de me promener de trop  avec la souris</t>
  </si>
  <si>
    <t>Sinon j’ai vu quand on change le statut d’un adhérent de validé à en cours (le cas de typhaine champy l’autre jour), même si le statut est bien changé, elle reste comptabilisé dans la liste de la section considérée quand on fait un filtre sur la section.
Par exemple pour écrire un mail. pb de cohérence adhérent d'un groupe et statut "en cours/validé"
-&gt;Evolution?</t>
  </si>
  <si>
    <t>si on clique sur "voir le suivi et modifier" j'ai bien la page d'administration de l'adhérent avec son nom, son statut... En revanche si je clique sur son nom dans cette page, j'ai effectivement mon profil qui s'affiche et non celui de l'adhérent. (même chose pour le statut refusé. OK pour les statuts validé et payé)</t>
  </si>
  <si>
    <t>Lorsqu'un adhérent s'inscrit, est-il possible de "forcer" son nom en majuscules, et son prénom en minuscules avec la première lettre en majuscule (et pour les prénoms composés, un tiret et une majuscule au deuxième prénom) Ceci permet d'harmoniser les adhérents, car ...j'ai de tout dans les inscrits, nom et prénom en minuscules, en majuscules, mixés... (je modifie leur nom et prénom pour harmoniser).
Je crois que tu fais cette fonction, dans la liste des adhérents d'une section (navigation / liste des adhérents) lorsqu'ils sont "validés"</t>
  </si>
  <si>
    <t>Imposer que la police des NOM soit en majuscule et le Prénon avec seulement la 1ère lettre afin d’avoir une meilleure ergonomie quand je consulte car c’est plus visible ainsi.
Associée à la demande d’élargir la colonne du nom dans la visu des abonnements ce sera mieux.
Si possible afficher d’abord le nom dans les abonnements avant le prénom dans la colonne Nom</t>
  </si>
  <si>
    <t>on ne peut trier les abonnements dans la visualisation , est ce possible car pour valider les abonnements ils sont triés dans l’ordre du n° d’abonnement mais ce n’est pas pratique</t>
  </si>
  <si>
    <t>Autre chose constaté, certains ont rempli leur date de naissance en mettant l’année actuelle ce qui fausse leur age. Ce n’est pas grave mais ne peut on pas empêcher cela avec un contrôle de date postérieure à la date actuelle. Si c’est simple car seulement 2 cas constatés.</t>
  </si>
  <si>
    <t>25/08/14 compilation_liste_adh_indC
02/09/14 ajout des modifs dans le guide et modification de l'indC car non diffusé pour intégrer les messages/feedback</t>
  </si>
  <si>
    <t>Lorsqu’on valide un adhérent pour le passer de « validé » à « payé », on n’a aucun message de prise en compte de la modif.
Pourras-tu à l’occasion ajouter ce message ? (comme tu le fais lorsqu’on modifie l’adhérent de « en cours » à « validé ».</t>
  </si>
  <si>
    <t>V0.3</t>
  </si>
  <si>
    <t>modifs pour evol #32, 35, 36</t>
  </si>
  <si>
    <t>picture.php</t>
  </si>
  <si>
    <t>Modif pour bug #34</t>
  </si>
  <si>
    <t>Class Adherent</t>
  </si>
  <si>
    <t>modif pour bug #18</t>
  </si>
  <si>
    <t>Modif pour bug #38</t>
  </si>
  <si>
    <r>
      <t>03/09/14: prise en compte dans la V0.3/</t>
    </r>
    <r>
      <rPr>
        <u/>
        <sz val="11"/>
        <color theme="1"/>
        <rFont val="Calibri"/>
        <family val="2"/>
        <scheme val="minor"/>
      </rPr>
      <t>management_subs.tpl</t>
    </r>
  </si>
  <si>
    <r>
      <t>03/09/14: prise en compte dans la V0.3/</t>
    </r>
    <r>
      <rPr>
        <u/>
        <sz val="11"/>
        <color theme="1"/>
        <rFont val="Calibri"/>
        <family val="2"/>
        <scheme val="minor"/>
      </rPr>
      <t xml:space="preserve">management_subs2.tpl et php
</t>
    </r>
    <r>
      <rPr>
        <sz val="11"/>
        <color theme="1"/>
        <rFont val="Calibri"/>
        <family val="2"/>
        <scheme val="minor"/>
      </rPr>
      <t xml:space="preserve">07/09/14: modification de la V0.3 avant diffusion: non prise en compte de cette évol; un contre exemple invalide l'evol. Le cas où on valide un abonnement, l'adherent ira dans le groupe automatiquement mais si on refuse ou on repasse l'adhérent à "en cours" par la suite sur un 2eme abn, on retirerais l'adhérent. </t>
    </r>
  </si>
  <si>
    <t>pas de modif</t>
  </si>
  <si>
    <t>modif pour bug #34</t>
  </si>
  <si>
    <t>prise en compte evol #37</t>
  </si>
  <si>
    <t xml:space="preserve">03/09/14: En faisant le test en V0.2 l'adéhrent reçoit bien un mail quand le responsable de section change le statut de "en cours" à "validé" ainsi qu'un 2eme mail quand change de "validé" à "payé".
Il en va de même pour le statut refusé
07/09/14: En fait le message en vert sert à informer que l'adhérent est maintenant dans le groupe, il se trouve donc dans le tableau des adhérents, on peut lui envoyer des mails...
Ce qui est différent du statut de l'activité (en cours/validé...). La liste déroulante permet de choisir le statut mais l'information prise en comte et enregistrée dans la base de donnée est "valeur actuelle: Validé" par exemple. C'est cette phrase qui informe le responsable de section sur le changement d'état du statut.
Dans la prochaine version de galette il y aura un bandeau vert pour avertir lors d'un refus ou d'un retour au statu en cours: "adhérent retiré du groupe"
</t>
  </si>
  <si>
    <t>07/09/14: difficile à mettre en place</t>
  </si>
  <si>
    <r>
      <t xml:space="preserve">07/09/14: prise en compte dans la V0.3 </t>
    </r>
    <r>
      <rPr>
        <u/>
        <sz val="11"/>
        <color theme="1"/>
        <rFont val="Calibri"/>
        <family val="2"/>
        <scheme val="minor"/>
      </rPr>
      <t>followup.class.php</t>
    </r>
    <r>
      <rPr>
        <sz val="11"/>
        <color theme="1"/>
        <rFont val="Calibri"/>
        <family val="2"/>
        <scheme val="minor"/>
      </rPr>
      <t xml:space="preserve"> où on tri sur le statut puis sur l'id_abn au chargement de la page</t>
    </r>
  </si>
  <si>
    <r>
      <t>03/09/14: prise en compte dans la V0.3/</t>
    </r>
    <r>
      <rPr>
        <u/>
        <sz val="11"/>
        <color theme="1"/>
        <rFont val="Calibri"/>
        <family val="2"/>
        <scheme val="minor"/>
      </rPr>
      <t>management_subs.tpl et .php</t>
    </r>
    <r>
      <rPr>
        <sz val="11"/>
        <color theme="1"/>
        <rFont val="Calibri"/>
        <family val="2"/>
        <scheme val="minor"/>
      </rPr>
      <t xml:space="preserve"> avec prénom entier car la fonction existait déjà. Ca prend plus de temps pour avoir uniquement la 1ere lettre du prenom</t>
    </r>
  </si>
  <si>
    <t>_define.php</t>
  </si>
  <si>
    <t>nok</t>
  </si>
  <si>
    <t>la version anglaise modifie l'affichage des tarifs</t>
  </si>
  <si>
    <t>Mail de Francis ce jour. Un utilisateur extérieur a bien les bon tarifs en version francaise sur le site. En revanche en version anglaise, la tarif affiché est le 1 au lieu du 4: NOK</t>
  </si>
  <si>
    <t>Salut Marc,
j'aurai besoin de ton aide concernant le partage de l'information et de tes idées.
L'idée serait de définir une façon de faire pour les besoins génériques énoncés ci dessous.
pourrais tu intégrer dans joomla un répertoire file + un "article" ou autre avec les liens visibles par les adhérents et par les responsables de section, par exemple?
les documents qui me viennent à l'esprit (pour les responsables de section uniquement):
-toutes les procédures en cas d'accident + la note en pièce jointe
-les doc de remise de chèque budget des sections?
-modalités d'emprunt du camion
-organiser un pot section, récupérer les clés du frigo...
dans un répertoire différent (pour tous):
-les newsletters en pdf (ou bien sous forme d'article)
-les PV d'assemblées...</t>
  </si>
  <si>
    <t>Christophe Brosteau</t>
  </si>
  <si>
    <t>Sinon ne peut en empecher les gens de s’inscrire 2 fois. Il y en a certains qui ont entré 2 profils et je ne sais pas lequel  est bon.
On empêche d’utiliser  2 fois le même mail, pourquoi pas meme nom , meme prénom et meme date de naissance pour éviter les doublons.</t>
  </si>
  <si>
    <t>Temps de chargement de la page de gestion des abonnées trop long.
Fabien: Par contre ils sont triés par n° d’abonnement . Ne peut on les trier par nom car c’est plus facile à rechercher quand on a un paquet car le n° abonnement m’oblige à le rechercher par ailleurs.
De plus je pense que c’est mieux ensuite pour vérifier ces adhérents.</t>
  </si>
  <si>
    <t>Sinon sur le site , il s’avère que les adhérents ne voient pas leur photo alors que moi je la vois ?</t>
  </si>
  <si>
    <t>J’ai testé l’export mais il y a quelques bugs notamment sur l’extract de  l’onglet liste des abn sur le champ Appartenance field.
1. En effet la plage de recherche va bien au-delà de la ligne 1000 sur l’onglet galette_dynamic_fields_full.
J’ai voulu modifier  la formule mais cela ne marche pas.
2. De plus pour l’onglet  galette_subscription_followup_full.csv 
Tu demandes de l’ouvrir avec  note pad++ mais je ne l’ai pas sur mon pc.
3. Sinon  j’aurais besoin dans l’export des abonnements du statut payé, validé et dans les adhérents du lieu de naissance pour les créer à la FCD et si possible des champs que j’ai créé « licence » et badges.</t>
  </si>
  <si>
    <t>16/09/14 : points 1 pris en compte dans compilation_liste_adh_indD.xls
Pour le point 2 utiliser notepad++ portable téléchargeable sur pas mal de site, sinon demander à la DSI, c'est un soft gratuit et recommandé par la DSI.
Point 3 : Pris en compte dans compilation_liste_adh_indE.xls. Le statut est donné dans la colonne D de l'onglet liste des abn (statut_act 0=en cours/1=validé/2=payé/3=refusé). Pour la licence FCD, c'est la colonne I de l'onglet liste des adh (0=non/1=oui/NA=non renseigné)</t>
  </si>
  <si>
    <t>17/09/14: demande d'info complémentaires. J'ai testé sous chrome en créant un nouvel adhérent + photo: RAS</t>
  </si>
  <si>
    <t>V0.4</t>
  </si>
  <si>
    <t>modif pour evol #42</t>
  </si>
  <si>
    <t>nt</t>
  </si>
  <si>
    <t>modification du fichier include/tarif.php pour prendre en compte le bug #40</t>
  </si>
  <si>
    <r>
      <t>Les responsables de section ne peuvent pas se tromper s'ils utilisent la version francaise car le tarif à payer est le bon (le total "estimmé" peut être erroné car c'est ce que voit l'abonné au moment où il créer son abonnement).
Pris en compte en V0.4: le soucis venait de la traduction des libellés. modification du code "</t>
    </r>
    <r>
      <rPr>
        <u/>
        <sz val="11"/>
        <color theme="1"/>
        <rFont val="Calibri"/>
        <family val="2"/>
        <scheme val="minor"/>
      </rPr>
      <t>include/tarif.php</t>
    </r>
    <r>
      <rPr>
        <sz val="11"/>
        <color theme="1"/>
        <rFont val="Calibri"/>
        <family val="2"/>
        <scheme val="minor"/>
      </rPr>
      <t>"</t>
    </r>
  </si>
  <si>
    <r>
      <t xml:space="preserve">18/09/14: Prise en compte: tri effectué en V0.4 avec les fichiers </t>
    </r>
    <r>
      <rPr>
        <u/>
        <sz val="11"/>
        <color theme="1"/>
        <rFont val="Calibri"/>
        <family val="2"/>
        <scheme val="minor"/>
      </rPr>
      <t xml:space="preserve">management_subs.php, management_subs.tpl et followup.class
</t>
    </r>
    <r>
      <rPr>
        <sz val="11"/>
        <color theme="1"/>
        <rFont val="Calibri"/>
        <family val="2"/>
        <scheme val="minor"/>
      </rPr>
      <t>25/09/14: nombre de ligne par page, numérotation de pages</t>
    </r>
  </si>
  <si>
    <t>Modif pour evol #43</t>
  </si>
  <si>
    <t>self_adherent.php</t>
  </si>
  <si>
    <t>bug #40 traité</t>
  </si>
  <si>
    <t>date de la mesure</t>
  </si>
  <si>
    <t>nb de fichiers subscription</t>
  </si>
  <si>
    <t>nb lignes de code subscription</t>
  </si>
  <si>
    <t>date de début du projet</t>
  </si>
  <si>
    <t>nb de fichiers galette hors plugin</t>
  </si>
  <si>
    <t>Affichage liste des adhérents avec doublons si ils appartiennent à plusieurs groupes</t>
  </si>
  <si>
    <t>script de sauvegarde base sql</t>
  </si>
  <si>
    <t>Marc</t>
  </si>
  <si>
    <t>Pour la page des abonnements (lorsque je suis connecté en tant que Marc, ce qui me donne beaucoup de droits), ne serait-il pas plus facile d’avoir en haut de page une ListBox avec la liste de toutes les activités (et une activité « Tout » qui donnerait la page actuelle), de n’afficher que l’activité sélectionnée dans la ListBox, (ne pas limiter à 5 mais afficher tous les noms comme à la V1) cela divisera par 20 le nombre de requêtes. Quand je me connecte sur abonnements, je n’ai besoin que d’escalade.</t>
  </si>
  <si>
    <t>Pb de connexion: L’erreur remonté est l’erreur « SQL 1040 too many connection »</t>
  </si>
  <si>
    <t>Nous arrivons de temps à temps à bloquer le site car le nombre de connection simultanée est de 30 sur la base SQL. (vu qu’on arrive à faire des pics à 118 connexions par jour, ca ne m’étonne pas).
Avec notre offre chez OVH, il n’est pas possible de corriger le pb.
-soit on reste comme ça et à la prochaine saison, on connaitra des pb similaires. (A voir car les personnes ont déjà leur profil)
-soit on prend une offre dédiée et non mutualisée et on n’aura pas de soucis. (voir le tarif d’une telle offre nécessairement plus chere).
Fabien: Toutefois si vous pensez que cela améliorera le site, on peut investir un peu pour son fonctionnement.
Voir pièce jointe</t>
  </si>
  <si>
    <t>Fenetre de confirmation reset saison</t>
  </si>
  <si>
    <t>Grégoire</t>
  </si>
  <si>
    <t>bug #34 dans le V04: Grégoire ne peut pas voir le profil d'un adhérent qui n'est pas dans sa section. (Francis non plus)</t>
  </si>
  <si>
    <r>
      <t xml:space="preserve">1. erreur de MAJ fu fichier </t>
    </r>
    <r>
      <rPr>
        <u/>
        <sz val="11"/>
        <color theme="1"/>
        <rFont val="Calibri"/>
        <family val="2"/>
        <scheme val="minor"/>
      </rPr>
      <t>picture.php</t>
    </r>
    <r>
      <rPr>
        <sz val="11"/>
        <color theme="1"/>
        <rFont val="Calibri"/>
        <family val="2"/>
        <scheme val="minor"/>
      </rPr>
      <t xml:space="preserve"> (ne résoud pas le pb).--&gt;modification de management_subs2.tpl pour effectivement rediriger vers Voir_adherent_read_only.php si l'abonné est en cours ou refusé</t>
    </r>
  </si>
  <si>
    <t>modif pour bug #51 et #34</t>
  </si>
  <si>
    <t>pas de mofif</t>
  </si>
  <si>
    <r>
      <t xml:space="preserve">Bonne idée, à faire asap
</t>
    </r>
    <r>
      <rPr>
        <u/>
        <sz val="11"/>
        <color theme="1"/>
        <rFont val="Calibri"/>
        <family val="2"/>
        <scheme val="minor"/>
      </rPr>
      <t>management_subs</t>
    </r>
    <r>
      <rPr>
        <sz val="11"/>
        <color theme="1"/>
        <rFont val="Calibri"/>
        <family val="2"/>
        <scheme val="minor"/>
      </rPr>
      <t>.php et tpl changés
augmentation de l'affichage à 20 mini+liste</t>
    </r>
  </si>
  <si>
    <t>modif pour evol #48</t>
  </si>
  <si>
    <r>
      <t xml:space="preserve">Modification de </t>
    </r>
    <r>
      <rPr>
        <u/>
        <sz val="11"/>
        <color theme="1"/>
        <rFont val="Calibri"/>
        <family val="2"/>
        <scheme val="minor"/>
      </rPr>
      <t>management_subs.tpl</t>
    </r>
    <r>
      <rPr>
        <sz val="11"/>
        <color theme="1"/>
        <rFont val="Calibri"/>
        <family val="2"/>
        <scheme val="minor"/>
      </rPr>
      <t xml:space="preserve"> et création de </t>
    </r>
    <r>
      <rPr>
        <u/>
        <sz val="11"/>
        <color theme="1"/>
        <rFont val="Calibri"/>
        <family val="2"/>
        <scheme val="minor"/>
      </rPr>
      <t>confirmation_reset_saison.php</t>
    </r>
    <r>
      <rPr>
        <sz val="11"/>
        <color theme="1"/>
        <rFont val="Calibri"/>
        <family val="2"/>
        <scheme val="minor"/>
      </rPr>
      <t xml:space="preserve"> et tpl</t>
    </r>
  </si>
  <si>
    <t>modif pour evol #48 et #50</t>
  </si>
  <si>
    <t>confirmation_reset_saison.php</t>
  </si>
  <si>
    <t>confirmation_reset_saison.tpl</t>
  </si>
  <si>
    <t xml:space="preserve"> new_subscription.tpl</t>
  </si>
  <si>
    <t xml:space="preserve"> view_activity.tpl</t>
  </si>
  <si>
    <t xml:space="preserve"> send_files.tpl</t>
  </si>
  <si>
    <t xml:space="preserve"> subs_confirmation.tpl</t>
  </si>
  <si>
    <t xml:space="preserve"> management_groups.tpl</t>
  </si>
  <si>
    <t xml:space="preserve"> management_subs.tpl</t>
  </si>
  <si>
    <t xml:space="preserve"> management_subs2.tpl</t>
  </si>
  <si>
    <t xml:space="preserve"> view_file.tpl</t>
  </si>
  <si>
    <t xml:space="preserve"> followup_sub.tpl</t>
  </si>
  <si>
    <t xml:space="preserve"> confirmation2.tpl</t>
  </si>
  <si>
    <t xml:space="preserve"> send_files_standalone.tpl</t>
  </si>
  <si>
    <t xml:space="preserve"> send_files_standalone.php</t>
  </si>
  <si>
    <t xml:space="preserve"> confirmation2.php</t>
  </si>
  <si>
    <t xml:space="preserve"> new_subscription.php</t>
  </si>
  <si>
    <t xml:space="preserve"> view_activity.php</t>
  </si>
  <si>
    <t xml:space="preserve"> send_files.php</t>
  </si>
  <si>
    <t xml:space="preserve"> upload_process.php</t>
  </si>
  <si>
    <t xml:space="preserve"> subs_confirmation.php</t>
  </si>
  <si>
    <t xml:space="preserve"> management_groups.php</t>
  </si>
  <si>
    <t xml:space="preserve"> management_subs.php</t>
  </si>
  <si>
    <t xml:space="preserve"> management_subs2.php</t>
  </si>
  <si>
    <t xml:space="preserve"> view_file.php</t>
  </si>
  <si>
    <t xml:space="preserve"> followup_sub.php</t>
  </si>
  <si>
    <t>modif pour evol #50</t>
  </si>
  <si>
    <t xml:space="preserve">Script fonctionnel placé dans le répertoire sauvegarde_bdd
execution du script à une heure non dérangeante: 3h00
Fait une sauvegarde par an (juillet) (ca nous donne le bilan de l'année avant le reset saison)
+ 1 par mois (avec une fenetre temporelle de 12mois en arrière)
+ 1 par jour (avec fenetre temporelle de 7j)
+ efface le reste.
</t>
  </si>
  <si>
    <t>Evol #47</t>
  </si>
  <si>
    <t>V1.0</t>
  </si>
  <si>
    <t>Pour les cartes, il y a effectivement plusieurs bug :
1-     Le numero en bas à droite n’apparait pas toujours mais quand il est présent il correspond à l’id_adh et est l’identifiant de l’adhérant
2-     Lorsqu’il y a + de 10 adhérants, il y a des personnes qui ne sont pas prises en compte et parfois, elles sont en milieu de liste</t>
  </si>
  <si>
    <t>V1.1</t>
  </si>
  <si>
    <t>export_subs.tpl</t>
  </si>
  <si>
    <t>export_subs.php</t>
  </si>
  <si>
    <t>Patrick lachaise</t>
  </si>
  <si>
    <t>Besoin d'avoir la liste des adhérents de la muscu et de filtrer sur les extérieurs pour les donner au CE de citröen</t>
  </si>
  <si>
    <t>Création du fichier Evol 52</t>
  </si>
  <si>
    <t>N° version plugin changé à V1.0</t>
  </si>
  <si>
    <t>modification du fichier pour evol #52</t>
  </si>
  <si>
    <t>Lié au bug #46
Mon besoin est de pouvoir écrire :
 ·         à l’ensemble de la liste actuelle qui augmente chaque année pour éventuellement les relancer (aujourd’hui 736 personnes)
·         à l’ensemble des inscrits de l’année pour divers message (500 environ)
·         à chaque membre de section (pour des messages spécifiques.
A cela, il faut pouvoir joindre des pièces jointes (ou un lien) .
Il faut quelque chose de simple qui provienne  d’une source sure (adresse AS nexter) sinon les antivirus vont rejeter les messages.</t>
  </si>
  <si>
    <t>supprimer les logs galettes pour gagner de la place</t>
  </si>
  <si>
    <t>behavior.inc</t>
  </si>
  <si>
    <t>evol #54</t>
  </si>
  <si>
    <t>Modifier la base de donnée pour rajouter un champ: 
date du dernier abn pour l'adh afin de le supprimer en fin de saison si &lt;3ans</t>
  </si>
  <si>
    <t>modification de behavior.inc.php pour rajouter: define('GALETTE_SYS_LOG', false); define('GALETTE_MODE', 'PROD'); et define('GALETTE_DISPLAY_ERRORS', false);
Résultat: on dirait qu'il n'est pas possible d'avoir aucun log, on va en avoir un minimum, notamment lorsqu'on se connecte avec un mauvais mot de passe.
Voir galette/logs. J'ai effacé manuellement les logs antérieurs</t>
  </si>
  <si>
    <t>N° version plugin changé à V1.1</t>
  </si>
  <si>
    <t>V1.2</t>
  </si>
  <si>
    <t>modif bug #34</t>
  </si>
  <si>
    <t>Si on renomme le répertoire du plugin, plus rien ne fonctionne après l'installation</t>
  </si>
  <si>
    <t>Par défaut la date de naissance n'est pas un paramètre obligatoire lors d'une inscription. 
Mais le plugin en a besoin pour la tarification.
Idem pour le mail, le champ dynamique appartenance, le prenom (pour la fonction is_doublon d'Adherent.php #43)
Tout plante si on n'a pas ces infos et ca va arriver au 1er utilisateur (après l'admin)</t>
  </si>
  <si>
    <t>evol #55</t>
  </si>
  <si>
    <t>Mettre à jour le guide d'exportation des tables pour faciliter le copier/coller des entetes des colonnes CSV et ajouter statut_act
0=en cours
1=validé
2=payé
3=refusé</t>
  </si>
  <si>
    <t>confirmation_clean_adh.php</t>
  </si>
  <si>
    <t>confirmation_clean_adh.tpl</t>
  </si>
  <si>
    <t>Création du fichier pour #55</t>
  </si>
  <si>
    <t>Prise en compte evol #55</t>
  </si>
  <si>
    <t xml:space="preserve">Il y a maintenant un nouveau bouton accessible uniquement par Fabien et moi pour cleanner la base de donné des adhérents inactifs depuis 2ans.
Détails techniques:
Update du champ date_modif_adh lors d'un nouvel abonnement
Suppression des adhérents par le bouton "Clean adh bdd" (adhérents n'ayant pas modifié son profil depuis 2 ans ou bien ne s'étant pas inscrit à l'AS depuis 2 ans)
Mise à jour de la bdd sur la base des sauvegardes antérieurs.
C'était trop fastidieux de créer et gérer un nouveau champ, j'ai donc utilisé un champ existant: date_modif_adh, dans la class adhérent /function _updateModificationDate()
Fichiers concernés: subs_confirmation.php, Classe Adherent, management_subs.php
Version prenant en compte l'evol V1.2
</t>
  </si>
  <si>
    <t>J'ai rajouté directement les entetes dans les fichiers excel.
Pris en compte dans la V1.3</t>
  </si>
  <si>
    <t>V1.3</t>
  </si>
  <si>
    <t>Evol #58</t>
  </si>
  <si>
    <t>N° version plugin changé à V1.3</t>
  </si>
  <si>
    <t>N° version plugin changé à V1.2</t>
  </si>
  <si>
    <t>Fonction export erronnée pour la liste des membres</t>
  </si>
  <si>
    <t>modification du fichier export_subs.php/group by id_adh en V1.4</t>
  </si>
  <si>
    <t>V1.4</t>
  </si>
  <si>
    <t>Bug #59</t>
  </si>
  <si>
    <t>N° version plugin changé à V1.4</t>
  </si>
  <si>
    <t>Fichier du plugin</t>
  </si>
  <si>
    <t>Fonction utilisée</t>
  </si>
  <si>
    <t>Adherent</t>
  </si>
  <si>
    <t>Group</t>
  </si>
  <si>
    <t>Groups</t>
  </si>
  <si>
    <t>confirmation2.php</t>
  </si>
  <si>
    <t>DynamicFields</t>
  </si>
  <si>
    <t>DynamicFieldType</t>
  </si>
  <si>
    <t>MembersList</t>
  </si>
  <si>
    <t>Members</t>
  </si>
  <si>
    <t>load($id_adh)</t>
  </si>
  <si>
    <t>isGroupMember($parent_group_name);</t>
  </si>
  <si>
    <t>new group</t>
  </si>
  <si>
    <t>new DynamicFields()</t>
  </si>
  <si>
    <t>getFields('adh', $id_adh, true);</t>
  </si>
  <si>
    <t>prepareForDisplay(    'adh',    $adherent0,    $disabled['dyn'],    0);</t>
  </si>
  <si>
    <t>commentaire</t>
  </si>
  <si>
    <t>via include/tarifs.php</t>
  </si>
  <si>
    <t>DynamicFieldType::TABLE</t>
  </si>
  <si>
    <t>new MembersList();</t>
  </si>
  <si>
    <t>new Members($filters);</t>
  </si>
  <si>
    <t>new Adherent();</t>
  </si>
  <si>
    <t>getMembersList(1,null,0,0,0,0,0);</t>
  </si>
  <si>
    <t>isStaff2()</t>
  </si>
  <si>
    <t>load($id_adh);</t>
  </si>
  <si>
    <t>CsvOut::DEFAULT_DIRECTORY . $filename;</t>
  </si>
  <si>
    <t>CsvOut</t>
  </si>
  <si>
    <t>new CsvOut();</t>
  </si>
  <si>
    <t>Csv</t>
  </si>
  <si>
    <t>$csv-&gt;export($result,     Csv::DEFAULT_SEPARATOR, Csv::DEFAULT_QUOTE,  true,  $fp );</t>
  </si>
  <si>
    <t>pas de dépendance</t>
  </si>
  <si>
    <t>managed_groups</t>
  </si>
  <si>
    <t>Groups::loadManagedGroups($id_adh);</t>
  </si>
  <si>
    <t>getId();</t>
  </si>
  <si>
    <t>getName();</t>
  </si>
  <si>
    <t>getMemberCount(true);</t>
  </si>
  <si>
    <t>getManagers();</t>
  </si>
  <si>
    <t>Groups::getList();</t>
  </si>
  <si>
    <t>follow_up_subs.php</t>
  </si>
  <si>
    <t>management_groups.php</t>
  </si>
  <si>
    <t>new Group();</t>
  </si>
  <si>
    <t>removeMembers($adherent_del-&gt;id);</t>
  </si>
  <si>
    <t>management_subs.php</t>
  </si>
  <si>
    <t>GaletteMail::METHOD_DISABLED</t>
  </si>
  <si>
    <t>GaletteMail</t>
  </si>
  <si>
    <t>load($id_act2);</t>
  </si>
  <si>
    <t>load($id_adh2);</t>
  </si>
  <si>
    <t>GaletteMail::isValidEmail($adherent-&gt;email)</t>
  </si>
  <si>
    <t xml:space="preserve"> new GaletteMail();</t>
  </si>
  <si>
    <t>setSubject("...");</t>
  </si>
  <si>
    <t>setRecipients( array( $adherent-&gt;email =&gt; $sname1 )  );</t>
  </si>
  <si>
    <t>setMessage("…");</t>
  </si>
  <si>
    <t>send();</t>
  </si>
  <si>
    <t>picture-&gt;hasPicture();</t>
  </si>
  <si>
    <t>management_subs2.php</t>
  </si>
  <si>
    <t>new_subscription.php</t>
  </si>
  <si>
    <t>activity.class.php</t>
  </si>
  <si>
    <t>Group::TABLE</t>
  </si>
  <si>
    <t>Group::GROUPSUSERS_TABLE</t>
  </si>
  <si>
    <t>Group::PK</t>
  </si>
  <si>
    <t>Group::GROUPSMANAGERS_TABLE</t>
  </si>
  <si>
    <t>Adherent::PK</t>
  </si>
  <si>
    <t>Adherent::TABLE</t>
  </si>
  <si>
    <t>followup.class.php</t>
  </si>
  <si>
    <t>new DynamicFields();</t>
  </si>
  <si>
    <t>DynamicFields::TABLE</t>
  </si>
  <si>
    <t>DynamicFieldType::TABLE.'.field_name = ?'</t>
  </si>
  <si>
    <t>tarif.php</t>
  </si>
  <si>
    <t>view_files.php</t>
  </si>
  <si>
    <t>view_activity.php</t>
  </si>
  <si>
    <t>load($activity-&gt;id_group);</t>
  </si>
  <si>
    <t>send_files.php</t>
  </si>
  <si>
    <t>load($value);</t>
  </si>
  <si>
    <t>updateModificationDate();</t>
  </si>
  <si>
    <t>GaletteMail::isValidEmail($manager-&gt;email)</t>
  </si>
  <si>
    <t>new GaletteMail();</t>
  </si>
  <si>
    <t>setSubject("…");</t>
  </si>
  <si>
    <t>setRecipients(       array(        $manager-&gt;email =&gt; $sname       )      );</t>
  </si>
  <si>
    <t>subs_confirmation.php</t>
  </si>
  <si>
    <t>send_files_standalone.php</t>
  </si>
  <si>
    <t>is_doublon($nom, $prenom, $ddn)</t>
  </si>
  <si>
    <t>check($values, $required, $disabled)</t>
  </si>
  <si>
    <t>evol #38 (interdire age&lt;1ans) et #18 (interdire les dates du type: 14/07/0014)</t>
  </si>
  <si>
    <t>Evol #1 Modification du fichier natif de galette pour la détection du navigateur
include: navigator_detection.php</t>
  </si>
  <si>
    <t>class utilisée (use…)
Fichier implicite</t>
  </si>
  <si>
    <t>modification du fichier  pour correction du bug #27 sur le renommage des groupes sans perdre la parenté</t>
  </si>
  <si>
    <t>Evol #19 Ajout des liens vers les procédures d'inscription à télécharger</t>
  </si>
  <si>
    <t>Evol #19 Ajout des procédures à télécharger</t>
  </si>
  <si>
    <t>Evol #34, problématique de droits pour que les responsables de group puissent voir le profil de leur adhérents</t>
  </si>
  <si>
    <t>$is_manager = true;</t>
  </si>
  <si>
    <t>Voir_adherent_read_only.php et tpl</t>
  </si>
  <si>
    <t>../sauvegarde_sql</t>
  </si>
  <si>
    <t>Ajout de ces 2 fichiers pour evol #34.
Voir si je ne peux pas faire autrement ou les placer dans le répertoire du plugin</t>
  </si>
  <si>
    <t>Dépendance implicite</t>
  </si>
  <si>
    <t>fonction créé par Amaury evol #55</t>
  </si>
  <si>
    <t>Recenser les interractions entre joomla et galette pour gérer au mieux l'ergonomie. Il faut pouvoir passer de l'un à l'autre de façon transparente pour l'utilisateur.
Ex: utiliser un formlulaire sous joomla pour que les adhérents puisssent rentrer leur taille afin de commander des vetements -&gt; utilisation du login/mdp de galette dans joomla</t>
  </si>
  <si>
    <t>Poposition de Marc:
L'encodage des mots de passe est un peu différent entre les 2, et Joomla comporte de mémoire (j'avais déjà regardé) 2 systèmes de codage, je pense que l'un est hérité d'une vieille version. Il faudrait alors changer le code de Joomla, mais attention les mises à jour ! Ou mieux, créer un autre module Login, c'est plus de travail mais on s'affranchit des pb de mises à jour.
On peut aussi mettre un trigger dans la base, qui copie le profil de Galette vers Joomla à chaque fois que le mot de passe est changé.</t>
  </si>
  <si>
    <t>Permettre le payement des abonnements en ligne.
Réunion à organiser pour capter l'ensemble du besoin</t>
  </si>
  <si>
    <t>Faire évoluer ma version de Galette et le plugin subscription pour éviter de devenir obselette vis-à-vis de PHP sourtout.
Version php de galette 0.7.8: PHP_VER 5_3 dans le .htaccess d'ovh
Version la plus récente de php: 7.1.0
http://php.net/manual/fr/appendices.php</t>
  </si>
  <si>
    <t>Améliorer la maintenance de ma version de galette en limitant les dépendances entre mon plugin et Galette</t>
  </si>
  <si>
    <t>Flash étant mort, il va falloir faire évoluer le forumulaire d'upload des fichiers vers du HTML5</t>
  </si>
  <si>
    <t>inscription de l'adhérent</t>
  </si>
  <si>
    <t>description</t>
  </si>
  <si>
    <t>un adhérent doit pouvoir s'inscrire de lui-même</t>
  </si>
  <si>
    <t>l'adhérent doit pouvoir mettre sa photo de profil</t>
  </si>
  <si>
    <t>un adhérent ne peut pas créer de profil doublon</t>
  </si>
  <si>
    <t>Même nom, prenom et date de naissance</t>
  </si>
  <si>
    <t>origine de la fonctionalité</t>
  </si>
  <si>
    <t>natif galette</t>
  </si>
  <si>
    <t>un responsable de section peut voir un adhérent qui s'est abonné</t>
  </si>
  <si>
    <t>plugin</t>
  </si>
  <si>
    <t>ainsi que sa photo de profil. Meme si celui-ci possède un abonnement= en cours ou refusé. (il n'est pas encore dans le group)</t>
  </si>
  <si>
    <t>evol galette</t>
  </si>
  <si>
    <t>un adhérent peut consulter les détails des groupes/sections</t>
  </si>
  <si>
    <t>processus d'abonnement</t>
  </si>
  <si>
    <t>un adhérent peut visualiser le statut de ses abonnements</t>
  </si>
  <si>
    <t>un adhérent peut ajouter des pièces jointes à son abonnement</t>
  </si>
  <si>
    <t>un responsable de section peut exporter la liste des abonnements de sa section</t>
  </si>
  <si>
    <t>un responsable de section peut exporter la liste de ses membres</t>
  </si>
  <si>
    <t>un responsable de section peut consulter les détails des groupes/sections</t>
  </si>
  <si>
    <t>un responsable de section peut s'abonner à un ou plusieurs groupes</t>
  </si>
  <si>
    <t>un responsable de section peut visualiser le statut de ses abonnements</t>
  </si>
  <si>
    <t>un responsable de section peut ajouter des pièces jointes à son abonnement</t>
  </si>
  <si>
    <t>Renseignement/a propos des groupes</t>
  </si>
  <si>
    <t>export au format csv</t>
  </si>
  <si>
    <t>Un responsable de section ne voit que ses adhérents</t>
  </si>
  <si>
    <t>dans les menus Navigation/liste des adhérents et recherche avancée ou gestion des groupes, le responsable de section (non membre du bureau ni admin galette) ne doit voir que les personnes faisant partie de son groupe (=avec un abonnement validé ou payé)</t>
  </si>
  <si>
    <t>natif galette + plugin</t>
  </si>
  <si>
    <t>un responsable de section gère le statut de ses abonnés</t>
  </si>
  <si>
    <t>statut validé (ajoute l'adhérent à son groupe), payé ou refusé</t>
  </si>
  <si>
    <t>un responsable de section peut visualiser tous les abonnements de ses groupes/ses sections</t>
  </si>
  <si>
    <t>un responsable de section peut visulaliser le statut d'un abonnement d'une autre section (même abn)</t>
  </si>
  <si>
    <t>si l'abonnement est partagé entre plusieurs sections/groupes</t>
  </si>
  <si>
    <t>un responsable de section peut controler si l'adhérent a mis une photo</t>
  </si>
  <si>
    <t>un membre du bureau ou un admin galette peut changer l'appartenance d'un adhérent</t>
  </si>
  <si>
    <t>un responsable de section peut modifier les informations de ses groupes/sections</t>
  </si>
  <si>
    <t>famille de test</t>
  </si>
  <si>
    <t>ce membre du bureau peut ne pas être responsable de groupe pour le faire.
L'appartenance est un champ dynamique</t>
  </si>
  <si>
    <t>A partir du menu navigation/liste des adhérents
on s'en sert de trombinoscope</t>
  </si>
  <si>
    <t>un membre du bureau ou un responsable de section peut générer des cartes membres</t>
  </si>
  <si>
    <t>un membre du bureau voit et peut modifier les abonnements de tout le monde</t>
  </si>
  <si>
    <t>seul le président et le super admin peut faire un reset saison</t>
  </si>
  <si>
    <t>un adhérent ne peut pas rentrer une date de naissance bidon</t>
  </si>
  <si>
    <t>=date du jour ou +200ans</t>
  </si>
  <si>
    <t>un membre du bureau peut modifier tous les champs d'un groupe/d'une section</t>
  </si>
  <si>
    <t>un adhérent peut s'abonner à un ou plusieurs groupes</t>
  </si>
  <si>
    <t>un responsable de section ne doit pas pouvoir modifier le nom de sa section/son groupe</t>
  </si>
  <si>
    <t>seul un membre du bureau ou un admin peut le faire</t>
  </si>
  <si>
    <t>installation de galette et du plugin</t>
  </si>
  <si>
    <t>evol #43 ajout de la fonction pour évider les profils dupliqués
elle n'est appelée que par self_adherent.php (lorsqu'un adhérent veut s'inscrire pour la 1ere fois). Elle n'est plus appelée pour les mises à jour de profil.</t>
  </si>
  <si>
    <t>Remplasser le logo pixélisé de l'AS sur la page d'accueil</t>
  </si>
  <si>
    <t>Liste des dépendances avec Galette</t>
  </si>
  <si>
    <t>M       galette/lang/en_US.po</t>
  </si>
  <si>
    <t>M       galette/lang/fr_FR.utf8.po</t>
  </si>
  <si>
    <t>M       galette/lang/fr_FR.utf8/LC_MESSAGES/galette.mo</t>
  </si>
  <si>
    <t>M       galette/lang/lang_english.php</t>
  </si>
  <si>
    <t>M       galette/lang/lang_french.php</t>
  </si>
  <si>
    <t>M       galette/lang/messages.po</t>
  </si>
  <si>
    <t>M       galette/templates/default/footer.tpl</t>
  </si>
  <si>
    <t>A       galette/templates/default/voir_adherent_read_only.tpl</t>
  </si>
  <si>
    <t>A       galette/voir_adherent_read_only.php</t>
  </si>
  <si>
    <t>Sur les filtres de la page management_subs.php, (0.7.9 avec plugin V1.4) le filtre tout n'affiche aucune ligne si sélectionné après un autre.</t>
  </si>
  <si>
    <t xml:space="preserve">dans management_subs, j'ai laissé le commentaire: 
// à faire: $file-&gt;remove($file);
     //suppression des fichiers personnels uniquement. Concernant les fichiers posssédant id_act=id _act à reseter
     //ou bien les fichiers d'une activité supprimée ou d'un adhérent supprimé
     //getFileListDel() avec id_act
     </t>
  </si>
  <si>
    <t>quelque soit le statut, il est possible de trier les abn par date, statut de l'abn, N°, Nom, appartenance</t>
  </si>
  <si>
    <t>certains fichiers comme index.php comporte un chemin en dur vers le répertoire subscription.
Fichiers concernés à modifier:
galette/index.php:require_once GALETTE_BASE_PATH. "plugins/galette-plugin-subcription/includes/navigator_detection.php";
galette/plugins/galette-plugin-subcription/send_files.php:require_once GALETTE_BASE_PATH. "plugins/galette-plugin-subcription/includes/navigator_detection.php";
galette/plugins/galette-plugin-subcription/send_files_standalone.php:require_once GALETTE_BASE_PATH. "plugins/galette-plugin-subcription/includes/navigator_detection.php";
Pris en compte par les commits 63adb64 et 9e94553</t>
  </si>
  <si>
    <t>Afficher une notification à minima et réfléchir à une correction, peut être lors de l'installation du plugin.
Pris en compte dans le script d'installation mysql pour forcer les paramètres obligatoires. -&gt;commit 32de67e</t>
  </si>
  <si>
    <t>Nettoyage du répertoire upload/file et bdd</t>
  </si>
  <si>
    <t>Nettoyé dans le commit 02657aa</t>
  </si>
  <si>
    <t>en ligne et en local (sans commit car dans le bdd)</t>
  </si>
  <si>
    <t>calcul automatique de la somme totale lors d'un nouvel abonnement</t>
  </si>
  <si>
    <t>suivant ce qui est coché, le total estimmé est mis à jour automatiquement</t>
  </si>
  <si>
    <t>affichage du message "CNIL"</t>
  </si>
  <si>
    <t xml:space="preserve"> Les informations recueillies sont nécessaires pour votre adhésion. Elles font l’objet d’un traitement informatique…</t>
  </si>
  <si>
    <t>doit se faire par la procédure officielle du site galette (click bouton)</t>
  </si>
  <si>
    <t>corrigé par le commit 4ff72e4</t>
  </si>
  <si>
    <t xml:space="preserve">Tarif 1 (€€) </t>
  </si>
  <si>
    <t>Anomalie #1021: erreur mineure sur page self_adherent.php, undefined index nom_adh et prenom_adh</t>
  </si>
  <si>
    <t>Faire l'update:
Johan: Dores et déjà corrigé pour la prochaine version, voir le 753954fa</t>
  </si>
  <si>
    <t>ID</t>
  </si>
  <si>
    <t>nom de la fonctionalité utilisées par l'Asnexter</t>
  </si>
  <si>
    <t>Ce script sauvegarde toute la BDD tous les jours +  tous les lundi + tous les 1er du mois + tous les 1er juillet de l'année</t>
  </si>
  <si>
    <t>vérifier l'absence de champ not translated</t>
  </si>
  <si>
    <t>tests fonctionnels + documentation pour présentation</t>
  </si>
  <si>
    <t>galette</t>
  </si>
  <si>
    <t>couverture par l'essai</t>
  </si>
  <si>
    <t>suite de tests basiques</t>
  </si>
  <si>
    <t>un adhérent doit pouvoir récupérer son mot de passe</t>
  </si>
  <si>
    <t>nécessite d'activer la fonction mail dans préférence/courriel/Méthode d'envoi des courriels</t>
  </si>
  <si>
    <t>Dans la version V1.4 29a29ef du plugin, le statut de l'abonnement n'est pas bien affiché sur les activités liées.
Ex: le président valide l'activité du grp1 uniquement. Elles seront toutes affichée validée NOK
c'est juste un pb d'affichage car la bdd est ok, l'adhérent voit les bons statuts.
Les responsables de section sont affectés aussi.</t>
  </si>
  <si>
    <t>un membre du bureau peut modifier tous les champs (sauf admin galette réservé au président et admin) d'un adhérent</t>
  </si>
  <si>
    <t>a1138e1 Fix du bug #68 concernant management_subs2.tpl introduit avec le 7cd5249</t>
  </si>
  <si>
    <t>un responsable de section peut modifier le profil d'un adhérent (de son groupe)</t>
  </si>
  <si>
    <t>un responsable de section peut supprimer un group (accès au bouton supression en cascade)</t>
  </si>
  <si>
    <t>Condition d'accès au menu de gauche et au menu d'accueil restraint aux reponsable du bureau et à l'admin
commit 3a256fe</t>
  </si>
  <si>
    <r>
      <t>Création de la page "</t>
    </r>
    <r>
      <rPr>
        <u/>
        <sz val="11"/>
        <color theme="1"/>
        <rFont val="Calibri"/>
        <family val="2"/>
        <scheme val="minor"/>
      </rPr>
      <t>export_subs.tpl et php</t>
    </r>
    <r>
      <rPr>
        <sz val="11"/>
        <color theme="1"/>
        <rFont val="Calibri"/>
        <family val="2"/>
        <scheme val="minor"/>
      </rPr>
      <t>"  dans le répertoire du plugin et modification de la page "</t>
    </r>
    <r>
      <rPr>
        <u/>
        <sz val="11"/>
        <color theme="1"/>
        <rFont val="Calibri"/>
        <family val="2"/>
        <scheme val="minor"/>
      </rPr>
      <t>management_subs.tpl</t>
    </r>
    <r>
      <rPr>
        <sz val="11"/>
        <color theme="1"/>
        <rFont val="Calibri"/>
        <family val="2"/>
        <scheme val="minor"/>
      </rPr>
      <t xml:space="preserve">" pour télécharger 2 fichiers csv avec la liste des adhérents et la liste des abonnements. Dupplication de la page </t>
    </r>
    <r>
      <rPr>
        <u/>
        <sz val="11"/>
        <color theme="1"/>
        <rFont val="Calibri"/>
        <family val="2"/>
        <scheme val="minor"/>
      </rPr>
      <t>get_export.php</t>
    </r>
    <r>
      <rPr>
        <sz val="11"/>
        <color theme="1"/>
        <rFont val="Calibri"/>
        <family val="2"/>
        <scheme val="minor"/>
      </rPr>
      <t xml:space="preserve"> dans le plugin avec autorisation pour le responsable de section.</t>
    </r>
  </si>
  <si>
    <t>Activation du mode maintenance pour empecher qqn de modifier la base</t>
  </si>
  <si>
    <t>Le président ou l'admin peut faire un nettoyage de la base de données pour les adhérents inactifs</t>
  </si>
  <si>
    <t>supprimer les adhérents non inscrit à l'activité parente ou ayant modifié son profil depuis 2 ans et ne faisant pas partie du staff</t>
  </si>
  <si>
    <t>Modifier ce fichier pour soit faire du dev en local soit mettre le mode PROD pour le serveur (ou le supprimer)</t>
  </si>
  <si>
    <t>Hassan</t>
  </si>
  <si>
    <t>le serveur php de l'AS était en V7.1, je l'ai légèrement rétrogradé en v7.0 
(ce qui correspond à ma configuration avec laquelle j'ai validé Galette)
Page concernée: subs_confirmation.php, 
message d'erreur en mode de dev: fatal error cannot use $this as parameter l63</t>
  </si>
  <si>
    <t>Mon wamp server 2.5 utilise: php 5.5.12 (on n'est pas si en retard que ça. Je n'ai pas remarqué d'imcompatibilité).
Pour info pour Galette V0.8.3 il faut minimum php 5.4.
Installation du dernier wamp en date (Wampserver 3.0.6 32 bit x86 – Apache 2.4.23 – PHP 5.6.25/7.0.10 – MySQL 5.7.14 – PhpMyAdmin 4.6.4 – Adminer 4.2.5 – PhpSysInfo 3.2.5)
Voir journal du 25/04/17.
Le serveur asnexter est en php 5.4 le 30/04/17
Le serveur asnexter est en php 7.0 le 7/5/17 cf journal</t>
  </si>
  <si>
    <t>Galette ne gère plus les centimes (bien affichés mais pas enregistrés en base)</t>
  </si>
  <si>
    <t>Suppression du group musculation et de ses abonnements.
Je viens de voir les logs de galette,
le groupe a bien été supprimé le 22/08/17 à 13h16 :
 178.33.103.143 - 2017-08-22 13:16:44 - 7 - Executing query: DELETE FROM `galette_groups` WHERE id_group = 16
 178.33.103.15 - 2017-08-22 13:17:09 - 7 - Executing query: DELETE FROM `galette_groups_members` WHERE id_group = 16
 178.33.103.15 - 2017-08-22 13:17:09 - 7 - Executing query: DELETE FROM `galette_groups_managers` WHERE id_group = 16
 178.33.103.15 - 2017-08-22 13:17:09 - 7 - Executing query: DELETE FROM `galette_groups` WHERE id_group = 16</t>
  </si>
  <si>
    <t>Ajouter une étape de confirmation pour la supression en cascade d'un groupe + avertir Johan (Souhaits #1044).
Fait dans le commit 4af717
Solution: insertion SQL, impact: perte des fichiers de la muscu (voir mail du 23/08/17 16h)</t>
  </si>
  <si>
    <t xml:space="preserve">Certains abonnement pourrissent la bbd et ne sont pas nettoyé:
id_abn id_adh date_demande total_estimme   message_abn
823        619         11/03/2015         NULL                       NULL
1154      718         12/09/2015         NULL                       NULL
1237      445         29/09/2015         NULL                       NULL
759        153         17/11/2014         NULL                       NULL
2098          9          25/07/2017         0.00 
1865     928           28/09/2016        0.00 
1428      488          24/03/2016        0.00                         tournoi badmington
1429      488          24/03/2016        0.00                         tournoi badmington
</t>
  </si>
  <si>
    <t>Nettoyage manuel de la base de donnée le 23/08/17.
Un reset de la saison ne nettoye pas ces abonnements (dépourvus de suivi "followup")</t>
  </si>
  <si>
    <t>il peut modifier les tarifs (vérifier les centimes), et tous les renseignements, même le champ validation auto.
Même si il n'est pas responsable de ce groupe.
si le champ complet est à oui, il n'est plus possible de s'abonner à ce groupe.</t>
  </si>
  <si>
    <t>Si un membre du staff efface un fichier, il peut potentielement effacer un autre fichier en cours d'upload
Voir class File/clean_file() dans le cas "si le fichier n'est pas dans la bdd mais est présent dans le répertoire"=un fichier en cours d'upload</t>
  </si>
  <si>
    <t>Impossible de télécharger les cartes de membres (pdf) depuis un pc nexter.
PLA: Lorsque je clique en phase 4, le pdf en bas de la page me note Echec erreur-réseau.
Cela marchait bien l’an dernier.
Fabien: J’ai aussi le même problème et j’utilise Chrome.</t>
  </si>
  <si>
    <t>06/09/17: En analysant un fichier téléchargé depuis nexter et un fichier téléchargé depuis chez moi j'ai remarqué que le fichier nexter n'était pas fini, (même si chrome a marqué téléchargement terminé). Il manque toute la fin du fichier (description xml et trailer).
je confirme qu'il s'agit effectivement d'un pb indépendant de galette. (la fin du fichier n'est pas téléchargé, même si par moment le navigateur annonce la fin de téléchargement). Je pense que c'est l'antivirus de nexter qui est un peu trop parano.
Essayez avec votre téléphone, vous verrez. 
malheureusement, je n'ai pas d'autres palliatifs à vous proposer
Pour l'instant, ca n'a pas l'air d'impacter les autres fichiers (export des abonnements et des membres au format csv), fichiers des groupes...</t>
  </si>
  <si>
    <t>vérifier que la photo est bien présente</t>
  </si>
  <si>
    <t>vérifier que M. ou Mme est bien rempli (j'ai corrigé 3 profils sur les 4, pour le dernier, le prénom ne me permet pas de définir le sexe)</t>
  </si>
  <si>
    <t>bug #977 déjà remonté mais non pris en compte pour le moment</t>
  </si>
  <si>
    <t>J'ai une nouvelle idée pour Galette : as-tu la possibilité de modifier les menus sur la gauche de l'écran ? Est-il possible de mettre sous forme de menu les différentes sections (comme sous Joomla) et ainsi à partir du menu, de n'afficher (pour les responsables de sections) que les adhésions pour une section donnée. Cela permettrait de rendre l'affichage plus rapide.</t>
  </si>
  <si>
    <t>oui et non, l'affichage des sections est conditionnée par le statut du profil (un membre du bureau verra toutes les sections, contrairement à un simple responsable de section qui ne verra que la sienne (avec un affichage du coup plus rapide)). Du coup pour ton cas, si je mets les sections dans le menu de gauche, il sera énorme (mais tu gagnerais un click). De plus, ceci ne ferait pas gagner en rapidité sur l'affichage de la page (le temps actuel le plus défavorable est &lt;10s. de chez moi pour qqn qui voit toutes les sections). Pour optimiser ce temps, il faudrait que je modifie les requêtes avec un risque de régression non négligeable. Je le mets dans ma roadmap en piste de réflexion.</t>
  </si>
  <si>
    <t>Lié au bug #1105 Détails du pb: la cause racine provient des marges si elles sont à 0, on a bien tous les adhérents (testé avec les adhérents AS) 
si elles sont de 15;18;18;28 ça ne fonctionne pas.
Il faut que le paramètre "Espacement vertical " soit de 10mm max (testé avec les autres marges à 0)
La conf retenue par Fabien le 31/07/15: 
MV : 7
MH : 15
EV : 18
EH : 23</t>
  </si>
  <si>
    <t>Même si le groupe Parent est complet, il est toujours coché par défaut et il est alors possible de s'inscrire</t>
  </si>
  <si>
    <t>uniquement le lieu, le jour, les reseignements et si le groupe est complet ou non.
Il ne peut pas modifier les tarifs ni qui est responsable du groupe, ni le champ validation auto (invisible).
Il peut ajouter des fichiers  au groupe (règlements intérieur…). Formulaire ou simple info</t>
  </si>
  <si>
    <r>
      <rPr>
        <sz val="11"/>
        <color theme="1"/>
        <rFont val="Calibri"/>
        <family val="2"/>
        <scheme val="minor"/>
      </rPr>
      <t xml:space="preserve">Date de la vérification 03/11/17
</t>
    </r>
    <r>
      <rPr>
        <b/>
        <sz val="11"/>
        <color theme="1"/>
        <rFont val="Calibri"/>
        <family val="2"/>
        <scheme val="minor"/>
      </rPr>
      <t>Liste les dépendances avec du plugin subscription avec Galette</t>
    </r>
    <r>
      <rPr>
        <sz val="11"/>
        <color theme="1"/>
        <rFont val="Calibri"/>
        <family val="2"/>
        <scheme val="minor"/>
      </rPr>
      <t xml:space="preserve">
Dans tous les fichiers du plugin, j'ai "require once _config.inc.php" et "GALETTE_BASE_PATH . 'includes/galette.inc.php';"</t>
    </r>
  </si>
  <si>
    <t>git diff --name-status 0.8.3.3..galette_amaury2_dev --diff-filter M</t>
  </si>
  <si>
    <t>M       galette/includes/galette.inc.php</t>
  </si>
  <si>
    <t>M       galette/install/scripts/mysql.sql</t>
  </si>
  <si>
    <t>M       galette/lang/en_US/LC_MESSAGES/galette.mo</t>
  </si>
  <si>
    <t>M       galette/lib/Galette/Entity/Adherent.php</t>
  </si>
  <si>
    <t>M       galette/picture.php</t>
  </si>
  <si>
    <t>M       galette/self_adherent.php</t>
  </si>
  <si>
    <t>M       galette/templates/default/desktop.tpl</t>
  </si>
  <si>
    <t>M       galette/templates/default/galette.css</t>
  </si>
  <si>
    <t>M       galette/templates/default/group.tpl</t>
  </si>
  <si>
    <t>M       galette/templates/default/page.tpl</t>
  </si>
  <si>
    <t>#43 interdiction doubons/homonymes</t>
  </si>
  <si>
    <t>Précise juste la version x.x-amaury</t>
  </si>
  <si>
    <t>Evol#69 évite qu'un responsable de groupe puisse modifier ou supprimer son propre groupe</t>
  </si>
  <si>
    <t>#1045 sur le responsive design des fiches adhérents</t>
  </si>
  <si>
    <t>#1006 uniformisation des types d'engine dans le fichiermysql.sql</t>
  </si>
  <si>
    <t>#34 bug, pouvoir afficher un profil d'un adhérent et le modifier par un responsable de groupe</t>
  </si>
  <si>
    <t>#27 bug, pert son lien de parenté avec l'AS</t>
  </si>
  <si>
    <t>#1045, Problem de responsiv design sur iphone 6</t>
  </si>
  <si>
    <t>traité par mon commit aea12edf le 26/08/17 dans le fichier galette.css</t>
  </si>
  <si>
    <t>voir class subscription, gestion de virgule.
Correction faite dans le commit #debad5
#1043, plugin paypal, centimes tronqués</t>
  </si>
  <si>
    <t>#1006, uniformisation des types d'engine dans le fichiermysql.sql</t>
  </si>
  <si>
    <t>pris en compte dans mon commit defbe7dd du 28/01/17</t>
  </si>
  <si>
    <t>#1002 La modification des champs supplémentaires ne met pas à jour la Date de modification de la fiche</t>
  </si>
  <si>
    <t>testé en version 8.3.3:
J'ai fait ce constat avec un champ dynamique (j'avais oublié qu'il était dynamique). 
Du coup, quand tu modifies juste un champ dynamique, la date de modification ne change pas.
(Je me sers de ce type de champ pour savoir si la personne est extérieur à l'association, retraité, etc.)</t>
  </si>
  <si>
    <t>26/10/15: ca affecte uniquement la "section" AS car elle est parente des autres, ca nous affiche effectivement 1183 lignes alors qu'il n'y a que 522 adhérents.
Solution palliative: si l'objectif est d'envoyer un mail, il n'y a pas de problème, le mail sera envoyé 1 fois aux 522 adhérents.
Si l'objectif est de sortir une liste, tu peux voir dans navigation/gestion des groupes/ adhérents et faire un export en pdf (tout en bas) ou bien suivre la procédure d'export excel.
Solution définitive: modifier le code source galette mais trop complexe à faire.
Remonté à Johan par le ticket #1003 et #687</t>
  </si>
  <si>
    <t>Prise en compte dans la V0.2
#990, perte de parenté d'un groupe sur renommage</t>
  </si>
  <si>
    <r>
      <t xml:space="preserve">03/09/14: prise en compte en V0.3 avec filtre age&lt;1ans
modification du fichier </t>
    </r>
    <r>
      <rPr>
        <u/>
        <sz val="11"/>
        <color theme="1"/>
        <rFont val="Calibri"/>
        <family val="2"/>
        <scheme val="minor"/>
      </rPr>
      <t>Adherent.php
#1001, Empêcher les adhérents de rentrer la date actuelle à la place de la ddn</t>
    </r>
  </si>
  <si>
    <r>
      <t xml:space="preserve">26/09/14: prise en compte en V0.4 avec la modification des fichiers </t>
    </r>
    <r>
      <rPr>
        <u/>
        <sz val="11"/>
        <color theme="1"/>
        <rFont val="Calibri"/>
        <family val="2"/>
        <scheme val="minor"/>
      </rPr>
      <t xml:space="preserve">Adherent.php et self_adherent.php
</t>
    </r>
    <r>
      <rPr>
        <sz val="11"/>
        <color theme="1"/>
        <rFont val="Calibri"/>
        <family val="2"/>
        <scheme val="minor"/>
      </rPr>
      <t>01/05/17: essais d'intégration dans la class adherent/check mais pose pb lorsqu'un membre du bureau ou l'adherent veut modifier ses propres infos. C'est pour ça que la fonction is_doublon n'est pas appelée par ajouter_adherent.php
#1000, Empêcher les doublons lors de l'inscription</t>
    </r>
  </si>
  <si>
    <t>Evol #55 ajout d'une fonction PUBLIC pour que le plugin subscription puisse faire un update du champ date_modif_adh.</t>
  </si>
  <si>
    <t>via include/tarifs.php.</t>
  </si>
  <si>
    <t>Via la class activivity. Remarque il existe des noms identiques entre la class activity et la class groups (getList)</t>
  </si>
  <si>
    <t>Voir onglet dépendances.
Un gros travail a été fait en 0.8.3.3-amaury et par la suite</t>
  </si>
  <si>
    <t>fait par la feature upload.js
commit 3f302a12 du 03/11/17 dans plugin subscription</t>
  </si>
  <si>
    <t>Evol #19
Modifications du footer
message CNIL sur le droit de modif des infos des adhérents
Ajout des procédures à télécharger</t>
  </si>
  <si>
    <t>Ajout des documents:
-AS_Nexter_presentation_galette_indB.pptx
-procedure_inscription_AS_Nexter_2014_B.pdf
-procedure_responsable_2014_B.pdf
dans le footer situé dans le fichier footer.tpl dans galette\templates\default
Les fichiers sont dans {$subscription_dir}download/
+ajout du message de la CNIL
#1107, permettre à un plugin d'écrire dans le footer</t>
  </si>
  <si>
    <r>
      <t>#1108, pouvoir connecter Galette à un outil d'emailing avancé comme phplist
De : Marc Labé [mailto:marclabe91@gmail.com] 
Envoyé : mardi 22 décembre 2015 15:19
À : GOUTTE Fabien
Objet : Re: galette
Je comprends les difficultés liées à quelques bugs, rencontrées sur le site de Galette. Je pense qu'on atteint les limites fonctionnelles de Galette qui ne gère pas le timing des départs de messages, ni les adresses en erreur, ni les désincriptions.
Aujourd'hui nous avons 470 adhérents mais j'ai compté plus de 700 personnes, si on veut faire un mail à toutes les personnes ayant été inscrites sur les 2 dernières années en septembre pour leur annoncer l'ouverture des inscriptions, il faut bien procéder par paquets et planifier sur plusieurs jours.
Aujourd'hui OVH nous limite à</t>
    </r>
    <r>
      <rPr>
        <b/>
        <sz val="11"/>
        <color rgb="FFFF0000"/>
        <rFont val="Calibri"/>
        <family val="2"/>
        <scheme val="minor"/>
      </rPr>
      <t xml:space="preserve"> 500 par jour mais également à 200 par heure </t>
    </r>
    <r>
      <rPr>
        <sz val="11"/>
        <color theme="1"/>
        <rFont val="Calibri"/>
        <family val="2"/>
        <scheme val="minor"/>
      </rPr>
      <t>de mémoire. Ces valeurs ont tendance à changer au gré du vent, mais jamais à la hausse. C'est pourquoi un outil de mailing me semble de plus en plus indispensable afin d'éviter de consacrer trop de temps (avec parfois risque d'erreur).
J'ai commencé à travailler sur le sujet, l'outil est sur le site AS Nexter, j'ai déjà passé pas mal de temps à le configurer (traduction des messages). Il faut faire une passerelle pour transférer les données de Galette vers phpList, je verrai cela avec Amaury qui connait bien la base de données Galette. Il faudra aussi recenser les listes qui seront utiles : tous ceux ayant adhéré au moins une fois, les adhérents AS à jour, les adhérents Plongée ... En revanche pour envoyer un mail à moins de 50 personnes, Galette restera sans doute toujours plus convivial.
Cette solution prend un peu de temps à mettre en œuvre, je tâcherai de vous présenter quelque chose d'ici le retour des vacances de Noël
Amicalement
De : Marc Labé [mailto:marclabe91@gmail.com] 
Envoyé : mardi 22 décembre 2015 16:24
À : GOUTTE Fabien; FROMENT Amaury
Objet : Re: galette
Fabien
Cela correspond bien aux besoins que j'avais identifiés.
Les mails sont envoyés par php, donc ils sont envoyés de la même façon que par Galette avec la même adresse d'expéditeur. C'est OVH qui prend en charge la distribution.
Les adresses erronées, si elles sont trop nombreuses, bloquent le mécanisme d'envoi, exactement de la même façon que Galette. Il faut alors une intervention manuelle pour débloquer (chez OVH).
En revanche, l'outil identifie les adresses invalides pour les mettre de côté. L'outil n'envoie qu'un seul mail par personne même si la liste contient des doublons.
Le logiciel est peut-être plus permissif que Galette pour les pièces jointes mais de toutes façons il vaut mieux les éviter et faire un lien vers notre site AS Nexter.
Les mails peuvent être écrits soit en mode texte, soit en mode Html (à privilégier car c'est le seul mode permettant le rattachement d'images ...) , mais ils sont insérés dans un modèle qui rajoute entête et pied de page. Dans le pied de page, il y a des liens pour que les utilisateurs puissent se désinscrire de leur abonnement. Il vaut mieux que quelqu'un puisse se désinscrire plutôt qu'il mette le message en spam (ce qui nous porte préjudice).
L'envers de la médaille, c'est qu'il te faudra quelques explications pour démarrer, mais c'est encore dans mes cordes.
 Marc
Voir le doc Guide_emailing_asnexter_indA.docx</t>
    </r>
  </si>
  <si>
    <t>corrigé par le commit 12bb1c75</t>
  </si>
  <si>
    <t>Ajouter un bouton (visible uniquement pour l'admin) afin de supprimer ce type de fichier (avec double confirmation)
pris en compte dans le commit d66fc995</t>
  </si>
  <si>
    <t>fonctionnalité native de Galette, j'ai fait une demande d'évol #1102 auprès du développeur.  
Lié au bug #6. contournement dans le plugin en empechant l'affichage d'un nouvel abonnnement. Commit 92ae993d</t>
  </si>
  <si>
    <t>#55 evol function updateModificationDate(), bug #38 ( 14/07/0014 ou date actuelle)</t>
  </si>
  <si>
    <t>confirmation_clean_file.php</t>
  </si>
  <si>
    <t>message d'avertissement dans "nouvel abonnement" si pas de photo</t>
  </si>
  <si>
    <r>
      <t>Le but est que le responsable de section puisse modifier/contrôler ses adhérents avant de valider leur abonnement. (quand on a plus de droits comme pour moi et le bureau on n'a pas ces pb. Je connais la cause, je vais étudier la solution).
03/09/14 prise en compte V0.3. Modifications des fichiers:
-</t>
    </r>
    <r>
      <rPr>
        <u/>
        <sz val="11"/>
        <color theme="1"/>
        <rFont val="Calibri"/>
        <family val="2"/>
        <scheme val="minor"/>
      </rPr>
      <t>picture.php</t>
    </r>
    <r>
      <rPr>
        <sz val="11"/>
        <color theme="1"/>
        <rFont val="Calibri"/>
        <family val="2"/>
        <scheme val="minor"/>
      </rPr>
      <t xml:space="preserve"> pour afficher la photo même si l'adh n'est pas dans le groupe
-</t>
    </r>
    <r>
      <rPr>
        <u/>
        <sz val="11"/>
        <color theme="1"/>
        <rFont val="Calibri"/>
        <family val="2"/>
        <scheme val="minor"/>
      </rPr>
      <t>voir_adherent_read_only.php et tpl</t>
    </r>
    <r>
      <rPr>
        <sz val="11"/>
        <color theme="1"/>
        <rFont val="Calibri"/>
        <family val="2"/>
        <scheme val="minor"/>
      </rPr>
      <t xml:space="preserve"> pour afficher un profil et </t>
    </r>
    <r>
      <rPr>
        <strike/>
        <sz val="11"/>
        <color theme="1"/>
        <rFont val="Calibri"/>
        <family val="2"/>
        <scheme val="minor"/>
      </rPr>
      <t>pouvoir le modifier même s'il n'est pas validé</t>
    </r>
    <r>
      <rPr>
        <sz val="11"/>
        <color theme="1"/>
        <rFont val="Calibri"/>
        <family val="2"/>
        <scheme val="minor"/>
      </rPr>
      <t xml:space="preserve">
-</t>
    </r>
    <r>
      <rPr>
        <u/>
        <sz val="11"/>
        <color theme="1"/>
        <rFont val="Calibri"/>
        <family val="2"/>
        <scheme val="minor"/>
      </rPr>
      <t>management_subs2.tpl</t>
    </r>
    <r>
      <rPr>
        <sz val="11"/>
        <color theme="1"/>
        <rFont val="Calibri"/>
        <family val="2"/>
        <scheme val="minor"/>
      </rPr>
      <t xml:space="preserve"> pour rediriger vers voir_adherent.php si on a validé l'adh et vers voir_adherent_read_only.php sinon</t>
    </r>
  </si>
  <si>
    <t>Preparation du répertoire à la validation</t>
  </si>
  <si>
    <t>Résultat 
(galette 7ffe4de81 subscription 896da3f24)</t>
  </si>
  <si>
    <t>une photo nommée 6.jpg est détectée en défaut par galette 0.8.3.3</t>
  </si>
  <si>
    <t>corrigé en galette-0.9-rc3-20171029-56999c78ef</t>
  </si>
  <si>
    <t>A partir du statut validé de l'abonnement, un responsable de section (sans droit d'admin galette) peut modifier le profil de ses adhérents</t>
  </si>
  <si>
    <t>management_subs2.php, photo= oui
demande d'abonnement impossible si pas de photo. Evol #76</t>
  </si>
  <si>
    <t>Mise à disposition de Galette sur serveur web de l'AS</t>
  </si>
  <si>
    <t>les fichiers des adhérents ne sont pas enregistrés en base</t>
  </si>
  <si>
    <t xml:space="preserve">Cause racine: mauave gestion du "return_file"
Corrigé par le commit 88499fcf en V2.2
</t>
  </si>
  <si>
    <t>Lorsqu'un administrateur Galette (président/admin) va dans gestion des abonnées, il a 2 boutons permettant de :
supprimer les adhérants ne s'étant pas abonné depuis 2ans
supprimer les vieux fichier (hors formulaire) de plus de 2 ans, les fichier n'étant pas en bdd mais sur le serveur et vis versa</t>
  </si>
  <si>
    <t>La deuxième condition serait sur certaines activités (toutes les autres que les 3 citées), toutes les personnes sont acceptées jusqu'à un seuil à mettre en config : course à pied : pas de seuil, escalade ou marche nordique : 30 par exemple (on en est loin). Au delà du seuil, on passe en mode validation.</t>
  </si>
  <si>
    <t>Pascal</t>
  </si>
  <si>
    <t>décallage des entetes de colonnes des exports en csv + informations manquantes pour la compta.</t>
  </si>
  <si>
    <t>commit a6633c87
suite à nos échanges avec Pascal, j'ai modifié la fonction d'export de galette pour avoir la liste globale des abonnements. (j'ai corrigé aussi le bug de décalage des entêtes des colonnes).
Ce fichier est dispo en cliquant sur "gestion des abonnées/export".</t>
  </si>
  <si>
    <t>Est-il possible de générer automatiquement la carte adhérent lorsqu’on passe l’activité à « payé » et si c’est le cas peut-on l’envoyer par mail à l’adhérent et la proposer en téléchargement comme sur Sygelic ?</t>
  </si>
  <si>
    <t>un adhérent peut télécharger sa carte de membre une fois qu'il a payé son abonnement</t>
  </si>
  <si>
    <t>supprimme tous les abonnements, sortir les adhérents des groupes et supprimmer les fichiers liés aux abonnements.
Supprime aussi les contributions et dates d'échéance associées (pour carte de membre)</t>
  </si>
  <si>
    <t>carte_adherent2.php (plugin)= carte_adherent.php (galette) détournée. Lié à Anomalie #1164 et à l'éol #87.
Un lien codé est généré dans le mail automatique contenant l'id_adh et et la date de fin de validité (date de l'abn + 1 an).
Si la date de validité est encore bonne, l'adhérent peut télécharger sa carte.
Il peut aussi la télécharger depuis Navigation/mes info: générer la carte de membre.
Une fois l'abn payé, une cotisation à 1€ est crée et une date d'échéance à +1an est reseignée.
exempter de cotisation pour les coachs (étape permettant de dégriser le bouton générer sa carte de membre)</t>
  </si>
  <si>
    <t>Il existe déjà un plugin paypal pour galette permettant de payer les "cotisations". L'adhérent peut lui-même ajuster le montant avant payement.
Voir AS_Nexter_presentation_plugin_paypal_indA3.pptx
AS_Nexter_etude_solution_SP+_Systempay_indA0.pptx</t>
  </si>
  <si>
    <r>
      <t xml:space="preserve">La génération des cartes est facilement hackable en galette 0.8.3.3: simple lien avec id_adh. http://localhost/galette_amaury/galette/carte_adherent.php?id_adh=9.
Il faut tout de meme être loggué. 
</t>
    </r>
    <r>
      <rPr>
        <b/>
        <sz val="11"/>
        <color theme="1"/>
        <rFont val="Calibri"/>
        <family val="2"/>
        <scheme val="minor"/>
      </rPr>
      <t>inconvénients:</t>
    </r>
    <r>
      <rPr>
        <sz val="11"/>
        <color theme="1"/>
        <rFont val="Calibri"/>
        <family val="2"/>
        <scheme val="minor"/>
      </rPr>
      <t xml:space="preserve">
-Le bouton pour générer sa carte soit même est dépendant de la "cotisation" valable 365j.
-(mais une fois loggué un adhérent peut générer la carte de qqn d'autre)
-le lien précédent permet de générer sa carte (ou celle de qqn d'autre même si l'abonnement n'est pas payé)
- Anomalie #1164 sécurisation de la génération des cartes de membre
Développement de la feature:
extrait du mail :
Pour télécharger votre carte d'adhérent, cliquer sur le lien ci dessous:
http://amauryfroment.com/galette_test/plugins/galette-plugin-subscription/carte_adherent2.php?code=34%B4620%B4%D450%D650%01%00
Cette carte vous sera demandée pour accéder aux installations sportives. Vous pouvez aussi à tout moment télécharger cette carte
à partir de votre profil (Navigation/mes informations "Générer la carte de membre").
Génère automatiquement une contribution à 1€ avec une date de fin de validité à +1an.
Lors d'un reset saison, les contributions et les date_echeance sont effacées.
exempter manuellement les coachs de cotisation (étape permettant de dégriser le bouton générer sa carte de membre)
</t>
    </r>
    <r>
      <rPr>
        <b/>
        <sz val="11"/>
        <color theme="1"/>
        <rFont val="Calibri"/>
        <family val="2"/>
        <scheme val="minor"/>
      </rPr>
      <t>Fait commit 0x563ec307</t>
    </r>
    <r>
      <rPr>
        <sz val="11"/>
        <color theme="1"/>
        <rFont val="Calibri"/>
        <family val="2"/>
        <scheme val="minor"/>
      </rPr>
      <t xml:space="preserve">
Procédure voir mail 11 mars 2018 à 12:24</t>
    </r>
  </si>
  <si>
    <t>Le firewall Nexter bloque le téléchargement des cartes de membre en pdf</t>
  </si>
  <si>
    <t>#1170, identifiant tronqué lors de l'inscription
lors de l'inscription ou lors de la modification d'une fiche d'adhérent, un identifiant de plus de 20 caractères est enregistré mais tronqué (sans avertissement)
exemple avec "ch.dxnxxva_boyygyes-es.com" qui va devenir "ch.dxnxxva_boyygyes-".
L'adhérent en question a reçu un mail mentionnant l'identifiant "ch.dxnxxva_boyygyes-es.com" (qui ne fonctionne pas vu qu'il a été enregistré tronqué)</t>
  </si>
  <si>
    <t>#1171: Mot de passe par mail transmis en clair
Lors d'une inscription le mot de passe (auto généré) et l'identifiant sont transmis en clair par mail.
C'est assez pratique mais je pense que c'est une mauvaise chose (surtout pour le mot de passe + l'arrivée de la RGPD).
Solution proposée: ne pas mentionner le mot de passe et suggérer de le modifier + effacer le mail après l'avoir lu.
(le chiffrement des données est effectué coté serveur, je me demande si un chiffrement en js côté client présenterais une sécurité supplémentaire)</t>
  </si>
  <si>
    <t>le bouton de génération de carte de membre n’est dispo que pour le haut bureau.</t>
  </si>
  <si>
    <t>Reproduit en local avec la bdd 0.8.3.3 du serveur asnexter. Présent en natif, il suffit juste de changer les paramètres.
Un membre ou un admin ne pourra générer une carte que lorsque c'est possible (cotisation à jour ou exempt)</t>
  </si>
  <si>
    <t>Modification bdd à prévoir.
Rejeté: le responsable de section peut avertir un membre du bureau pour passer en mode validation</t>
  </si>
  <si>
    <t>Proposition de solution: réduire la taille du champ HTML à 20 caractères ou ne pas enregistrer un champ tronqué.
(testé avec Galette 0.9.RC3 et chrome)
Non reproductible après MAJ wamp et Galette 0.9</t>
  </si>
  <si>
    <t>accessible en paramètre nativement sous galette. Modification du texte de base
Bonjour,
Vous venez d'adhérer à l'{ASSO_NAME}.
Pour adhérer à l'une des activités de l'association il est nécessaire de poursuivre la démarche par une demande d'abonnement. (Rubrique Abonnement une fois connecté).
Vous pouvez désormais accéder à vos coordonnées et souscriptions en vous connectant à l'adresse suivante :
{LOGIN_URI}
Identifiant : {LOGIN}
Mot de passe : Changez le mot de passe généré automatiquement par le votre. 
Si vous ne l'avez pas noté, cliquez sur le bouton "mot de passe perdu".
(Pour plus de sécurité, nous vous conseillons d'utiliser un gestionnaire de mot de passe et de supprimer ce mail.)
A bientôt!
(Ce courriel est un envoi automatique)</t>
  </si>
  <si>
    <t>un fichier incomplet est téléchargé. (le téléchargement fonctionne en dehors de Nexter)
Résolu grace à l'ajout du site asnexter.fr à la liste blanche côté Nexter</t>
  </si>
  <si>
    <t>MArc</t>
  </si>
  <si>
    <t>harmonisation du champ provenance = origine dans sygelic</t>
  </si>
  <si>
    <t>Provenance:
29 Civil extérieur Ministère de la Défense
33 Civil d'autres ministères
28 Civil du Ministère de la Défense
30 Famille de militaire en activité
31 Famille de civil du Ministère de la Défense
32 Famille de militaire ou civil retraité
22 Militaire sous contrat
23 Militaire de carrière
26 Militaire retraité
devient:
Extérieur à la défense
Defense en activité - Officier
Defense en activité - Sous officier
Defense en activité - Militaire du rang
Defense en activité - Civil
Défense en non activité - Réserviste/retraité militaire
Défense en non activité - Retraité Civil
Défense en non activité - Ancien civil ou militaire
Défense en non activité - Famille</t>
  </si>
  <si>
    <t>aucun</t>
  </si>
  <si>
    <t>Extérieurs</t>
  </si>
  <si>
    <t xml:space="preserve">Nexter - Personnel </t>
  </si>
  <si>
    <t>Nexter - Conjoint ou Enfant</t>
  </si>
  <si>
    <t xml:space="preserve">Nexter -  Prestataire, </t>
  </si>
  <si>
    <t xml:space="preserve">Nexter -  intérimaire, stagiaire, </t>
  </si>
  <si>
    <t>Nexter -  Filiales TNS MArs,  Nexter Training, Nexter Robotics</t>
  </si>
  <si>
    <t>Extérieur - Retraité Nexter ou conjoint</t>
  </si>
  <si>
    <t>Appartenance</t>
  </si>
  <si>
    <t xml:space="preserve">Tarif 2 (€€€) </t>
  </si>
  <si>
    <t>Provenance</t>
  </si>
  <si>
    <t>Extérieur à la défense</t>
  </si>
  <si>
    <t>Defense en activité - Officier</t>
  </si>
  <si>
    <t>Defense en activité - Sous officier</t>
  </si>
  <si>
    <t>Defense en activité - Militaire du rang</t>
  </si>
  <si>
    <t>Defense en activité - Civil</t>
  </si>
  <si>
    <t>Défense en non activité - Réserviste/retraité militaire</t>
  </si>
  <si>
    <t>Défense en non activité - Retraité Civil</t>
  </si>
  <si>
    <t>Défense en non activité - Ancien civil ou militaire</t>
  </si>
  <si>
    <t>Défense en non activité - Famille</t>
  </si>
  <si>
    <t>champ</t>
  </si>
  <si>
    <t>contenu</t>
  </si>
  <si>
    <t>Tarif 2 (€€€)</t>
  </si>
  <si>
    <t>Tarif 1 (€€)</t>
  </si>
  <si>
    <t>Ajouter un champ RGPD + mentions légales en pied de page</t>
  </si>
  <si>
    <t>aucun (FCD)</t>
  </si>
  <si>
    <t>aucun (juste différents droits)</t>
  </si>
  <si>
    <t>effets dans Galette (tarifs)</t>
  </si>
  <si>
    <t>Président</t>
  </si>
  <si>
    <t>Vice-président</t>
  </si>
  <si>
    <t>Trésorier</t>
  </si>
  <si>
    <t>Trésorier adjoint</t>
  </si>
  <si>
    <t>Secrétaire</t>
  </si>
  <si>
    <t>Secrétaire adjoint</t>
  </si>
  <si>
    <t>Membre actif</t>
  </si>
  <si>
    <t>Ancien membre</t>
  </si>
  <si>
    <t>Non membre</t>
  </si>
  <si>
    <t>Encadrant</t>
  </si>
  <si>
    <t>Membre d'honneur</t>
  </si>
  <si>
    <t>Responsable section</t>
  </si>
  <si>
    <t>Le 20/07/18</t>
  </si>
  <si>
    <t>simplification du champ appartenance et du modèle tarifaire:
Nexter - Personnel 
Nexter - Conjoint ou Enfant
Nexter -  Prestataire, 
Nexter -  intérimaire, stagiaire, 
Nexter -  Filiales TNS MArs,  Nexter Training, Nexter Robotics
Extérieur - Retraité Nexter ou conjoint
Extérieur</t>
  </si>
  <si>
    <t>A faire.
Voir feature simplification_Appartenance_tarif
 et feature suppression appartenance militaire
+trello
+pj</t>
  </si>
  <si>
    <t>provenance</t>
  </si>
  <si>
    <t>ancienne dénomination</t>
  </si>
  <si>
    <t>29 Civil extérieur Ministère de la Défense</t>
  </si>
  <si>
    <t>33 Civil d'autres ministères</t>
  </si>
  <si>
    <t>28 Civil du Ministère de la Défense</t>
  </si>
  <si>
    <t>30 Famille de militaire en activité</t>
  </si>
  <si>
    <t>31 Famille de civil du Ministère de la Défense</t>
  </si>
  <si>
    <t>32 Famille de militaire ou civil retraité</t>
  </si>
  <si>
    <t>22 Militaire sous contrat</t>
  </si>
  <si>
    <t>23 Militaire de carrière</t>
  </si>
  <si>
    <t>26 Militaire retraité</t>
  </si>
  <si>
    <t>num Galette</t>
  </si>
  <si>
    <t>nouvelle dénomination</t>
  </si>
  <si>
    <t>&lt;-nb adh concerné</t>
  </si>
  <si>
    <t>Défense en activité - Officier</t>
  </si>
  <si>
    <t>Défense en activité - Sous officier</t>
  </si>
  <si>
    <t>Défense en activité - Militaire du rang</t>
  </si>
  <si>
    <t>Défense en activité - Civil</t>
  </si>
  <si>
    <t>En local seulement, pb lors d'une demande d'abonnement avec les fonctions de traitement de texte utilisant $this (mot réservé) avec php &gt;7.0</t>
  </si>
  <si>
    <t>Modification de "subs_confirmation.php" ajout d'un "store" 
commit  f3462e</t>
  </si>
  <si>
    <t>Modification de "subs_confirmation.php"
commit  f3462e</t>
  </si>
  <si>
    <t>En local seulement, je suivi d'un abonnement ne s'enregistrait pas en base alors que sur mon serveur distant oui. 
(sans mettre aucun message ni fichier. En étant déjà adhérent de la section parente)</t>
  </si>
  <si>
    <t>processus d'abonnement.
Il ne peut pas s'abonner à un groupe auquel il appartien déjà ou si le groupe est complet.
Il peut se réabonner s'il a déjà été refusé.
Il peut s'abonner p posteriori à un nieme groupe (ne faisant pas déjà parti d'un abonnement précédent validé)</t>
  </si>
  <si>
    <t>Galette v0.8.3.3-amaury-0.2 (modification de profil)
et page subs_confirmation.php (dde d'abonnement) non compatible php 7.2.4 (erreur 500 internal error).
Mais compatible php 7.1.16</t>
  </si>
  <si>
    <t>#1190
label limité à 40 caractères de texte brut
attente version de Galette prenant en compte nativement</t>
  </si>
  <si>
    <t>Vider la BDD
Supprimer les fichiers temporaires (data/template_c et data/photo)
Faire un start release du plugin si besoin.
Changer la version de Galette dans galette.inc.php (voir guide de maintenance)
Changer la version du plugin dans _define.php
Utiliser firefox/developpement/Selenium_IDE et jouer la suite de tests basiques
A la fin de la validation, merger la branche galette_amauryx_dev dans galette_amauryx et ajouter une tag (cocher la case create a new commit even if fast forward is possible)</t>
  </si>
</sst>
</file>

<file path=xl/styles.xml><?xml version="1.0" encoding="utf-8"?>
<styleSheet xmlns="http://schemas.openxmlformats.org/spreadsheetml/2006/main">
  <numFmts count="1">
    <numFmt numFmtId="164" formatCode="dd/mm/yy;@"/>
  </numFmts>
  <fonts count="14">
    <font>
      <sz val="11"/>
      <color theme="1"/>
      <name val="Calibri"/>
      <family val="2"/>
      <scheme val="minor"/>
    </font>
    <font>
      <sz val="9"/>
      <name val="Arial"/>
      <family val="2"/>
    </font>
    <font>
      <b/>
      <sz val="9"/>
      <name val="Arial"/>
      <family val="2"/>
    </font>
    <font>
      <sz val="10"/>
      <color rgb="FF222222"/>
      <name val="Tahoma"/>
      <family val="2"/>
    </font>
    <font>
      <u/>
      <sz val="11"/>
      <color theme="1"/>
      <name val="Calibri"/>
      <family val="2"/>
      <scheme val="minor"/>
    </font>
    <font>
      <b/>
      <sz val="11"/>
      <color rgb="FFFF00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rgb="FF00B050"/>
      <name val="Calibri"/>
      <family val="2"/>
      <scheme val="minor"/>
    </font>
    <font>
      <b/>
      <sz val="11"/>
      <color theme="1"/>
      <name val="Calibri"/>
      <family val="2"/>
      <scheme val="minor"/>
    </font>
    <font>
      <b/>
      <sz val="10"/>
      <color rgb="FFFFFFFF"/>
      <name val="Calibri"/>
      <family val="2"/>
    </font>
    <font>
      <strike/>
      <sz val="11"/>
      <color theme="1"/>
      <name val="Calibri"/>
      <family val="2"/>
      <scheme val="minor"/>
    </font>
  </fonts>
  <fills count="28">
    <fill>
      <patternFill patternType="none"/>
    </fill>
    <fill>
      <patternFill patternType="gray125"/>
    </fill>
    <fill>
      <patternFill patternType="solid">
        <fgColor theme="8" tint="0.39994506668294322"/>
        <bgColor indexed="13"/>
      </patternFill>
    </fill>
    <fill>
      <patternFill patternType="solid">
        <fgColor indexed="11"/>
        <bgColor indexed="51"/>
      </patternFill>
    </fill>
    <fill>
      <patternFill patternType="solid">
        <fgColor indexed="11"/>
        <bgColor indexed="49"/>
      </patternFill>
    </fill>
    <fill>
      <patternFill patternType="solid">
        <fgColor indexed="9"/>
        <bgColor indexed="26"/>
      </patternFill>
    </fill>
    <fill>
      <patternFill patternType="solid">
        <fgColor indexed="10"/>
        <bgColor indexed="60"/>
      </patternFill>
    </fill>
    <fill>
      <patternFill patternType="solid">
        <fgColor rgb="FFFFFF00"/>
        <bgColor indexed="64"/>
      </patternFill>
    </fill>
    <fill>
      <patternFill patternType="solid">
        <fgColor rgb="FFFFC000"/>
        <bgColor indexed="13"/>
      </patternFill>
    </fill>
    <fill>
      <patternFill patternType="solid">
        <fgColor indexed="13"/>
        <bgColor indexed="13"/>
      </patternFill>
    </fill>
    <fill>
      <patternFill patternType="solid">
        <fgColor theme="6"/>
        <bgColor indexed="64"/>
      </patternFill>
    </fill>
    <fill>
      <patternFill patternType="solid">
        <fgColor theme="7" tint="0.39997558519241921"/>
        <bgColor indexed="49"/>
      </patternFill>
    </fill>
    <fill>
      <patternFill patternType="solid">
        <fgColor theme="5" tint="0.59999389629810485"/>
        <bgColor indexed="49"/>
      </patternFill>
    </fill>
    <fill>
      <patternFill patternType="solid">
        <fgColor theme="8" tint="0.59999389629810485"/>
        <bgColor indexed="49"/>
      </patternFill>
    </fill>
    <fill>
      <patternFill patternType="solid">
        <fgColor theme="9" tint="0.59999389629810485"/>
        <bgColor indexed="49"/>
      </patternFill>
    </fill>
    <fill>
      <patternFill patternType="solid">
        <fgColor rgb="FFFFFFCC"/>
        <bgColor indexed="49"/>
      </patternFill>
    </fill>
    <fill>
      <patternFill patternType="solid">
        <fgColor theme="3" tint="0.59999389629810485"/>
        <bgColor indexed="49"/>
      </patternFill>
    </fill>
    <fill>
      <patternFill patternType="solid">
        <fgColor theme="2" tint="-0.249977111117893"/>
        <bgColor indexed="49"/>
      </patternFill>
    </fill>
    <fill>
      <patternFill patternType="solid">
        <fgColor theme="6" tint="0.59999389629810485"/>
        <bgColor indexed="49"/>
      </patternFill>
    </fill>
    <fill>
      <patternFill patternType="solid">
        <fgColor theme="1"/>
        <bgColor indexed="64"/>
      </patternFill>
    </fill>
    <fill>
      <patternFill patternType="solid">
        <fgColor theme="0" tint="-0.14999847407452621"/>
        <bgColor indexed="64"/>
      </patternFill>
    </fill>
    <fill>
      <patternFill patternType="solid">
        <fgColor rgb="FF00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2" tint="-0.249977111117893"/>
        <bgColor indexed="64"/>
      </patternFill>
    </fill>
  </fills>
  <borders count="18">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1"/>
      </left>
      <right style="thin">
        <color theme="1"/>
      </right>
      <top/>
      <bottom style="thin">
        <color theme="1"/>
      </bottom>
      <diagonal/>
    </border>
    <border>
      <left style="thin">
        <color indexed="64"/>
      </left>
      <right style="thin">
        <color indexed="64"/>
      </right>
      <top style="thin">
        <color theme="0"/>
      </top>
      <bottom style="thin">
        <color indexed="64"/>
      </bottom>
      <diagonal/>
    </border>
    <border>
      <left/>
      <right/>
      <top style="thin">
        <color theme="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bottom style="thin">
        <color theme="0"/>
      </bottom>
      <diagonal/>
    </border>
    <border>
      <left/>
      <right style="thin">
        <color theme="0"/>
      </right>
      <top style="thin">
        <color theme="0"/>
      </top>
      <bottom/>
      <diagonal/>
    </border>
    <border>
      <left style="thin">
        <color theme="0"/>
      </left>
      <right style="thin">
        <color indexed="64"/>
      </right>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s>
  <cellStyleXfs count="1">
    <xf numFmtId="0" fontId="0" fillId="0" borderId="0"/>
  </cellStyleXfs>
  <cellXfs count="118">
    <xf numFmtId="0" fontId="0" fillId="0" borderId="0" xfId="0"/>
    <xf numFmtId="0" fontId="2" fillId="0" borderId="1" xfId="0" applyFont="1" applyBorder="1" applyAlignment="1">
      <alignment horizontal="center" vertical="center" wrapText="1"/>
    </xf>
    <xf numFmtId="0" fontId="2" fillId="2" borderId="1" xfId="0" applyNumberFormat="1" applyFont="1" applyFill="1" applyBorder="1" applyAlignment="1">
      <alignment horizontal="center" vertical="center"/>
    </xf>
    <xf numFmtId="10" fontId="2" fillId="2" borderId="1"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10" fontId="2" fillId="3" borderId="1" xfId="0" applyNumberFormat="1" applyFont="1" applyFill="1" applyBorder="1" applyAlignment="1">
      <alignment horizontal="center" vertical="center"/>
    </xf>
    <xf numFmtId="0" fontId="2" fillId="5" borderId="2" xfId="0" applyFont="1" applyFill="1" applyBorder="1" applyAlignment="1">
      <alignment horizontal="justify" vertical="center" wrapText="1"/>
    </xf>
    <xf numFmtId="0" fontId="1" fillId="0" borderId="2" xfId="0" applyFont="1" applyBorder="1" applyAlignment="1">
      <alignment horizontal="justify" vertical="center" wrapText="1"/>
    </xf>
    <xf numFmtId="0" fontId="1" fillId="0" borderId="2" xfId="0" applyFont="1" applyBorder="1" applyAlignment="1">
      <alignment vertical="center" wrapText="1"/>
    </xf>
    <xf numFmtId="0" fontId="0" fillId="0" borderId="0" xfId="0" applyAlignment="1">
      <alignment wrapText="1"/>
    </xf>
    <xf numFmtId="0" fontId="2" fillId="4"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0" xfId="0" applyFont="1" applyAlignment="1">
      <alignment horizontal="center" vertical="center"/>
    </xf>
    <xf numFmtId="0" fontId="2" fillId="6" borderId="2" xfId="0" applyFont="1" applyFill="1" applyBorder="1" applyAlignment="1">
      <alignment horizontal="center" vertical="center"/>
    </xf>
    <xf numFmtId="10" fontId="2" fillId="6" borderId="1" xfId="0" applyNumberFormat="1" applyFont="1" applyFill="1" applyBorder="1" applyAlignment="1">
      <alignment horizontal="center" vertical="center"/>
    </xf>
    <xf numFmtId="0" fontId="2" fillId="8" borderId="2" xfId="0" applyFont="1" applyFill="1" applyBorder="1" applyAlignment="1">
      <alignment horizontal="center" vertical="center"/>
    </xf>
    <xf numFmtId="10" fontId="2" fillId="8" borderId="1" xfId="0" applyNumberFormat="1" applyFont="1" applyFill="1" applyBorder="1" applyAlignment="1">
      <alignment horizontal="center" vertical="center"/>
    </xf>
    <xf numFmtId="0" fontId="2" fillId="9" borderId="2" xfId="0" applyFont="1" applyFill="1" applyBorder="1" applyAlignment="1">
      <alignment horizontal="center" vertical="center"/>
    </xf>
    <xf numFmtId="10" fontId="2" fillId="9" borderId="1"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xf>
    <xf numFmtId="0" fontId="0" fillId="7" borderId="0" xfId="0" applyFill="1"/>
    <xf numFmtId="0" fontId="0" fillId="0" borderId="0" xfId="0"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lignment horizontal="center" wrapText="1"/>
    </xf>
    <xf numFmtId="0" fontId="0" fillId="10" borderId="0" xfId="0" applyFill="1" applyAlignment="1">
      <alignment wrapText="1"/>
    </xf>
    <xf numFmtId="14" fontId="0" fillId="0" borderId="0" xfId="0" applyNumberFormat="1"/>
    <xf numFmtId="0" fontId="1" fillId="0" borderId="0" xfId="0" applyFont="1" applyFill="1" applyBorder="1" applyAlignment="1">
      <alignment wrapText="1"/>
    </xf>
    <xf numFmtId="0" fontId="2" fillId="11" borderId="3" xfId="0" applyFont="1" applyFill="1" applyBorder="1" applyAlignment="1">
      <alignment horizontal="left" vertical="center" wrapText="1"/>
    </xf>
    <xf numFmtId="0" fontId="2" fillId="12" borderId="3"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0" fillId="0" borderId="4" xfId="0" applyFont="1" applyFill="1" applyBorder="1" applyAlignment="1">
      <alignment vertical="center"/>
    </xf>
    <xf numFmtId="0" fontId="0" fillId="0" borderId="0" xfId="0" applyFill="1" applyAlignment="1">
      <alignment vertical="center"/>
    </xf>
    <xf numFmtId="16" fontId="0" fillId="0" borderId="0" xfId="0" applyNumberFormat="1" applyFill="1" applyAlignment="1">
      <alignment vertical="center"/>
    </xf>
    <xf numFmtId="0" fontId="0" fillId="0" borderId="0" xfId="0" applyFill="1" applyAlignment="1">
      <alignment vertical="center" wrapText="1"/>
    </xf>
    <xf numFmtId="14" fontId="3" fillId="0" borderId="0" xfId="0" applyNumberFormat="1" applyFont="1" applyFill="1" applyAlignment="1">
      <alignment vertical="center"/>
    </xf>
    <xf numFmtId="0" fontId="3" fillId="0" borderId="0" xfId="0" applyFont="1" applyFill="1" applyAlignment="1">
      <alignment vertical="center"/>
    </xf>
    <xf numFmtId="0" fontId="2" fillId="14" borderId="3" xfId="0" applyFont="1" applyFill="1" applyBorder="1" applyAlignment="1">
      <alignment horizontal="left" vertical="center" wrapText="1"/>
    </xf>
    <xf numFmtId="0" fontId="2" fillId="15" borderId="3" xfId="0" applyFont="1"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14" fontId="0" fillId="0" borderId="0" xfId="0" applyNumberFormat="1" applyFill="1" applyBorder="1" applyAlignment="1">
      <alignment vertical="center"/>
    </xf>
    <xf numFmtId="0" fontId="2" fillId="16" borderId="3" xfId="0" applyFont="1" applyFill="1" applyBorder="1" applyAlignment="1">
      <alignment horizontal="left" vertical="center" wrapText="1"/>
    </xf>
    <xf numFmtId="164" fontId="1" fillId="0" borderId="3" xfId="0" applyNumberFormat="1" applyFont="1" applyBorder="1" applyAlignment="1">
      <alignment vertical="center"/>
    </xf>
    <xf numFmtId="0" fontId="1" fillId="0" borderId="3" xfId="0" applyFont="1" applyBorder="1" applyAlignment="1">
      <alignment vertical="center" wrapText="1"/>
    </xf>
    <xf numFmtId="9" fontId="1" fillId="0" borderId="3" xfId="0" applyNumberFormat="1" applyFont="1" applyBorder="1" applyAlignment="1">
      <alignment vertical="center" wrapText="1"/>
    </xf>
    <xf numFmtId="0" fontId="1" fillId="0" borderId="3" xfId="0" quotePrefix="1" applyFont="1" applyBorder="1" applyAlignment="1">
      <alignment vertical="center" wrapText="1"/>
    </xf>
    <xf numFmtId="0" fontId="2" fillId="15" borderId="3" xfId="0" applyFont="1" applyFill="1" applyBorder="1" applyAlignment="1">
      <alignment horizontal="center" vertical="center" wrapText="1"/>
    </xf>
    <xf numFmtId="164" fontId="1" fillId="0" borderId="3" xfId="0" applyNumberFormat="1" applyFont="1" applyBorder="1" applyAlignment="1">
      <alignment horizontal="center" vertical="center"/>
    </xf>
    <xf numFmtId="0" fontId="2" fillId="14" borderId="3"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17" borderId="3" xfId="0" applyFont="1" applyFill="1" applyBorder="1" applyAlignment="1">
      <alignment horizontal="left" vertical="center" wrapText="1"/>
    </xf>
    <xf numFmtId="0" fontId="0" fillId="0" borderId="0" xfId="0" quotePrefix="1"/>
    <xf numFmtId="0" fontId="2" fillId="18" borderId="3" xfId="0" applyFont="1" applyFill="1" applyBorder="1" applyAlignment="1">
      <alignment horizontal="left" vertical="center" wrapText="1"/>
    </xf>
    <xf numFmtId="0" fontId="0" fillId="0" borderId="3" xfId="0" applyBorder="1" applyAlignment="1">
      <alignment wrapText="1"/>
    </xf>
    <xf numFmtId="0" fontId="7" fillId="0" borderId="3" xfId="0" applyFont="1" applyBorder="1" applyAlignment="1">
      <alignment wrapText="1"/>
    </xf>
    <xf numFmtId="0" fontId="9" fillId="0" borderId="3" xfId="0" applyFont="1" applyBorder="1" applyAlignment="1">
      <alignment wrapText="1"/>
    </xf>
    <xf numFmtId="0" fontId="0" fillId="0" borderId="8" xfId="0" applyBorder="1" applyAlignment="1">
      <alignment wrapText="1"/>
    </xf>
    <xf numFmtId="0" fontId="6" fillId="19" borderId="0" xfId="0" applyFont="1" applyFill="1" applyBorder="1" applyAlignment="1">
      <alignment wrapText="1"/>
    </xf>
    <xf numFmtId="0" fontId="8" fillId="0" borderId="9" xfId="0" applyFont="1" applyBorder="1" applyAlignment="1">
      <alignment wrapText="1"/>
    </xf>
    <xf numFmtId="0" fontId="8" fillId="0" borderId="7" xfId="0" applyFont="1" applyBorder="1" applyAlignment="1">
      <alignment wrapText="1"/>
    </xf>
    <xf numFmtId="0" fontId="0" fillId="0" borderId="7" xfId="0" applyBorder="1" applyAlignment="1">
      <alignment wrapText="1"/>
    </xf>
    <xf numFmtId="0" fontId="0" fillId="20" borderId="3" xfId="0" applyFill="1" applyBorder="1" applyAlignment="1">
      <alignment wrapText="1"/>
    </xf>
    <xf numFmtId="0" fontId="9" fillId="0" borderId="8" xfId="0" applyFont="1" applyBorder="1" applyAlignment="1">
      <alignment wrapText="1"/>
    </xf>
    <xf numFmtId="0" fontId="10" fillId="0" borderId="3" xfId="0" applyFont="1" applyBorder="1" applyAlignment="1">
      <alignment wrapText="1"/>
    </xf>
    <xf numFmtId="0" fontId="9" fillId="0" borderId="9" xfId="0" applyFont="1" applyBorder="1" applyAlignment="1">
      <alignment wrapText="1"/>
    </xf>
    <xf numFmtId="0" fontId="6" fillId="19" borderId="9" xfId="0" applyFont="1" applyFill="1" applyBorder="1" applyAlignment="1">
      <alignment wrapText="1"/>
    </xf>
    <xf numFmtId="0" fontId="0" fillId="20" borderId="9" xfId="0" applyFill="1" applyBorder="1" applyAlignment="1">
      <alignment wrapText="1"/>
    </xf>
    <xf numFmtId="0" fontId="8" fillId="0" borderId="8" xfId="0" applyFont="1" applyBorder="1" applyAlignment="1">
      <alignment wrapText="1"/>
    </xf>
    <xf numFmtId="0" fontId="0" fillId="0" borderId="9" xfId="0" applyBorder="1" applyAlignment="1">
      <alignment wrapText="1"/>
    </xf>
    <xf numFmtId="0" fontId="8" fillId="0" borderId="3" xfId="0" applyFont="1" applyBorder="1" applyAlignment="1">
      <alignment wrapText="1"/>
    </xf>
    <xf numFmtId="0" fontId="9" fillId="0" borderId="7" xfId="0" applyFont="1" applyBorder="1" applyAlignment="1">
      <alignment wrapText="1"/>
    </xf>
    <xf numFmtId="0" fontId="10" fillId="0" borderId="8" xfId="0" applyFont="1" applyBorder="1" applyAlignment="1">
      <alignment wrapText="1"/>
    </xf>
    <xf numFmtId="0" fontId="0" fillId="0" borderId="0" xfId="0" applyBorder="1" applyAlignment="1">
      <alignment wrapText="1"/>
    </xf>
    <xf numFmtId="0" fontId="0" fillId="0" borderId="0" xfId="0" applyBorder="1"/>
    <xf numFmtId="0" fontId="0" fillId="0" borderId="0" xfId="0" applyAlignment="1">
      <alignment horizontal="center" vertical="center" wrapText="1"/>
    </xf>
    <xf numFmtId="0" fontId="0" fillId="0" borderId="0" xfId="0" applyBorder="1" applyAlignment="1">
      <alignment horizontal="center" vertical="center" wrapText="1"/>
    </xf>
    <xf numFmtId="0" fontId="11" fillId="0" borderId="0" xfId="0" applyFont="1" applyAlignment="1"/>
    <xf numFmtId="0" fontId="0" fillId="0" borderId="0" xfId="0" applyAlignment="1"/>
    <xf numFmtId="0" fontId="0" fillId="20" borderId="8" xfId="0" applyFill="1" applyBorder="1" applyAlignment="1">
      <alignment wrapText="1"/>
    </xf>
    <xf numFmtId="0" fontId="0" fillId="0" borderId="0" xfId="0" applyBorder="1" applyAlignment="1">
      <alignment vertical="center" wrapText="1"/>
    </xf>
    <xf numFmtId="0" fontId="0" fillId="0" borderId="0" xfId="0" applyBorder="1" applyAlignment="1">
      <alignment vertical="center"/>
    </xf>
    <xf numFmtId="0" fontId="0" fillId="0" borderId="0" xfId="0" quotePrefix="1" applyBorder="1" applyAlignment="1">
      <alignment vertical="center" wrapText="1"/>
    </xf>
    <xf numFmtId="0" fontId="0" fillId="7" borderId="0" xfId="0" applyFill="1" applyBorder="1" applyAlignment="1">
      <alignment vertical="center" wrapText="1"/>
    </xf>
    <xf numFmtId="0" fontId="12" fillId="21" borderId="13" xfId="0" applyFont="1" applyFill="1" applyBorder="1" applyAlignment="1">
      <alignment horizontal="left" vertical="center" wrapText="1" readingOrder="1"/>
    </xf>
    <xf numFmtId="0" fontId="0" fillId="0" borderId="14" xfId="0" applyBorder="1" applyAlignment="1">
      <alignment vertical="center" wrapText="1"/>
    </xf>
    <xf numFmtId="0" fontId="12" fillId="21" borderId="15" xfId="0" applyFont="1" applyFill="1" applyBorder="1" applyAlignment="1">
      <alignment horizontal="left" vertical="center" wrapText="1" readingOrder="1"/>
    </xf>
    <xf numFmtId="0" fontId="0" fillId="10" borderId="17" xfId="0" applyFill="1" applyBorder="1" applyAlignment="1">
      <alignment vertical="center" wrapText="1"/>
    </xf>
    <xf numFmtId="0" fontId="12" fillId="21" borderId="16" xfId="0" applyFont="1" applyFill="1" applyBorder="1" applyAlignment="1">
      <alignment horizontal="left" vertical="center" wrapText="1" readingOrder="1"/>
    </xf>
    <xf numFmtId="0" fontId="9" fillId="20" borderId="9" xfId="0" applyFont="1" applyFill="1" applyBorder="1" applyAlignment="1">
      <alignment wrapText="1"/>
    </xf>
    <xf numFmtId="0" fontId="11" fillId="0" borderId="0" xfId="0" applyFont="1"/>
    <xf numFmtId="0" fontId="0" fillId="0" borderId="0" xfId="0" applyAlignment="1">
      <alignment horizontal="left"/>
    </xf>
    <xf numFmtId="0" fontId="0" fillId="0" borderId="3" xfId="0" applyBorder="1"/>
    <xf numFmtId="0" fontId="0" fillId="24" borderId="3" xfId="0" applyFill="1" applyBorder="1"/>
    <xf numFmtId="0" fontId="0" fillId="23" borderId="3" xfId="0" applyFill="1" applyBorder="1"/>
    <xf numFmtId="0" fontId="0" fillId="27" borderId="3" xfId="0" applyFill="1" applyBorder="1"/>
    <xf numFmtId="0" fontId="0" fillId="26" borderId="3" xfId="0" applyFill="1" applyBorder="1"/>
    <xf numFmtId="0" fontId="0" fillId="25" borderId="3" xfId="0" applyFill="1" applyBorder="1"/>
    <xf numFmtId="0" fontId="0" fillId="22" borderId="3" xfId="0" applyFill="1" applyBorder="1"/>
    <xf numFmtId="0" fontId="11" fillId="0" borderId="0" xfId="0" applyFont="1" applyBorder="1"/>
    <xf numFmtId="0" fontId="2" fillId="4" borderId="3" xfId="0" applyFont="1" applyFill="1" applyBorder="1" applyAlignment="1">
      <alignment horizontal="center" vertical="center"/>
    </xf>
    <xf numFmtId="0" fontId="2" fillId="0" borderId="1" xfId="0" applyFont="1" applyBorder="1" applyAlignment="1">
      <alignment horizontal="center" vertical="center" wrapText="1"/>
    </xf>
    <xf numFmtId="0" fontId="2" fillId="11"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18" borderId="3" xfId="0" applyFont="1" applyFill="1" applyBorder="1" applyAlignment="1">
      <alignment horizontal="center" vertical="center"/>
    </xf>
    <xf numFmtId="0" fontId="2" fillId="17" borderId="3" xfId="0" applyFont="1" applyFill="1" applyBorder="1" applyAlignment="1">
      <alignment horizontal="center" vertical="center"/>
    </xf>
    <xf numFmtId="0" fontId="2" fillId="13" borderId="3" xfId="0" applyFont="1" applyFill="1" applyBorder="1" applyAlignment="1">
      <alignment horizontal="center" vertical="center"/>
    </xf>
    <xf numFmtId="0" fontId="2" fillId="16" borderId="3" xfId="0" applyFont="1" applyFill="1" applyBorder="1" applyAlignment="1">
      <alignment horizontal="center" vertical="center"/>
    </xf>
    <xf numFmtId="0" fontId="2" fillId="15" borderId="3" xfId="0" applyFont="1" applyFill="1" applyBorder="1" applyAlignment="1">
      <alignment horizontal="center" vertical="center"/>
    </xf>
    <xf numFmtId="0" fontId="2" fillId="14" borderId="3" xfId="0" applyFont="1" applyFill="1" applyBorder="1" applyAlignment="1">
      <alignment horizontal="center" vertical="center"/>
    </xf>
    <xf numFmtId="0" fontId="11" fillId="0" borderId="10" xfId="0" applyFont="1" applyBorder="1" applyAlignment="1">
      <alignment vertical="center" wrapText="1"/>
    </xf>
    <xf numFmtId="0" fontId="11" fillId="0" borderId="11" xfId="0" applyFont="1" applyBorder="1" applyAlignment="1">
      <alignment vertical="center"/>
    </xf>
    <xf numFmtId="0" fontId="11" fillId="0" borderId="12" xfId="0" applyFont="1" applyBorder="1" applyAlignment="1">
      <alignment vertical="center"/>
    </xf>
  </cellXfs>
  <cellStyles count="1">
    <cellStyle name="Normal" xfId="0" builtinId="0"/>
  </cellStyles>
  <dxfs count="58">
    <dxf>
      <alignment horizontal="general" vertical="bottom" textRotation="0" wrapText="1" indent="0" relativeIndent="0" justifyLastLine="0" shrinkToFit="0" mergeCell="0" readingOrder="0"/>
    </dxf>
    <dxf>
      <alignment horizontal="general" vertical="center" textRotation="0" wrapText="1" indent="0" relativeIndent="255" justifyLastLine="0" shrinkToFit="0" mergeCell="0" readingOrder="0"/>
    </dxf>
    <dxf>
      <alignment horizontal="center" vertical="center" textRotation="0" wrapText="1" indent="0" relativeIndent="0" justifyLastLine="0" shrinkToFit="0" mergeCell="0" readingOrder="0"/>
    </dxf>
    <dxf>
      <alignment horizontal="center" vertical="center" textRotation="0" wrapText="1" indent="0" relativeIndent="255" justifyLastLine="0" shrinkToFit="0" mergeCell="0" readingOrder="0"/>
    </dxf>
    <dxf>
      <alignment horizontal="general" vertical="center" textRotation="0" indent="0" relativeIndent="255" justifyLastLine="0" shrinkToFit="0" mergeCell="0" readingOrder="0"/>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alignment horizontal="general" vertical="bottom"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name val="Calibri"/>
        <scheme val="minor"/>
      </font>
      <alignment horizontal="general" vertical="bottom" textRotation="0" wrapText="1" indent="0" relativeIndent="0" justifyLastLine="0" shrinkToFit="0" mergeCell="0" readingOrder="0"/>
      <border diagonalUp="0" diagonalDown="0">
        <left style="thin">
          <color indexed="64"/>
        </left>
        <right style="thin">
          <color indexed="64"/>
        </right>
        <top/>
        <bottom/>
      </border>
    </dxf>
    <dxf>
      <border diagonalUp="0" diagonalDown="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general" vertical="bottom" textRotation="0" wrapText="1" indent="0" relativeIndent="0" justifyLastLine="0" shrinkToFit="0" mergeCell="0" readingOrder="0"/>
    </dxf>
    <dxf>
      <alignment horizontal="general" vertical="bottom" textRotation="0" wrapText="1" indent="0" relativeIndent="0" justifyLastLine="0" shrinkToFit="0" readingOrder="0"/>
    </dxf>
    <dxf>
      <alignment horizontal="center" vertical="bottom" textRotation="0" wrapText="0" indent="0" relativeIndent="0" justifyLastLine="0" shrinkToFit="0" readingOrder="0"/>
    </dxf>
    <dxf>
      <fill>
        <patternFill patternType="solid">
          <fgColor indexed="64"/>
          <bgColor rgb="FFFFFF00"/>
        </patternFill>
      </fill>
      <alignment horizontal="general" vertical="center" textRotation="0" wrapText="1" indent="0" relativeIndent="255" justifyLastLine="0" shrinkToFit="0" mergeCell="0" readingOrder="0"/>
    </dxf>
    <dxf>
      <fill>
        <patternFill patternType="solid">
          <fgColor indexed="64"/>
          <bgColor theme="6"/>
        </patternFill>
      </fill>
      <alignment horizontal="general" vertical="center" textRotation="0" wrapText="1" indent="0" relativeIndent="255" justifyLastLine="0" shrinkToFit="0" mergeCell="0" readingOrder="0"/>
      <border diagonalUp="0" diagonalDown="0">
        <left style="thin">
          <color theme="0"/>
        </left>
        <right style="thin">
          <color theme="0"/>
        </right>
        <top/>
        <bottom/>
      </border>
    </dxf>
    <dxf>
      <alignment horizontal="general" vertical="center" textRotation="0" wrapText="1" indent="0" relativeIndent="255" justifyLastLine="0" shrinkToFit="0" mergeCell="0" readingOrder="0"/>
      <border diagonalUp="0" diagonalDown="0">
        <left/>
        <right style="thin">
          <color theme="0"/>
        </right>
        <top/>
        <bottom/>
      </border>
    </dxf>
    <dxf>
      <border diagonalUp="0" diagonalDown="0">
        <top style="thin">
          <color indexed="64"/>
        </top>
        <bottom/>
      </border>
    </dxf>
    <dxf>
      <alignment horizontal="general" vertical="center" textRotation="0" wrapText="1" indent="0" relativeIndent="255" justifyLastLine="0" shrinkToFit="0" mergeCell="0" readingOrder="0"/>
    </dxf>
    <dxf>
      <border>
        <bottom style="thin">
          <color indexed="64"/>
        </bottom>
        <vertical/>
        <horizontal/>
      </border>
    </dxf>
    <dxf>
      <font>
        <strike val="0"/>
        <outline val="0"/>
        <shadow val="0"/>
        <u val="none"/>
        <vertAlign val="baseline"/>
        <sz val="10"/>
        <color rgb="FFFFFFFF"/>
        <name val="Calibri"/>
        <scheme val="none"/>
      </font>
      <border diagonalUp="0" diagonalDown="0">
        <left style="thin">
          <color indexed="64"/>
        </left>
        <right style="thin">
          <color indexed="64"/>
        </right>
        <top/>
        <bottom/>
      </border>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wrapText="1" indent="0" relativeIndent="255" justifyLastLine="0" shrinkToFit="0" mergeCell="0" readingOrder="0"/>
    </dxf>
    <dxf>
      <fill>
        <patternFill patternType="none">
          <bgColor indexed="65"/>
        </patternFill>
      </fill>
      <alignment horizontal="general" vertical="center" textRotation="0" wrapText="1"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wrapText="0" indent="0" relativeIndent="0"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alignment horizontal="general" vertical="center" textRotation="0" indent="0" relativeIndent="255" justifyLastLine="0" shrinkToFit="0" readingOrder="0"/>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60"/>
          <bgColor indexed="10"/>
        </patternFill>
      </fill>
    </dxf>
    <dxf>
      <fill>
        <patternFill patternType="solid">
          <fgColor indexed="49"/>
          <bgColor indexed="11"/>
        </patternFill>
      </fill>
    </dxf>
    <dxf>
      <fill>
        <patternFill patternType="solid">
          <fgColor indexed="34"/>
          <bgColor indexed="13"/>
        </patternFill>
      </fill>
    </dxf>
  </dxfs>
  <tableStyles count="0" defaultTableStyle="TableStyleMedium2" defaultPivotStyle="PivotStyleMedium9"/>
  <colors>
    <mruColors>
      <color rgb="FFFFFFCC"/>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2800350</xdr:colOff>
      <xdr:row>2</xdr:row>
      <xdr:rowOff>114300</xdr:rowOff>
    </xdr:from>
    <xdr:to>
      <xdr:col>2</xdr:col>
      <xdr:colOff>1590675</xdr:colOff>
      <xdr:row>3</xdr:row>
      <xdr:rowOff>9525</xdr:rowOff>
    </xdr:to>
    <xdr:cxnSp macro="">
      <xdr:nvCxnSpPr>
        <xdr:cNvPr id="3" name="Straight Arrow Connector 2"/>
        <xdr:cNvCxnSpPr/>
      </xdr:nvCxnSpPr>
      <xdr:spPr>
        <a:xfrm flipV="1">
          <a:off x="3600450" y="495300"/>
          <a:ext cx="1600200"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xdr:row>
      <xdr:rowOff>114300</xdr:rowOff>
    </xdr:from>
    <xdr:to>
      <xdr:col>2</xdr:col>
      <xdr:colOff>1457325</xdr:colOff>
      <xdr:row>6</xdr:row>
      <xdr:rowOff>104775</xdr:rowOff>
    </xdr:to>
    <xdr:cxnSp macro="">
      <xdr:nvCxnSpPr>
        <xdr:cNvPr id="5" name="Straight Arrow Connector 4"/>
        <xdr:cNvCxnSpPr/>
      </xdr:nvCxnSpPr>
      <xdr:spPr>
        <a:xfrm>
          <a:off x="3609975" y="876300"/>
          <a:ext cx="1457325"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xdr:row>
      <xdr:rowOff>9525</xdr:rowOff>
    </xdr:from>
    <xdr:to>
      <xdr:col>2</xdr:col>
      <xdr:colOff>1447800</xdr:colOff>
      <xdr:row>10</xdr:row>
      <xdr:rowOff>114300</xdr:rowOff>
    </xdr:to>
    <xdr:cxnSp macro="">
      <xdr:nvCxnSpPr>
        <xdr:cNvPr id="7" name="Straight Arrow Connector 6"/>
        <xdr:cNvCxnSpPr/>
      </xdr:nvCxnSpPr>
      <xdr:spPr>
        <a:xfrm>
          <a:off x="3638550" y="1152525"/>
          <a:ext cx="1419225" cy="8667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xdr:row>
      <xdr:rowOff>85725</xdr:rowOff>
    </xdr:from>
    <xdr:to>
      <xdr:col>2</xdr:col>
      <xdr:colOff>1457325</xdr:colOff>
      <xdr:row>8</xdr:row>
      <xdr:rowOff>123825</xdr:rowOff>
    </xdr:to>
    <xdr:cxnSp macro="">
      <xdr:nvCxnSpPr>
        <xdr:cNvPr id="9" name="Straight Arrow Connector 8"/>
        <xdr:cNvCxnSpPr/>
      </xdr:nvCxnSpPr>
      <xdr:spPr>
        <a:xfrm>
          <a:off x="3609975" y="1419225"/>
          <a:ext cx="14573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5</xdr:row>
      <xdr:rowOff>104775</xdr:rowOff>
    </xdr:from>
    <xdr:to>
      <xdr:col>2</xdr:col>
      <xdr:colOff>1457325</xdr:colOff>
      <xdr:row>9</xdr:row>
      <xdr:rowOff>0</xdr:rowOff>
    </xdr:to>
    <xdr:cxnSp macro="">
      <xdr:nvCxnSpPr>
        <xdr:cNvPr id="11" name="Straight Arrow Connector 10"/>
        <xdr:cNvCxnSpPr/>
      </xdr:nvCxnSpPr>
      <xdr:spPr>
        <a:xfrm flipV="1">
          <a:off x="3638550" y="1057275"/>
          <a:ext cx="1428750" cy="657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7</xdr:row>
      <xdr:rowOff>114300</xdr:rowOff>
    </xdr:from>
    <xdr:to>
      <xdr:col>2</xdr:col>
      <xdr:colOff>1466850</xdr:colOff>
      <xdr:row>10</xdr:row>
      <xdr:rowOff>142875</xdr:rowOff>
    </xdr:to>
    <xdr:cxnSp macro="">
      <xdr:nvCxnSpPr>
        <xdr:cNvPr id="13" name="Straight Arrow Connector 12"/>
        <xdr:cNvCxnSpPr/>
      </xdr:nvCxnSpPr>
      <xdr:spPr>
        <a:xfrm flipV="1">
          <a:off x="3629025" y="1447800"/>
          <a:ext cx="1447800" cy="600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1" name="Table1" displayName="Table1" ref="A1:I99" totalsRowShown="0" headerRowDxfId="30" dataDxfId="29">
  <autoFilter ref="A1:I99">
    <filterColumn colId="1"/>
    <filterColumn colId="6"/>
    <filterColumn colId="7">
      <filters blank="1"/>
    </filterColumn>
    <filterColumn colId="8"/>
  </autoFilter>
  <tableColumns count="9">
    <tableColumn id="1" name="ID2" dataDxfId="28"/>
    <tableColumn id="10" name="priorité &#10;(1=forte)2" dataDxfId="27"/>
    <tableColumn id="2" name="Date de remontée du bug" dataDxfId="26"/>
    <tableColumn id="3" name="Bug/Evol" dataDxfId="25"/>
    <tableColumn id="4" name="détecteur" dataDxfId="24"/>
    <tableColumn id="5" name="sujet" dataDxfId="23"/>
    <tableColumn id="6" name="réponse" dataDxfId="22"/>
    <tableColumn id="7" name="fait?" dataDxfId="21"/>
    <tableColumn id="8" name="soldé?" dataDxfId="20"/>
  </tableColumns>
  <tableStyleInfo name="TableStyleMedium15" showFirstColumn="0" showLastColumn="0" showRowStripes="1" showColumnStripes="0"/>
</table>
</file>

<file path=xl/tables/table2.xml><?xml version="1.0" encoding="utf-8"?>
<table xmlns="http://schemas.openxmlformats.org/spreadsheetml/2006/main" id="5" name="Table36" displayName="Table36" ref="E2:G3" totalsRowShown="0" headerRowDxfId="19" dataDxfId="17" headerRowBorderDxfId="18" tableBorderDxfId="16">
  <tableColumns count="3">
    <tableColumn id="1" name="Tarifications" dataDxfId="15"/>
    <tableColumn id="2" name="Tarif 1 (€€) " dataDxfId="14"/>
    <tableColumn id="5" name="Tarif 2 (€€€) " dataDxfId="13"/>
  </tableColumns>
  <tableStyleInfo name="TableStyleMedium15" showFirstColumn="1" showLastColumn="0" showRowStripes="0" showColumnStripes="0"/>
</table>
</file>

<file path=xl/tables/table3.xml><?xml version="1.0" encoding="utf-8"?>
<table xmlns="http://schemas.openxmlformats.org/spreadsheetml/2006/main" id="4" name="Table2575" displayName="Table2575" ref="A2:C31" totalsRowShown="0">
  <autoFilter ref="A2:C31"/>
  <tableColumns count="3">
    <tableColumn id="1" name="champ" dataDxfId="12"/>
    <tableColumn id="2" name="contenu" dataDxfId="11"/>
    <tableColumn id="3" name="effets dans Galette (tarifs)"/>
  </tableColumns>
  <tableStyleInfo name="TableStyleMedium15" showFirstColumn="1" showLastColumn="0" showRowStripes="1" showColumnStripes="0"/>
</table>
</file>

<file path=xl/tables/table4.xml><?xml version="1.0" encoding="utf-8"?>
<table xmlns="http://schemas.openxmlformats.org/spreadsheetml/2006/main" id="3" name="Table484" displayName="Table484" ref="A2:D127" totalsRowShown="0" headerRowDxfId="10" tableBorderDxfId="9">
  <autoFilter ref="A2:D127">
    <filterColumn colId="1"/>
    <filterColumn colId="2"/>
    <filterColumn colId="3"/>
  </autoFilter>
  <sortState ref="A3:D126">
    <sortCondition ref="A2:A126"/>
  </sortState>
  <tableColumns count="4">
    <tableColumn id="1" name="Fichier du plugin" dataDxfId="8"/>
    <tableColumn id="2" name="class utilisée (use…)&#10;Fichier implicite" dataDxfId="7"/>
    <tableColumn id="3" name="Fonction utilisée" dataDxfId="6"/>
    <tableColumn id="4" name="commentaire" dataDxfId="5"/>
  </tableColumns>
  <tableStyleInfo showFirstColumn="0" showLastColumn="0" showRowStripes="1" showColumnStripes="0"/>
</table>
</file>

<file path=xl/tables/table5.xml><?xml version="1.0" encoding="utf-8"?>
<table xmlns="http://schemas.openxmlformats.org/spreadsheetml/2006/main" id="2" name="Table2" displayName="Table2" ref="A1:G45" totalsRowShown="0" headerRowDxfId="4">
  <autoFilter ref="A1:G45">
    <filterColumn colId="0"/>
    <filterColumn colId="1"/>
    <filterColumn colId="4"/>
    <filterColumn colId="5"/>
    <filterColumn colId="6"/>
  </autoFilter>
  <sortState ref="A2:G46">
    <sortCondition ref="B1:B46"/>
  </sortState>
  <tableColumns count="7">
    <tableColumn id="4" name="famille de test" dataDxfId="3"/>
    <tableColumn id="5" name="ID" dataDxfId="2"/>
    <tableColumn id="1" name="nom de la fonctionalité utilisées par l'Asnexter" dataDxfId="1"/>
    <tableColumn id="2" name="description" dataDxfId="0"/>
    <tableColumn id="3" name="origine de la fonctionalité"/>
    <tableColumn id="6" name="couverture par l'essai"/>
    <tableColumn id="7" name="Résultat &#10;(galette 7ffe4de81 subscription 896da3f2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B68"/>
  <sheetViews>
    <sheetView zoomScale="80" zoomScaleNormal="80" workbookViewId="0">
      <pane xSplit="1" ySplit="2" topLeftCell="T48" activePane="bottomRight" state="frozen"/>
      <selection pane="topRight" activeCell="B1" sqref="B1"/>
      <selection pane="bottomLeft" activeCell="A3" sqref="A3"/>
      <selection pane="bottomRight" activeCell="A37" sqref="A37"/>
    </sheetView>
  </sheetViews>
  <sheetFormatPr defaultColWidth="9.140625" defaultRowHeight="15" outlineLevelCol="1"/>
  <cols>
    <col min="1" max="1" width="35.85546875" style="9" customWidth="1"/>
    <col min="2" max="2" width="9.140625" style="22" hidden="1" customWidth="1" outlineLevel="1"/>
    <col min="3" max="3" width="14.140625" hidden="1" customWidth="1" outlineLevel="1"/>
    <col min="4" max="4" width="36.28515625" hidden="1" customWidth="1" outlineLevel="1"/>
    <col min="5" max="5" width="10.7109375" style="22" hidden="1" customWidth="1" outlineLevel="1"/>
    <col min="6" max="6" width="10.7109375" hidden="1" customWidth="1" outlineLevel="1"/>
    <col min="7" max="7" width="36.28515625" hidden="1" customWidth="1" outlineLevel="1"/>
    <col min="8" max="8" width="10.7109375" style="22" hidden="1" customWidth="1" outlineLevel="1" collapsed="1"/>
    <col min="9" max="9" width="10.7109375" hidden="1" customWidth="1" outlineLevel="1"/>
    <col min="10" max="10" width="36.28515625" hidden="1" customWidth="1" outlineLevel="1"/>
    <col min="11" max="11" width="10.7109375" style="22" hidden="1" customWidth="1" outlineLevel="1" collapsed="1"/>
    <col min="12" max="12" width="10.7109375" hidden="1" customWidth="1" outlineLevel="1"/>
    <col min="13" max="13" width="36.28515625" hidden="1" customWidth="1" outlineLevel="1"/>
    <col min="14" max="14" width="10.7109375" style="22" hidden="1" customWidth="1" outlineLevel="1"/>
    <col min="15" max="15" width="12.5703125" hidden="1" customWidth="1" outlineLevel="1"/>
    <col min="16" max="16" width="36.28515625" hidden="1" customWidth="1" outlineLevel="1"/>
    <col min="17" max="17" width="10.7109375" style="22" hidden="1" customWidth="1" outlineLevel="1" collapsed="1"/>
    <col min="18" max="18" width="11.5703125" hidden="1" customWidth="1" outlineLevel="1"/>
    <col min="19" max="19" width="36.28515625" hidden="1" customWidth="1" outlineLevel="1"/>
    <col min="20" max="20" width="10.7109375" bestFit="1" customWidth="1" collapsed="1"/>
    <col min="21" max="21" width="11.5703125" bestFit="1" customWidth="1"/>
    <col min="22" max="22" width="36.28515625" customWidth="1"/>
    <col min="23" max="23" width="10.7109375" bestFit="1" customWidth="1"/>
    <col min="24" max="24" width="11.5703125" bestFit="1" customWidth="1"/>
    <col min="25" max="25" width="36.28515625" customWidth="1"/>
    <col min="26" max="26" width="10.7109375" bestFit="1" customWidth="1"/>
    <col min="27" max="27" width="11.5703125" bestFit="1" customWidth="1"/>
    <col min="28" max="28" width="36.28515625" customWidth="1"/>
  </cols>
  <sheetData>
    <row r="1" spans="1:28">
      <c r="A1" s="8"/>
      <c r="B1" s="105" t="s">
        <v>20</v>
      </c>
      <c r="C1" s="105"/>
      <c r="D1" s="105"/>
      <c r="E1" s="107" t="s">
        <v>99</v>
      </c>
      <c r="F1" s="107"/>
      <c r="G1" s="107"/>
      <c r="H1" s="108" t="s">
        <v>138</v>
      </c>
      <c r="I1" s="108"/>
      <c r="J1" s="108"/>
      <c r="K1" s="111" t="s">
        <v>166</v>
      </c>
      <c r="L1" s="111"/>
      <c r="M1" s="111"/>
      <c r="N1" s="114" t="s">
        <v>224</v>
      </c>
      <c r="O1" s="114"/>
      <c r="P1" s="114"/>
      <c r="Q1" s="113" t="s">
        <v>226</v>
      </c>
      <c r="R1" s="113"/>
      <c r="S1" s="113"/>
      <c r="T1" s="112" t="s">
        <v>241</v>
      </c>
      <c r="U1" s="112"/>
      <c r="V1" s="112"/>
      <c r="W1" s="110" t="s">
        <v>253</v>
      </c>
      <c r="X1" s="110"/>
      <c r="Y1" s="110"/>
      <c r="Z1" s="109" t="s">
        <v>259</v>
      </c>
      <c r="AA1" s="109"/>
      <c r="AB1" s="109"/>
    </row>
    <row r="2" spans="1:28">
      <c r="A2" s="6" t="s">
        <v>5</v>
      </c>
      <c r="B2" s="55" t="s">
        <v>6</v>
      </c>
      <c r="C2" s="10" t="s">
        <v>3</v>
      </c>
      <c r="D2" s="10" t="s">
        <v>19</v>
      </c>
      <c r="E2" s="54" t="s">
        <v>6</v>
      </c>
      <c r="F2" s="30" t="s">
        <v>3</v>
      </c>
      <c r="G2" s="30" t="s">
        <v>19</v>
      </c>
      <c r="H2" s="53" t="s">
        <v>6</v>
      </c>
      <c r="I2" s="31" t="s">
        <v>3</v>
      </c>
      <c r="J2" s="31" t="s">
        <v>19</v>
      </c>
      <c r="K2" s="52" t="s">
        <v>6</v>
      </c>
      <c r="L2" s="32" t="s">
        <v>3</v>
      </c>
      <c r="M2" s="32" t="s">
        <v>19</v>
      </c>
      <c r="N2" s="51" t="s">
        <v>6</v>
      </c>
      <c r="O2" s="39" t="s">
        <v>3</v>
      </c>
      <c r="P2" s="39" t="s">
        <v>19</v>
      </c>
      <c r="Q2" s="49" t="s">
        <v>6</v>
      </c>
      <c r="R2" s="40" t="s">
        <v>3</v>
      </c>
      <c r="S2" s="40" t="s">
        <v>19</v>
      </c>
      <c r="T2" s="44" t="s">
        <v>6</v>
      </c>
      <c r="U2" s="44" t="s">
        <v>3</v>
      </c>
      <c r="V2" s="44" t="s">
        <v>19</v>
      </c>
      <c r="W2" s="56" t="s">
        <v>6</v>
      </c>
      <c r="X2" s="56" t="s">
        <v>3</v>
      </c>
      <c r="Y2" s="56" t="s">
        <v>19</v>
      </c>
      <c r="Z2" s="58" t="s">
        <v>6</v>
      </c>
      <c r="AA2" s="58" t="s">
        <v>3</v>
      </c>
      <c r="AB2" s="58" t="s">
        <v>19</v>
      </c>
    </row>
    <row r="3" spans="1:28" ht="24">
      <c r="A3" s="7" t="s">
        <v>210</v>
      </c>
      <c r="B3" s="11" t="s">
        <v>21</v>
      </c>
      <c r="C3" s="45">
        <v>41799</v>
      </c>
      <c r="D3" s="46" t="s">
        <v>65</v>
      </c>
      <c r="E3" s="11" t="s">
        <v>21</v>
      </c>
      <c r="F3" s="45"/>
      <c r="G3" s="46"/>
      <c r="H3" s="50" t="s">
        <v>16</v>
      </c>
      <c r="I3" s="45"/>
      <c r="J3" s="46"/>
      <c r="K3" s="50" t="s">
        <v>16</v>
      </c>
      <c r="L3" s="45"/>
      <c r="M3" s="46"/>
      <c r="N3" s="50" t="s">
        <v>16</v>
      </c>
      <c r="O3" s="45"/>
      <c r="P3" s="46"/>
      <c r="Q3" s="50" t="s">
        <v>16</v>
      </c>
      <c r="R3" s="45"/>
      <c r="S3" s="46"/>
      <c r="T3" s="45"/>
      <c r="U3" s="45"/>
      <c r="V3" s="46"/>
      <c r="W3" s="45"/>
      <c r="X3" s="45"/>
      <c r="Y3" s="46"/>
      <c r="Z3" s="45"/>
      <c r="AA3" s="45"/>
      <c r="AB3" s="46"/>
    </row>
    <row r="4" spans="1:28">
      <c r="A4" s="7" t="s">
        <v>207</v>
      </c>
      <c r="B4" s="11" t="s">
        <v>21</v>
      </c>
      <c r="C4" s="45">
        <v>41714</v>
      </c>
      <c r="D4" s="46"/>
      <c r="E4" s="11" t="s">
        <v>21</v>
      </c>
      <c r="F4" s="45"/>
      <c r="G4" s="46"/>
      <c r="H4" s="50" t="s">
        <v>16</v>
      </c>
      <c r="I4" s="45"/>
      <c r="J4" s="46"/>
      <c r="K4" s="50" t="s">
        <v>16</v>
      </c>
      <c r="L4" s="45"/>
      <c r="M4" s="46"/>
      <c r="N4" s="50" t="s">
        <v>16</v>
      </c>
      <c r="O4" s="45"/>
      <c r="P4" s="46"/>
      <c r="Q4" s="50" t="s">
        <v>16</v>
      </c>
      <c r="R4" s="45"/>
      <c r="S4" s="46"/>
      <c r="T4" s="45"/>
      <c r="U4" s="45"/>
      <c r="V4" s="46"/>
      <c r="W4" s="45"/>
      <c r="X4" s="45"/>
      <c r="Y4" s="46"/>
      <c r="Z4" s="45"/>
      <c r="AA4" s="45"/>
      <c r="AB4" s="46"/>
    </row>
    <row r="5" spans="1:28">
      <c r="A5" s="7" t="s">
        <v>220</v>
      </c>
      <c r="B5" s="11" t="s">
        <v>21</v>
      </c>
      <c r="C5" s="45">
        <v>41707</v>
      </c>
      <c r="D5" s="46"/>
      <c r="E5" s="11" t="s">
        <v>21</v>
      </c>
      <c r="F5" s="45"/>
      <c r="G5" s="46"/>
      <c r="H5" s="50" t="s">
        <v>16</v>
      </c>
      <c r="I5" s="45"/>
      <c r="J5" s="46"/>
      <c r="K5" s="50" t="s">
        <v>16</v>
      </c>
      <c r="L5" s="45"/>
      <c r="M5" s="46"/>
      <c r="N5" s="50" t="s">
        <v>16</v>
      </c>
      <c r="O5" s="45"/>
      <c r="P5" s="46"/>
      <c r="Q5" s="50" t="s">
        <v>16</v>
      </c>
      <c r="R5" s="45"/>
      <c r="S5" s="46"/>
      <c r="T5" s="45"/>
      <c r="U5" s="45"/>
      <c r="V5" s="46"/>
      <c r="W5" s="45"/>
      <c r="X5" s="45"/>
      <c r="Y5" s="46"/>
      <c r="Z5" s="45"/>
      <c r="AA5" s="45"/>
      <c r="AB5" s="46"/>
    </row>
    <row r="6" spans="1:28">
      <c r="A6" s="7" t="s">
        <v>206</v>
      </c>
      <c r="B6" s="11" t="s">
        <v>21</v>
      </c>
      <c r="C6" s="45">
        <v>41707</v>
      </c>
      <c r="D6" s="46"/>
      <c r="E6" s="11" t="s">
        <v>21</v>
      </c>
      <c r="F6" s="45"/>
      <c r="G6" s="46"/>
      <c r="H6" s="50" t="s">
        <v>16</v>
      </c>
      <c r="I6" s="45"/>
      <c r="J6" s="46"/>
      <c r="K6" s="50" t="s">
        <v>16</v>
      </c>
      <c r="L6" s="45"/>
      <c r="M6" s="46"/>
      <c r="N6" s="50" t="s">
        <v>16</v>
      </c>
      <c r="O6" s="45"/>
      <c r="P6" s="46"/>
      <c r="Q6" s="50" t="s">
        <v>16</v>
      </c>
      <c r="R6" s="45"/>
      <c r="S6" s="46"/>
      <c r="T6" s="45"/>
      <c r="U6" s="45"/>
      <c r="V6" s="46"/>
      <c r="W6" s="45"/>
      <c r="X6" s="45"/>
      <c r="Y6" s="46"/>
      <c r="Z6" s="45"/>
      <c r="AA6" s="45"/>
      <c r="AB6" s="46"/>
    </row>
    <row r="7" spans="1:28">
      <c r="A7" s="7" t="s">
        <v>216</v>
      </c>
      <c r="B7" s="11" t="s">
        <v>2</v>
      </c>
      <c r="C7" s="45">
        <v>41784</v>
      </c>
      <c r="D7" s="46"/>
      <c r="E7" s="11" t="s">
        <v>2</v>
      </c>
      <c r="F7" s="45"/>
      <c r="G7" s="46"/>
      <c r="H7" s="50" t="s">
        <v>16</v>
      </c>
      <c r="I7" s="45"/>
      <c r="J7" s="46"/>
      <c r="K7" s="50" t="s">
        <v>16</v>
      </c>
      <c r="L7" s="45"/>
      <c r="M7" s="46"/>
      <c r="N7" s="50" t="s">
        <v>16</v>
      </c>
      <c r="O7" s="45"/>
      <c r="P7" s="46"/>
      <c r="Q7" s="50" t="s">
        <v>16</v>
      </c>
      <c r="R7" s="45"/>
      <c r="S7" s="46"/>
      <c r="T7" s="45"/>
      <c r="U7" s="45"/>
      <c r="V7" s="46"/>
      <c r="W7" s="45"/>
      <c r="X7" s="45"/>
      <c r="Y7" s="46"/>
      <c r="Z7" s="45"/>
      <c r="AA7" s="45"/>
      <c r="AB7" s="46"/>
    </row>
    <row r="8" spans="1:28">
      <c r="A8" s="7" t="s">
        <v>202</v>
      </c>
      <c r="B8" s="11" t="s">
        <v>2</v>
      </c>
      <c r="C8" s="45">
        <v>41673</v>
      </c>
      <c r="D8" s="46"/>
      <c r="E8" s="11" t="s">
        <v>21</v>
      </c>
      <c r="F8" s="45">
        <v>41868</v>
      </c>
      <c r="G8" s="46" t="s">
        <v>112</v>
      </c>
      <c r="H8" s="50" t="s">
        <v>16</v>
      </c>
      <c r="I8" s="45"/>
      <c r="J8" s="46"/>
      <c r="K8" s="50" t="s">
        <v>16</v>
      </c>
      <c r="L8" s="45"/>
      <c r="M8" s="46"/>
      <c r="N8" s="50" t="s">
        <v>16</v>
      </c>
      <c r="O8" s="45"/>
      <c r="P8" s="46"/>
      <c r="Q8" s="50" t="s">
        <v>16</v>
      </c>
      <c r="R8" s="45"/>
      <c r="S8" s="46"/>
      <c r="T8" s="45"/>
      <c r="U8" s="45"/>
      <c r="V8" s="46"/>
      <c r="W8" s="45"/>
      <c r="X8" s="45"/>
      <c r="Y8" s="46"/>
      <c r="Z8" s="45"/>
      <c r="AA8" s="45"/>
      <c r="AB8" s="46"/>
    </row>
    <row r="9" spans="1:28" ht="72">
      <c r="A9" s="7" t="s">
        <v>217</v>
      </c>
      <c r="B9" s="11" t="s">
        <v>21</v>
      </c>
      <c r="C9" s="45">
        <v>41799</v>
      </c>
      <c r="D9" s="46" t="s">
        <v>53</v>
      </c>
      <c r="E9" s="11" t="s">
        <v>21</v>
      </c>
      <c r="F9" s="45"/>
      <c r="G9" s="46"/>
      <c r="H9" s="50" t="s">
        <v>21</v>
      </c>
      <c r="I9" s="45">
        <v>41885</v>
      </c>
      <c r="J9" s="46" t="s">
        <v>139</v>
      </c>
      <c r="K9" s="50" t="s">
        <v>21</v>
      </c>
      <c r="L9" s="45">
        <v>41900</v>
      </c>
      <c r="M9" s="46" t="s">
        <v>167</v>
      </c>
      <c r="N9" s="50" t="s">
        <v>21</v>
      </c>
      <c r="O9" s="45">
        <v>42212</v>
      </c>
      <c r="P9" s="46" t="s">
        <v>193</v>
      </c>
      <c r="Q9" s="50" t="s">
        <v>16</v>
      </c>
      <c r="R9" s="45"/>
      <c r="S9" s="46"/>
      <c r="T9" s="45" t="s">
        <v>21</v>
      </c>
      <c r="U9" s="45">
        <v>42534</v>
      </c>
      <c r="V9" s="46" t="s">
        <v>245</v>
      </c>
      <c r="W9" s="45"/>
      <c r="X9" s="45"/>
      <c r="Y9" s="46"/>
      <c r="Z9" s="45"/>
      <c r="AA9" s="45"/>
      <c r="AB9" s="46"/>
    </row>
    <row r="10" spans="1:28">
      <c r="A10" s="7" t="s">
        <v>203</v>
      </c>
      <c r="B10" s="11" t="s">
        <v>21</v>
      </c>
      <c r="C10" s="45">
        <v>41713</v>
      </c>
      <c r="D10" s="46"/>
      <c r="E10" s="11" t="s">
        <v>21</v>
      </c>
      <c r="F10" s="45">
        <v>41876</v>
      </c>
      <c r="G10" s="46" t="s">
        <v>127</v>
      </c>
      <c r="H10" s="50" t="s">
        <v>21</v>
      </c>
      <c r="I10" s="45">
        <v>41885</v>
      </c>
      <c r="J10" s="46" t="s">
        <v>139</v>
      </c>
      <c r="K10" s="50" t="s">
        <v>21</v>
      </c>
      <c r="L10" s="45">
        <v>41900</v>
      </c>
      <c r="M10" s="46" t="s">
        <v>167</v>
      </c>
      <c r="N10" s="50" t="s">
        <v>21</v>
      </c>
      <c r="O10" s="45">
        <v>42212</v>
      </c>
      <c r="P10" s="46" t="s">
        <v>195</v>
      </c>
      <c r="Q10" s="50" t="s">
        <v>21</v>
      </c>
      <c r="R10" s="45">
        <v>42288</v>
      </c>
      <c r="S10" s="46" t="s">
        <v>233</v>
      </c>
      <c r="T10" s="45" t="s">
        <v>21</v>
      </c>
      <c r="U10" s="45">
        <v>42534</v>
      </c>
      <c r="V10" s="46" t="s">
        <v>245</v>
      </c>
      <c r="W10" s="45"/>
      <c r="X10" s="45"/>
      <c r="Y10" s="46"/>
      <c r="Z10" s="45"/>
      <c r="AA10" s="45"/>
      <c r="AB10" s="46"/>
    </row>
    <row r="11" spans="1:28" ht="24">
      <c r="A11" s="7" t="s">
        <v>218</v>
      </c>
      <c r="B11" s="11" t="s">
        <v>21</v>
      </c>
      <c r="C11" s="45">
        <v>41799</v>
      </c>
      <c r="D11" s="46" t="s">
        <v>65</v>
      </c>
      <c r="E11" s="11" t="s">
        <v>21</v>
      </c>
      <c r="F11" s="45"/>
      <c r="G11" s="46"/>
      <c r="H11" s="50" t="s">
        <v>21</v>
      </c>
      <c r="I11" s="45">
        <v>41885</v>
      </c>
      <c r="J11" s="46" t="s">
        <v>148</v>
      </c>
      <c r="K11" s="50" t="s">
        <v>16</v>
      </c>
      <c r="L11" s="45"/>
      <c r="M11" s="46"/>
      <c r="N11" s="50" t="s">
        <v>21</v>
      </c>
      <c r="O11" s="45">
        <v>42212</v>
      </c>
      <c r="P11" s="46" t="s">
        <v>191</v>
      </c>
      <c r="Q11" s="50" t="s">
        <v>16</v>
      </c>
      <c r="R11" s="45"/>
      <c r="S11" s="46"/>
      <c r="T11" s="45"/>
      <c r="U11" s="45"/>
      <c r="V11" s="46"/>
      <c r="W11" s="45"/>
      <c r="X11" s="45"/>
      <c r="Y11" s="46"/>
      <c r="Z11" s="45"/>
      <c r="AA11" s="45"/>
      <c r="AB11" s="46"/>
    </row>
    <row r="12" spans="1:28">
      <c r="A12" s="7" t="s">
        <v>204</v>
      </c>
      <c r="B12" s="11" t="s">
        <v>21</v>
      </c>
      <c r="C12" s="45">
        <v>41725</v>
      </c>
      <c r="D12" s="46"/>
      <c r="E12" s="11" t="s">
        <v>21</v>
      </c>
      <c r="F12" s="45"/>
      <c r="G12" s="46"/>
      <c r="H12" s="50" t="s">
        <v>21</v>
      </c>
      <c r="I12" s="45">
        <v>41885</v>
      </c>
      <c r="J12" s="46" t="s">
        <v>147</v>
      </c>
      <c r="K12" s="50" t="s">
        <v>16</v>
      </c>
      <c r="L12" s="45"/>
      <c r="M12" s="46"/>
      <c r="N12" s="50" t="s">
        <v>21</v>
      </c>
      <c r="O12" s="45">
        <v>42212</v>
      </c>
      <c r="P12" s="46" t="s">
        <v>190</v>
      </c>
      <c r="Q12" s="50" t="s">
        <v>16</v>
      </c>
      <c r="R12" s="45"/>
      <c r="S12" s="46"/>
      <c r="T12" s="45"/>
      <c r="U12" s="45"/>
      <c r="V12" s="46"/>
      <c r="W12" s="45"/>
      <c r="X12" s="45"/>
      <c r="Y12" s="46"/>
      <c r="Z12" s="45"/>
      <c r="AA12" s="45"/>
      <c r="AB12" s="46"/>
    </row>
    <row r="13" spans="1:28" ht="60">
      <c r="A13" s="7" t="s">
        <v>211</v>
      </c>
      <c r="B13" s="11" t="s">
        <v>21</v>
      </c>
      <c r="C13" s="45">
        <v>41799</v>
      </c>
      <c r="D13" s="46" t="s">
        <v>64</v>
      </c>
      <c r="E13" s="11" t="s">
        <v>21</v>
      </c>
      <c r="F13" s="45"/>
      <c r="G13" s="46"/>
      <c r="H13" s="50" t="s">
        <v>16</v>
      </c>
      <c r="I13" s="45"/>
      <c r="J13" s="46"/>
      <c r="K13" s="50" t="s">
        <v>21</v>
      </c>
      <c r="L13" s="45">
        <v>41905</v>
      </c>
      <c r="M13" s="46" t="s">
        <v>169</v>
      </c>
      <c r="N13" s="50" t="s">
        <v>16</v>
      </c>
      <c r="O13" s="45"/>
      <c r="P13" s="46"/>
      <c r="Q13" s="50" t="s">
        <v>16</v>
      </c>
      <c r="R13" s="45"/>
      <c r="S13" s="46"/>
      <c r="T13" s="45"/>
      <c r="U13" s="45"/>
      <c r="V13" s="46"/>
      <c r="W13" s="45"/>
      <c r="X13" s="45"/>
      <c r="Y13" s="46"/>
      <c r="Z13" s="45"/>
      <c r="AA13" s="45"/>
      <c r="AB13" s="46"/>
    </row>
    <row r="14" spans="1:28">
      <c r="A14" s="7" t="s">
        <v>198</v>
      </c>
      <c r="B14" s="11" t="s">
        <v>2</v>
      </c>
      <c r="C14" s="45">
        <v>41678</v>
      </c>
      <c r="D14" s="46"/>
      <c r="E14" s="11" t="s">
        <v>2</v>
      </c>
      <c r="F14" s="45"/>
      <c r="G14" s="46"/>
      <c r="H14" s="50" t="s">
        <v>16</v>
      </c>
      <c r="I14" s="45"/>
      <c r="J14" s="46"/>
      <c r="K14" s="50" t="s">
        <v>16</v>
      </c>
      <c r="L14" s="45"/>
      <c r="M14" s="46"/>
      <c r="N14" s="50" t="s">
        <v>16</v>
      </c>
      <c r="O14" s="45"/>
      <c r="P14" s="46"/>
      <c r="Q14" s="50" t="s">
        <v>16</v>
      </c>
      <c r="R14" s="45"/>
      <c r="S14" s="46"/>
      <c r="T14" s="45"/>
      <c r="U14" s="45"/>
      <c r="V14" s="46"/>
      <c r="W14" s="45"/>
      <c r="X14" s="45"/>
      <c r="Y14" s="46"/>
      <c r="Z14" s="45"/>
      <c r="AA14" s="45"/>
      <c r="AB14" s="46"/>
    </row>
    <row r="15" spans="1:28" ht="252">
      <c r="A15" s="7" t="s">
        <v>213</v>
      </c>
      <c r="B15" s="11" t="s">
        <v>21</v>
      </c>
      <c r="C15" s="45">
        <v>41799</v>
      </c>
      <c r="D15" s="46" t="s">
        <v>51</v>
      </c>
      <c r="E15" s="11" t="s">
        <v>21</v>
      </c>
      <c r="F15" s="45"/>
      <c r="G15" s="46"/>
      <c r="H15" s="50" t="s">
        <v>16</v>
      </c>
      <c r="I15" s="45"/>
      <c r="J15" s="46"/>
      <c r="K15" s="50" t="s">
        <v>16</v>
      </c>
      <c r="L15" s="45"/>
      <c r="M15" s="46"/>
      <c r="N15" s="50" t="s">
        <v>16</v>
      </c>
      <c r="O15" s="45"/>
      <c r="P15" s="46"/>
      <c r="Q15" s="50" t="s">
        <v>16</v>
      </c>
      <c r="R15" s="45"/>
      <c r="S15" s="46"/>
      <c r="T15" s="45"/>
      <c r="U15" s="45"/>
      <c r="V15" s="46"/>
      <c r="W15" s="45"/>
      <c r="X15" s="45"/>
      <c r="Y15" s="46"/>
      <c r="Z15" s="45"/>
      <c r="AA15" s="45"/>
      <c r="AB15" s="46"/>
    </row>
    <row r="16" spans="1:28" ht="24">
      <c r="A16" s="7" t="s">
        <v>200</v>
      </c>
      <c r="B16" s="11" t="s">
        <v>21</v>
      </c>
      <c r="C16" s="45">
        <v>41700</v>
      </c>
      <c r="D16" s="47"/>
      <c r="E16" s="11" t="s">
        <v>21</v>
      </c>
      <c r="F16" s="45">
        <v>41854</v>
      </c>
      <c r="G16" s="46" t="s">
        <v>103</v>
      </c>
      <c r="H16" s="50" t="s">
        <v>16</v>
      </c>
      <c r="I16" s="45"/>
      <c r="J16" s="46"/>
      <c r="K16" s="50" t="s">
        <v>16</v>
      </c>
      <c r="L16" s="45"/>
      <c r="M16" s="46"/>
      <c r="N16" s="50" t="s">
        <v>16</v>
      </c>
      <c r="O16" s="45"/>
      <c r="P16" s="46"/>
      <c r="Q16" s="50" t="s">
        <v>16</v>
      </c>
      <c r="R16" s="45"/>
      <c r="S16" s="46"/>
      <c r="T16" s="45"/>
      <c r="U16" s="45"/>
      <c r="V16" s="46"/>
      <c r="W16" s="45"/>
      <c r="X16" s="45"/>
      <c r="Y16" s="46"/>
      <c r="Z16" s="45"/>
      <c r="AA16" s="45"/>
      <c r="AB16" s="46"/>
    </row>
    <row r="17" spans="1:28" ht="24">
      <c r="A17" s="7" t="s">
        <v>209</v>
      </c>
      <c r="B17" s="11" t="s">
        <v>21</v>
      </c>
      <c r="C17" s="45">
        <v>41788</v>
      </c>
      <c r="D17" s="46"/>
      <c r="E17" s="11" t="s">
        <v>21</v>
      </c>
      <c r="F17" s="45">
        <v>41854</v>
      </c>
      <c r="G17" s="46" t="s">
        <v>103</v>
      </c>
      <c r="H17" s="50" t="s">
        <v>16</v>
      </c>
      <c r="I17" s="45"/>
      <c r="J17" s="46"/>
      <c r="K17" s="50" t="s">
        <v>16</v>
      </c>
      <c r="L17" s="45"/>
      <c r="M17" s="46"/>
      <c r="N17" s="50" t="s">
        <v>16</v>
      </c>
      <c r="O17" s="45"/>
      <c r="P17" s="46"/>
      <c r="Q17" s="50" t="s">
        <v>16</v>
      </c>
      <c r="R17" s="45"/>
      <c r="S17" s="46"/>
      <c r="T17" s="45"/>
      <c r="U17" s="45"/>
      <c r="V17" s="46"/>
      <c r="W17" s="45"/>
      <c r="X17" s="45"/>
      <c r="Y17" s="46"/>
      <c r="Z17" s="45"/>
      <c r="AA17" s="45"/>
      <c r="AB17" s="46"/>
    </row>
    <row r="18" spans="1:28" ht="108">
      <c r="A18" s="7" t="s">
        <v>209</v>
      </c>
      <c r="B18" s="11" t="s">
        <v>2</v>
      </c>
      <c r="C18" s="45">
        <v>41799</v>
      </c>
      <c r="D18" s="46" t="s">
        <v>52</v>
      </c>
      <c r="E18" s="11" t="s">
        <v>2</v>
      </c>
      <c r="F18" s="45"/>
      <c r="G18" s="46"/>
      <c r="H18" s="50" t="s">
        <v>16</v>
      </c>
      <c r="I18" s="45"/>
      <c r="J18" s="46"/>
      <c r="K18" s="50" t="s">
        <v>16</v>
      </c>
      <c r="L18" s="45"/>
      <c r="M18" s="46"/>
      <c r="N18" s="50" t="s">
        <v>16</v>
      </c>
      <c r="O18" s="45"/>
      <c r="P18" s="46"/>
      <c r="Q18" s="50" t="s">
        <v>16</v>
      </c>
      <c r="R18" s="45"/>
      <c r="S18" s="46"/>
      <c r="T18" s="45"/>
      <c r="U18" s="45"/>
      <c r="V18" s="46"/>
      <c r="W18" s="45"/>
      <c r="X18" s="45"/>
      <c r="Y18" s="46"/>
      <c r="Z18" s="45"/>
      <c r="AA18" s="45"/>
      <c r="AB18" s="46"/>
    </row>
    <row r="19" spans="1:28" ht="24">
      <c r="A19" s="7" t="s">
        <v>208</v>
      </c>
      <c r="B19" s="11" t="s">
        <v>21</v>
      </c>
      <c r="C19" s="45">
        <v>41788</v>
      </c>
      <c r="D19" s="46"/>
      <c r="E19" s="11" t="s">
        <v>21</v>
      </c>
      <c r="F19" s="45">
        <v>41854</v>
      </c>
      <c r="G19" s="46" t="s">
        <v>103</v>
      </c>
      <c r="H19" s="50" t="s">
        <v>16</v>
      </c>
      <c r="I19" s="45"/>
      <c r="J19" s="46"/>
      <c r="K19" s="50" t="s">
        <v>16</v>
      </c>
      <c r="L19" s="45"/>
      <c r="M19" s="46"/>
      <c r="N19" s="50" t="s">
        <v>16</v>
      </c>
      <c r="O19" s="45"/>
      <c r="P19" s="46"/>
      <c r="Q19" s="50" t="s">
        <v>16</v>
      </c>
      <c r="R19" s="45"/>
      <c r="S19" s="46"/>
      <c r="T19" s="45"/>
      <c r="U19" s="45"/>
      <c r="V19" s="46"/>
      <c r="W19" s="45"/>
      <c r="X19" s="45"/>
      <c r="Y19" s="46"/>
      <c r="Z19" s="45"/>
      <c r="AA19" s="45"/>
      <c r="AB19" s="46"/>
    </row>
    <row r="20" spans="1:28">
      <c r="A20" s="7" t="s">
        <v>215</v>
      </c>
      <c r="B20" s="11" t="s">
        <v>21</v>
      </c>
      <c r="C20" s="45">
        <v>41807</v>
      </c>
      <c r="D20" s="46" t="s">
        <v>79</v>
      </c>
      <c r="E20" s="11" t="s">
        <v>21</v>
      </c>
      <c r="F20" s="45"/>
      <c r="G20" s="46"/>
      <c r="H20" s="50" t="s">
        <v>16</v>
      </c>
      <c r="I20" s="45"/>
      <c r="J20" s="46"/>
      <c r="K20" s="50" t="s">
        <v>16</v>
      </c>
      <c r="L20" s="45"/>
      <c r="M20" s="46"/>
      <c r="N20" s="50" t="s">
        <v>16</v>
      </c>
      <c r="O20" s="45"/>
      <c r="P20" s="46"/>
      <c r="Q20" s="50" t="s">
        <v>16</v>
      </c>
      <c r="R20" s="45"/>
      <c r="S20" s="46"/>
      <c r="T20" s="45" t="s">
        <v>21</v>
      </c>
      <c r="U20" s="45">
        <v>42534</v>
      </c>
      <c r="V20" s="46" t="s">
        <v>245</v>
      </c>
      <c r="W20" s="45"/>
      <c r="X20" s="45"/>
      <c r="Y20" s="46"/>
      <c r="Z20" s="45"/>
      <c r="AA20" s="45"/>
      <c r="AB20" s="46"/>
    </row>
    <row r="21" spans="1:28">
      <c r="A21" s="7" t="s">
        <v>201</v>
      </c>
      <c r="B21" s="11" t="s">
        <v>21</v>
      </c>
      <c r="C21" s="45">
        <v>41700</v>
      </c>
      <c r="D21" s="46"/>
      <c r="E21" s="11" t="s">
        <v>21</v>
      </c>
      <c r="F21" s="45"/>
      <c r="G21" s="46"/>
      <c r="H21" s="50" t="s">
        <v>16</v>
      </c>
      <c r="I21" s="45"/>
      <c r="J21" s="46"/>
      <c r="K21" s="50" t="s">
        <v>16</v>
      </c>
      <c r="L21" s="45"/>
      <c r="M21" s="46"/>
      <c r="N21" s="50" t="s">
        <v>16</v>
      </c>
      <c r="O21" s="45"/>
      <c r="P21" s="46"/>
      <c r="Q21" s="50" t="s">
        <v>16</v>
      </c>
      <c r="R21" s="45"/>
      <c r="S21" s="46"/>
      <c r="T21" s="45" t="s">
        <v>21</v>
      </c>
      <c r="U21" s="45">
        <v>42534</v>
      </c>
      <c r="V21" s="46" t="s">
        <v>245</v>
      </c>
      <c r="W21" s="45"/>
      <c r="X21" s="45"/>
      <c r="Y21" s="46"/>
      <c r="Z21" s="45"/>
      <c r="AA21" s="45"/>
      <c r="AB21" s="46"/>
    </row>
    <row r="22" spans="1:28">
      <c r="A22" s="7" t="s">
        <v>214</v>
      </c>
      <c r="B22" s="11" t="s">
        <v>21</v>
      </c>
      <c r="C22" s="45">
        <v>41766</v>
      </c>
      <c r="D22" s="46"/>
      <c r="E22" s="11" t="s">
        <v>21</v>
      </c>
      <c r="F22" s="45"/>
      <c r="G22" s="46"/>
      <c r="H22" s="50" t="s">
        <v>16</v>
      </c>
      <c r="I22" s="45"/>
      <c r="J22" s="46"/>
      <c r="K22" s="50" t="s">
        <v>16</v>
      </c>
      <c r="L22" s="45"/>
      <c r="M22" s="46"/>
      <c r="N22" s="50" t="s">
        <v>16</v>
      </c>
      <c r="O22" s="45"/>
      <c r="P22" s="46"/>
      <c r="Q22" s="50" t="s">
        <v>16</v>
      </c>
      <c r="R22" s="45"/>
      <c r="S22" s="46"/>
      <c r="T22" s="45"/>
      <c r="U22" s="45"/>
      <c r="V22" s="46"/>
      <c r="W22" s="45"/>
      <c r="X22" s="45"/>
      <c r="Y22" s="46"/>
      <c r="Z22" s="45"/>
      <c r="AA22" s="45"/>
      <c r="AB22" s="46"/>
    </row>
    <row r="23" spans="1:28">
      <c r="A23" s="7" t="s">
        <v>212</v>
      </c>
      <c r="B23" s="11" t="s">
        <v>21</v>
      </c>
      <c r="C23" s="45">
        <v>41784</v>
      </c>
      <c r="D23" s="47"/>
      <c r="E23" s="11" t="s">
        <v>21</v>
      </c>
      <c r="F23" s="45"/>
      <c r="G23" s="47"/>
      <c r="H23" s="50" t="s">
        <v>16</v>
      </c>
      <c r="I23" s="45"/>
      <c r="J23" s="47"/>
      <c r="K23" s="50" t="s">
        <v>16</v>
      </c>
      <c r="L23" s="45"/>
      <c r="M23" s="47"/>
      <c r="N23" s="50" t="s">
        <v>16</v>
      </c>
      <c r="O23" s="45"/>
      <c r="P23" s="47"/>
      <c r="Q23" s="50" t="s">
        <v>16</v>
      </c>
      <c r="R23" s="45"/>
      <c r="S23" s="47"/>
      <c r="T23" s="45"/>
      <c r="U23" s="45"/>
      <c r="V23" s="47"/>
      <c r="W23" s="45"/>
      <c r="X23" s="45"/>
      <c r="Y23" s="47"/>
      <c r="Z23" s="45"/>
      <c r="AA23" s="45"/>
      <c r="AB23" s="47"/>
    </row>
    <row r="24" spans="1:28">
      <c r="A24" s="7" t="s">
        <v>199</v>
      </c>
      <c r="B24" s="11" t="s">
        <v>21</v>
      </c>
      <c r="C24" s="45">
        <v>41784</v>
      </c>
      <c r="D24" s="47"/>
      <c r="E24" s="11" t="s">
        <v>21</v>
      </c>
      <c r="F24" s="45"/>
      <c r="G24" s="47"/>
      <c r="H24" s="50" t="s">
        <v>16</v>
      </c>
      <c r="I24" s="45"/>
      <c r="J24" s="47"/>
      <c r="K24" s="50" t="s">
        <v>16</v>
      </c>
      <c r="L24" s="45"/>
      <c r="M24" s="47"/>
      <c r="N24" s="50" t="s">
        <v>16</v>
      </c>
      <c r="O24" s="45"/>
      <c r="P24" s="47"/>
      <c r="Q24" s="50" t="s">
        <v>16</v>
      </c>
      <c r="R24" s="45"/>
      <c r="S24" s="47"/>
      <c r="T24" s="45"/>
      <c r="U24" s="45"/>
      <c r="V24" s="47"/>
      <c r="W24" s="45"/>
      <c r="X24" s="45"/>
      <c r="Y24" s="47"/>
      <c r="Z24" s="45"/>
      <c r="AA24" s="45"/>
      <c r="AB24" s="47"/>
    </row>
    <row r="25" spans="1:28" ht="52.5" customHeight="1">
      <c r="A25" s="7" t="s">
        <v>219</v>
      </c>
      <c r="B25" s="11" t="s">
        <v>21</v>
      </c>
      <c r="C25" s="45">
        <v>41785</v>
      </c>
      <c r="D25" s="46"/>
      <c r="E25" s="11" t="s">
        <v>21</v>
      </c>
      <c r="F25" s="45"/>
      <c r="G25" s="46"/>
      <c r="H25" s="50" t="s">
        <v>16</v>
      </c>
      <c r="I25" s="45"/>
      <c r="J25" s="46"/>
      <c r="K25" s="50" t="s">
        <v>16</v>
      </c>
      <c r="L25" s="45"/>
      <c r="M25" s="46"/>
      <c r="N25" s="50" t="s">
        <v>16</v>
      </c>
      <c r="O25" s="45"/>
      <c r="P25" s="46"/>
      <c r="Q25" s="50" t="s">
        <v>16</v>
      </c>
      <c r="R25" s="45"/>
      <c r="S25" s="46"/>
      <c r="T25" s="45"/>
      <c r="U25" s="45"/>
      <c r="V25" s="46"/>
      <c r="W25" s="45"/>
      <c r="X25" s="45"/>
      <c r="Y25" s="46"/>
      <c r="Z25" s="45"/>
      <c r="AA25" s="45"/>
      <c r="AB25" s="46"/>
    </row>
    <row r="26" spans="1:28" ht="36">
      <c r="A26" s="7" t="s">
        <v>205</v>
      </c>
      <c r="B26" s="11" t="s">
        <v>21</v>
      </c>
      <c r="C26" s="45">
        <v>41799</v>
      </c>
      <c r="D26" s="46" t="s">
        <v>63</v>
      </c>
      <c r="E26" s="11" t="s">
        <v>21</v>
      </c>
      <c r="F26" s="45"/>
      <c r="G26" s="46"/>
      <c r="H26" s="50" t="s">
        <v>16</v>
      </c>
      <c r="I26" s="45"/>
      <c r="J26" s="46"/>
      <c r="K26" s="50" t="s">
        <v>16</v>
      </c>
      <c r="L26" s="45"/>
      <c r="M26" s="46"/>
      <c r="N26" s="50" t="s">
        <v>16</v>
      </c>
      <c r="O26" s="45"/>
      <c r="P26" s="46"/>
      <c r="Q26" s="50" t="s">
        <v>16</v>
      </c>
      <c r="R26" s="45"/>
      <c r="S26" s="46"/>
      <c r="T26" s="45"/>
      <c r="U26" s="45"/>
      <c r="V26" s="46"/>
      <c r="W26" s="45"/>
      <c r="X26" s="45"/>
      <c r="Y26" s="46"/>
      <c r="Z26" s="45"/>
      <c r="AA26" s="45"/>
      <c r="AB26" s="46"/>
    </row>
    <row r="27" spans="1:28">
      <c r="A27" s="7" t="s">
        <v>154</v>
      </c>
      <c r="B27" s="11" t="s">
        <v>21</v>
      </c>
      <c r="C27" s="45"/>
      <c r="D27" s="46"/>
      <c r="E27" s="11" t="s">
        <v>21</v>
      </c>
      <c r="F27" s="45"/>
      <c r="G27" s="46"/>
      <c r="H27" s="50" t="s">
        <v>21</v>
      </c>
      <c r="I27" s="45">
        <v>41889</v>
      </c>
      <c r="J27" s="46"/>
      <c r="K27" s="50" t="s">
        <v>21</v>
      </c>
      <c r="L27" s="45">
        <v>41908</v>
      </c>
      <c r="M27" s="46"/>
      <c r="N27" s="50" t="s">
        <v>21</v>
      </c>
      <c r="O27" s="45">
        <v>42212</v>
      </c>
      <c r="P27" s="46" t="s">
        <v>232</v>
      </c>
      <c r="Q27" s="50" t="s">
        <v>21</v>
      </c>
      <c r="R27" s="45">
        <v>42288</v>
      </c>
      <c r="S27" s="46" t="s">
        <v>240</v>
      </c>
      <c r="T27" s="45" t="s">
        <v>21</v>
      </c>
      <c r="U27" s="45">
        <v>42563</v>
      </c>
      <c r="V27" s="46" t="s">
        <v>256</v>
      </c>
      <c r="W27" s="45" t="s">
        <v>21</v>
      </c>
      <c r="X27" s="45">
        <v>42568</v>
      </c>
      <c r="Y27" s="46" t="s">
        <v>255</v>
      </c>
      <c r="Z27" s="45" t="s">
        <v>21</v>
      </c>
      <c r="AA27" s="45">
        <v>42623</v>
      </c>
      <c r="AB27" s="46" t="s">
        <v>261</v>
      </c>
    </row>
    <row r="28" spans="1:28" ht="24">
      <c r="A28" s="7" t="s">
        <v>104</v>
      </c>
      <c r="B28" s="11" t="s">
        <v>17</v>
      </c>
      <c r="C28" s="45"/>
      <c r="D28" s="46"/>
      <c r="E28" s="11" t="s">
        <v>21</v>
      </c>
      <c r="F28" s="45">
        <v>41854</v>
      </c>
      <c r="G28" s="46" t="s">
        <v>102</v>
      </c>
      <c r="H28" s="50" t="s">
        <v>16</v>
      </c>
      <c r="I28" s="45"/>
      <c r="J28" s="46"/>
      <c r="K28" s="50" t="s">
        <v>16</v>
      </c>
      <c r="L28" s="45"/>
      <c r="M28" s="46"/>
      <c r="N28" s="50" t="s">
        <v>16</v>
      </c>
      <c r="O28" s="45"/>
      <c r="P28" s="46"/>
      <c r="Q28" s="50" t="s">
        <v>16</v>
      </c>
      <c r="R28" s="45"/>
      <c r="S28" s="46"/>
      <c r="T28" s="45"/>
      <c r="U28" s="45"/>
      <c r="V28" s="46"/>
      <c r="W28" s="45"/>
      <c r="X28" s="45"/>
      <c r="Y28" s="46"/>
      <c r="Z28" s="45"/>
      <c r="AA28" s="45"/>
      <c r="AB28" s="46"/>
    </row>
    <row r="29" spans="1:28" ht="24">
      <c r="A29" s="7" t="s">
        <v>100</v>
      </c>
      <c r="B29" s="11" t="s">
        <v>17</v>
      </c>
      <c r="C29" s="45"/>
      <c r="D29" s="46"/>
      <c r="E29" s="11" t="s">
        <v>21</v>
      </c>
      <c r="F29" s="45">
        <v>41854</v>
      </c>
      <c r="G29" s="46" t="s">
        <v>102</v>
      </c>
      <c r="H29" s="50" t="s">
        <v>16</v>
      </c>
      <c r="I29" s="45"/>
      <c r="J29" s="46"/>
      <c r="K29" s="50" t="s">
        <v>16</v>
      </c>
      <c r="L29" s="45"/>
      <c r="M29" s="46"/>
      <c r="N29" s="50" t="s">
        <v>16</v>
      </c>
      <c r="O29" s="45"/>
      <c r="P29" s="46"/>
      <c r="Q29" s="50" t="s">
        <v>16</v>
      </c>
      <c r="R29" s="45"/>
      <c r="S29" s="46"/>
      <c r="T29" s="45"/>
      <c r="U29" s="45"/>
      <c r="V29" s="46"/>
      <c r="W29" s="45"/>
      <c r="X29" s="45"/>
      <c r="Y29" s="46"/>
      <c r="Z29" s="45"/>
      <c r="AA29" s="45"/>
      <c r="AB29" s="46"/>
    </row>
    <row r="30" spans="1:28">
      <c r="A30" s="7" t="s">
        <v>12</v>
      </c>
      <c r="B30" s="11" t="s">
        <v>2</v>
      </c>
      <c r="C30" s="45">
        <v>41673</v>
      </c>
      <c r="D30" s="46"/>
      <c r="E30" s="11" t="s">
        <v>2</v>
      </c>
      <c r="F30" s="45"/>
      <c r="G30" s="46"/>
      <c r="H30" s="50" t="s">
        <v>16</v>
      </c>
      <c r="I30" s="45"/>
      <c r="J30" s="46"/>
      <c r="K30" s="50" t="s">
        <v>16</v>
      </c>
      <c r="L30" s="45"/>
      <c r="M30" s="46"/>
      <c r="N30" s="50" t="s">
        <v>16</v>
      </c>
      <c r="O30" s="45"/>
      <c r="P30" s="46"/>
      <c r="Q30" s="50" t="s">
        <v>16</v>
      </c>
      <c r="R30" s="45"/>
      <c r="S30" s="46"/>
      <c r="T30" s="45"/>
      <c r="U30" s="45"/>
      <c r="V30" s="46"/>
      <c r="W30" s="45"/>
      <c r="X30" s="45"/>
      <c r="Y30" s="46"/>
      <c r="Z30" s="45"/>
      <c r="AA30" s="45"/>
      <c r="AB30" s="46"/>
    </row>
    <row r="31" spans="1:28" ht="132">
      <c r="A31" s="7" t="s">
        <v>13</v>
      </c>
      <c r="B31" s="11" t="s">
        <v>21</v>
      </c>
      <c r="C31" s="45">
        <v>41799</v>
      </c>
      <c r="D31" s="46" t="s">
        <v>54</v>
      </c>
      <c r="E31" s="11" t="s">
        <v>21</v>
      </c>
      <c r="F31" s="45"/>
      <c r="G31" s="46"/>
      <c r="H31" s="50" t="s">
        <v>16</v>
      </c>
      <c r="I31" s="45"/>
      <c r="J31" s="46"/>
      <c r="K31" s="50" t="s">
        <v>16</v>
      </c>
      <c r="L31" s="45"/>
      <c r="M31" s="46"/>
      <c r="N31" s="50" t="s">
        <v>16</v>
      </c>
      <c r="O31" s="45"/>
      <c r="P31" s="46"/>
      <c r="Q31" s="50" t="s">
        <v>16</v>
      </c>
      <c r="R31" s="45"/>
      <c r="S31" s="46"/>
      <c r="T31" s="45"/>
      <c r="U31" s="45"/>
      <c r="V31" s="46"/>
      <c r="W31" s="45"/>
      <c r="X31" s="45"/>
      <c r="Y31" s="46"/>
      <c r="Z31" s="45"/>
      <c r="AA31" s="45"/>
      <c r="AB31" s="46"/>
    </row>
    <row r="32" spans="1:28">
      <c r="A32" s="7" t="s">
        <v>15</v>
      </c>
      <c r="B32" s="11" t="s">
        <v>2</v>
      </c>
      <c r="C32" s="45">
        <v>41673</v>
      </c>
      <c r="D32" s="46"/>
      <c r="E32" s="11" t="s">
        <v>2</v>
      </c>
      <c r="F32" s="45"/>
      <c r="G32" s="46"/>
      <c r="H32" s="50" t="s">
        <v>21</v>
      </c>
      <c r="I32" s="45">
        <v>41889</v>
      </c>
      <c r="J32" s="46" t="s">
        <v>149</v>
      </c>
      <c r="K32" s="50" t="s">
        <v>21</v>
      </c>
      <c r="L32" s="45">
        <v>41900</v>
      </c>
      <c r="M32" s="46" t="s">
        <v>167</v>
      </c>
      <c r="N32" s="50" t="s">
        <v>16</v>
      </c>
      <c r="O32" s="45"/>
      <c r="P32" s="46"/>
      <c r="Q32" s="50" t="s">
        <v>16</v>
      </c>
      <c r="R32" s="45"/>
      <c r="S32" s="46"/>
      <c r="T32" s="45"/>
      <c r="U32" s="45"/>
      <c r="V32" s="46"/>
      <c r="W32" s="45"/>
      <c r="X32" s="45"/>
      <c r="Y32" s="46"/>
      <c r="Z32" s="45"/>
      <c r="AA32" s="45"/>
      <c r="AB32" s="46"/>
    </row>
    <row r="33" spans="1:28">
      <c r="A33" s="7" t="s">
        <v>14</v>
      </c>
      <c r="B33" s="11" t="s">
        <v>2</v>
      </c>
      <c r="C33" s="45">
        <v>41673</v>
      </c>
      <c r="D33" s="46"/>
      <c r="E33" s="11" t="s">
        <v>2</v>
      </c>
      <c r="F33" s="45"/>
      <c r="G33" s="46"/>
      <c r="H33" s="50" t="s">
        <v>16</v>
      </c>
      <c r="I33" s="45"/>
      <c r="J33" s="46"/>
      <c r="K33" s="50" t="s">
        <v>16</v>
      </c>
      <c r="L33" s="45"/>
      <c r="M33" s="46"/>
      <c r="N33" s="50" t="s">
        <v>16</v>
      </c>
      <c r="O33" s="45"/>
      <c r="P33" s="46"/>
      <c r="Q33" s="50" t="s">
        <v>16</v>
      </c>
      <c r="R33" s="45"/>
      <c r="S33" s="46"/>
      <c r="T33" s="45"/>
      <c r="U33" s="45"/>
      <c r="V33" s="46"/>
      <c r="W33" s="45"/>
      <c r="X33" s="45"/>
      <c r="Y33" s="46"/>
      <c r="Z33" s="45"/>
      <c r="AA33" s="45"/>
      <c r="AB33" s="46"/>
    </row>
    <row r="34" spans="1:28">
      <c r="A34" s="7" t="s">
        <v>196</v>
      </c>
      <c r="B34" s="50" t="s">
        <v>17</v>
      </c>
      <c r="C34" s="45"/>
      <c r="D34" s="46"/>
      <c r="E34" s="11" t="s">
        <v>17</v>
      </c>
      <c r="F34" s="45"/>
      <c r="G34" s="46"/>
      <c r="H34" s="50" t="s">
        <v>17</v>
      </c>
      <c r="I34" s="45"/>
      <c r="J34" s="46"/>
      <c r="K34" s="50" t="s">
        <v>17</v>
      </c>
      <c r="L34" s="45"/>
      <c r="M34" s="46"/>
      <c r="N34" s="50" t="s">
        <v>21</v>
      </c>
      <c r="O34" s="45">
        <v>42212</v>
      </c>
      <c r="P34" s="46" t="s">
        <v>221</v>
      </c>
      <c r="Q34" s="50" t="s">
        <v>16</v>
      </c>
      <c r="R34" s="45"/>
      <c r="S34" s="46"/>
      <c r="T34" s="45"/>
      <c r="U34" s="45"/>
      <c r="V34" s="46"/>
      <c r="W34" s="45"/>
      <c r="X34" s="45"/>
      <c r="Y34" s="46"/>
      <c r="Z34" s="45"/>
      <c r="AA34" s="45"/>
      <c r="AB34" s="46"/>
    </row>
    <row r="35" spans="1:28">
      <c r="A35" s="7" t="s">
        <v>247</v>
      </c>
      <c r="B35" s="50"/>
      <c r="C35" s="45"/>
      <c r="D35" s="46"/>
      <c r="E35" s="11"/>
      <c r="F35" s="45"/>
      <c r="G35" s="46"/>
      <c r="H35" s="50"/>
      <c r="I35" s="45"/>
      <c r="J35" s="46"/>
      <c r="K35" s="50"/>
      <c r="L35" s="45"/>
      <c r="M35" s="46"/>
      <c r="N35" s="50"/>
      <c r="O35" s="45"/>
      <c r="P35" s="46"/>
      <c r="Q35" s="50" t="s">
        <v>17</v>
      </c>
      <c r="R35" s="45"/>
      <c r="S35" s="46"/>
      <c r="T35" s="45" t="s">
        <v>21</v>
      </c>
      <c r="U35" s="45">
        <v>42563</v>
      </c>
      <c r="V35" s="46" t="s">
        <v>249</v>
      </c>
      <c r="W35" s="45"/>
      <c r="X35" s="45"/>
      <c r="Y35" s="46"/>
      <c r="Z35" s="45"/>
      <c r="AA35" s="45"/>
      <c r="AB35" s="46"/>
    </row>
    <row r="36" spans="1:28">
      <c r="A36" s="7" t="s">
        <v>248</v>
      </c>
      <c r="B36" s="50"/>
      <c r="C36" s="45"/>
      <c r="D36" s="46"/>
      <c r="E36" s="11"/>
      <c r="F36" s="45"/>
      <c r="G36" s="46"/>
      <c r="H36" s="50"/>
      <c r="I36" s="45"/>
      <c r="J36" s="46"/>
      <c r="K36" s="50"/>
      <c r="L36" s="45"/>
      <c r="M36" s="46"/>
      <c r="N36" s="50"/>
      <c r="O36" s="45"/>
      <c r="P36" s="46"/>
      <c r="Q36" s="50" t="s">
        <v>17</v>
      </c>
      <c r="R36" s="45"/>
      <c r="S36" s="46"/>
      <c r="T36" s="45" t="s">
        <v>21</v>
      </c>
      <c r="U36" s="45">
        <v>42563</v>
      </c>
      <c r="V36" s="46" t="s">
        <v>249</v>
      </c>
      <c r="W36" s="45"/>
      <c r="X36" s="45"/>
      <c r="Y36" s="46"/>
      <c r="Z36" s="45"/>
      <c r="AA36" s="45"/>
      <c r="AB36" s="46"/>
    </row>
    <row r="37" spans="1:28">
      <c r="A37" s="7" t="s">
        <v>197</v>
      </c>
      <c r="B37" s="50" t="s">
        <v>17</v>
      </c>
      <c r="C37" s="45"/>
      <c r="D37" s="46"/>
      <c r="E37" s="11" t="s">
        <v>17</v>
      </c>
      <c r="F37" s="45"/>
      <c r="G37" s="46"/>
      <c r="H37" s="50" t="s">
        <v>17</v>
      </c>
      <c r="I37" s="45"/>
      <c r="J37" s="46"/>
      <c r="K37" s="50" t="s">
        <v>17</v>
      </c>
      <c r="L37" s="45"/>
      <c r="M37" s="46"/>
      <c r="N37" s="50" t="s">
        <v>21</v>
      </c>
      <c r="O37" s="45">
        <v>42212</v>
      </c>
      <c r="P37" s="46" t="s">
        <v>221</v>
      </c>
      <c r="Q37" s="50" t="s">
        <v>16</v>
      </c>
      <c r="R37" s="45"/>
      <c r="S37" s="46"/>
      <c r="T37" s="45"/>
      <c r="U37" s="45"/>
      <c r="V37" s="46"/>
      <c r="W37" s="45"/>
      <c r="X37" s="45"/>
      <c r="Y37" s="46"/>
      <c r="Z37" s="45"/>
      <c r="AA37" s="45"/>
      <c r="AB37" s="46"/>
    </row>
    <row r="38" spans="1:28" ht="60">
      <c r="A38" s="7" t="s">
        <v>10</v>
      </c>
      <c r="B38" s="11" t="s">
        <v>21</v>
      </c>
      <c r="C38" s="45">
        <v>41809</v>
      </c>
      <c r="D38" s="48" t="s">
        <v>82</v>
      </c>
      <c r="E38" s="11" t="s">
        <v>21</v>
      </c>
      <c r="F38" s="45">
        <v>41868</v>
      </c>
      <c r="G38" s="48"/>
      <c r="H38" s="50" t="s">
        <v>16</v>
      </c>
      <c r="I38" s="45"/>
      <c r="J38" s="48"/>
      <c r="K38" s="50" t="s">
        <v>16</v>
      </c>
      <c r="L38" s="45"/>
      <c r="M38" s="48"/>
      <c r="N38" s="50" t="s">
        <v>16</v>
      </c>
      <c r="O38" s="45"/>
      <c r="P38" s="48"/>
      <c r="Q38" s="50" t="s">
        <v>16</v>
      </c>
      <c r="R38" s="45"/>
      <c r="S38" s="48"/>
      <c r="T38" s="45"/>
      <c r="U38" s="45"/>
      <c r="V38" s="48"/>
      <c r="W38" s="45"/>
      <c r="X38" s="45"/>
      <c r="Y38" s="48"/>
      <c r="Z38" s="45"/>
      <c r="AA38" s="45"/>
      <c r="AB38" s="48"/>
    </row>
    <row r="39" spans="1:28">
      <c r="A39" s="7" t="s">
        <v>228</v>
      </c>
      <c r="B39" s="11" t="s">
        <v>17</v>
      </c>
      <c r="C39" s="45"/>
      <c r="D39" s="46"/>
      <c r="E39" s="11" t="s">
        <v>17</v>
      </c>
      <c r="F39" s="45"/>
      <c r="G39" s="46"/>
      <c r="H39" s="50" t="s">
        <v>17</v>
      </c>
      <c r="I39" s="45"/>
      <c r="J39" s="46"/>
      <c r="K39" s="50" t="s">
        <v>17</v>
      </c>
      <c r="L39" s="45"/>
      <c r="M39" s="46"/>
      <c r="N39" s="50" t="s">
        <v>17</v>
      </c>
      <c r="O39" s="45"/>
      <c r="P39" s="46"/>
      <c r="Q39" s="50" t="s">
        <v>21</v>
      </c>
      <c r="R39" s="45">
        <v>42288</v>
      </c>
      <c r="S39" s="46" t="s">
        <v>231</v>
      </c>
      <c r="T39" s="45"/>
      <c r="U39" s="45"/>
      <c r="V39" s="46"/>
      <c r="W39" s="45" t="s">
        <v>21</v>
      </c>
      <c r="X39" s="45">
        <v>42568</v>
      </c>
      <c r="Y39" s="46" t="s">
        <v>254</v>
      </c>
      <c r="Z39" s="45" t="s">
        <v>21</v>
      </c>
      <c r="AA39" s="45">
        <v>42623</v>
      </c>
      <c r="AB39" s="46" t="s">
        <v>260</v>
      </c>
    </row>
    <row r="40" spans="1:28">
      <c r="A40" s="7" t="s">
        <v>227</v>
      </c>
      <c r="B40" s="11" t="s">
        <v>17</v>
      </c>
      <c r="C40" s="45"/>
      <c r="D40" s="46"/>
      <c r="E40" s="11" t="s">
        <v>17</v>
      </c>
      <c r="F40" s="45"/>
      <c r="G40" s="46"/>
      <c r="H40" s="50" t="s">
        <v>17</v>
      </c>
      <c r="I40" s="45"/>
      <c r="J40" s="46"/>
      <c r="K40" s="50" t="s">
        <v>17</v>
      </c>
      <c r="L40" s="45"/>
      <c r="M40" s="46"/>
      <c r="N40" s="50" t="s">
        <v>17</v>
      </c>
      <c r="O40" s="45"/>
      <c r="P40" s="46"/>
      <c r="Q40" s="50" t="s">
        <v>21</v>
      </c>
      <c r="R40" s="45">
        <v>42288</v>
      </c>
      <c r="S40" s="46" t="s">
        <v>231</v>
      </c>
      <c r="T40" s="45"/>
      <c r="U40" s="45"/>
      <c r="V40" s="46"/>
      <c r="W40" s="45"/>
      <c r="X40" s="45"/>
      <c r="Y40" s="46"/>
      <c r="Z40" s="45"/>
      <c r="AA40" s="45"/>
      <c r="AB40" s="46"/>
    </row>
    <row r="41" spans="1:28">
      <c r="A41" s="7" t="s">
        <v>7</v>
      </c>
      <c r="B41" s="11" t="s">
        <v>2</v>
      </c>
      <c r="C41" s="45">
        <v>41673</v>
      </c>
      <c r="D41" s="46"/>
      <c r="E41" s="11" t="s">
        <v>16</v>
      </c>
      <c r="F41" s="45"/>
      <c r="G41" s="46"/>
      <c r="H41" s="50" t="s">
        <v>168</v>
      </c>
      <c r="I41" s="45">
        <v>41908</v>
      </c>
      <c r="J41" s="46"/>
      <c r="K41" s="50" t="s">
        <v>16</v>
      </c>
      <c r="L41" s="45"/>
      <c r="M41" s="46"/>
      <c r="N41" s="50" t="s">
        <v>16</v>
      </c>
      <c r="O41" s="45"/>
      <c r="P41" s="46"/>
      <c r="Q41" s="50" t="s">
        <v>16</v>
      </c>
      <c r="R41" s="45"/>
      <c r="S41" s="46"/>
      <c r="T41" s="45"/>
      <c r="U41" s="45"/>
      <c r="V41" s="46"/>
      <c r="W41" s="45"/>
      <c r="X41" s="45"/>
      <c r="Y41" s="46"/>
      <c r="Z41" s="45"/>
      <c r="AA41" s="45"/>
      <c r="AB41" s="46"/>
    </row>
    <row r="42" spans="1:28">
      <c r="A42" s="7" t="s">
        <v>9</v>
      </c>
      <c r="B42" s="11" t="s">
        <v>2</v>
      </c>
      <c r="C42" s="45">
        <v>41673</v>
      </c>
      <c r="D42" s="46"/>
      <c r="E42" s="11" t="s">
        <v>16</v>
      </c>
      <c r="F42" s="45">
        <v>41868</v>
      </c>
      <c r="G42" s="46" t="s">
        <v>120</v>
      </c>
      <c r="H42" s="50" t="s">
        <v>168</v>
      </c>
      <c r="I42" s="45">
        <v>41908</v>
      </c>
      <c r="J42" s="46"/>
      <c r="K42" s="50" t="s">
        <v>168</v>
      </c>
      <c r="L42" s="45">
        <v>41908</v>
      </c>
      <c r="M42" s="46"/>
      <c r="N42" s="50" t="s">
        <v>16</v>
      </c>
      <c r="O42" s="45"/>
      <c r="P42" s="46"/>
      <c r="Q42" s="50" t="s">
        <v>16</v>
      </c>
      <c r="R42" s="45"/>
      <c r="S42" s="46"/>
      <c r="T42" s="45"/>
      <c r="U42" s="45"/>
      <c r="V42" s="46"/>
      <c r="W42" s="45"/>
      <c r="X42" s="45"/>
      <c r="Y42" s="46"/>
      <c r="Z42" s="45"/>
      <c r="AA42" s="45"/>
      <c r="AB42" s="46"/>
    </row>
    <row r="43" spans="1:28">
      <c r="A43" s="7" t="s">
        <v>101</v>
      </c>
      <c r="B43" s="11" t="s">
        <v>21</v>
      </c>
      <c r="C43" s="45">
        <v>41854</v>
      </c>
      <c r="D43" s="46"/>
      <c r="E43" s="11" t="s">
        <v>21</v>
      </c>
      <c r="F43" s="45">
        <v>41870</v>
      </c>
      <c r="G43" s="46" t="s">
        <v>119</v>
      </c>
      <c r="H43" s="50" t="s">
        <v>16</v>
      </c>
      <c r="I43" s="45"/>
      <c r="J43" s="46"/>
      <c r="K43" s="50" t="s">
        <v>16</v>
      </c>
      <c r="L43" s="45"/>
      <c r="M43" s="46"/>
      <c r="N43" s="50" t="s">
        <v>16</v>
      </c>
      <c r="O43" s="45"/>
      <c r="P43" s="46"/>
      <c r="Q43" s="50" t="s">
        <v>16</v>
      </c>
      <c r="R43" s="45"/>
      <c r="S43" s="46"/>
      <c r="T43" s="45"/>
      <c r="U43" s="45"/>
      <c r="V43" s="46"/>
      <c r="W43" s="45"/>
      <c r="X43" s="45"/>
      <c r="Y43" s="46"/>
      <c r="Z43" s="45"/>
      <c r="AA43" s="45"/>
      <c r="AB43" s="46"/>
    </row>
    <row r="44" spans="1:28">
      <c r="A44" s="7" t="s">
        <v>8</v>
      </c>
      <c r="B44" s="11" t="s">
        <v>21</v>
      </c>
      <c r="C44" s="45">
        <v>41728</v>
      </c>
      <c r="D44" s="46"/>
      <c r="E44" s="11" t="s">
        <v>21</v>
      </c>
      <c r="F44" s="45">
        <v>41868</v>
      </c>
      <c r="G44" s="46"/>
      <c r="H44" s="50" t="s">
        <v>21</v>
      </c>
      <c r="I44" s="45">
        <v>41908</v>
      </c>
      <c r="J44" s="46"/>
      <c r="K44" s="50" t="s">
        <v>16</v>
      </c>
      <c r="L44" s="45"/>
      <c r="M44" s="46"/>
      <c r="N44" s="50" t="s">
        <v>16</v>
      </c>
      <c r="O44" s="45"/>
      <c r="P44" s="46"/>
      <c r="Q44" s="50" t="s">
        <v>16</v>
      </c>
      <c r="R44" s="45"/>
      <c r="S44" s="46"/>
      <c r="T44" s="45"/>
      <c r="U44" s="45"/>
      <c r="V44" s="46"/>
      <c r="W44" s="45"/>
      <c r="X44" s="45"/>
      <c r="Y44" s="46"/>
      <c r="Z44" s="45"/>
      <c r="AA44" s="45"/>
      <c r="AB44" s="46"/>
    </row>
    <row r="45" spans="1:28" ht="48">
      <c r="A45" s="7" t="s">
        <v>22</v>
      </c>
      <c r="B45" s="11" t="s">
        <v>21</v>
      </c>
      <c r="C45" s="45">
        <v>41728</v>
      </c>
      <c r="D45" s="46" t="s">
        <v>23</v>
      </c>
      <c r="E45" s="11" t="s">
        <v>21</v>
      </c>
      <c r="F45" s="45">
        <v>41868</v>
      </c>
      <c r="G45" s="46"/>
      <c r="H45" s="50" t="s">
        <v>16</v>
      </c>
      <c r="I45" s="45"/>
      <c r="J45" s="46"/>
      <c r="K45" s="50" t="s">
        <v>16</v>
      </c>
      <c r="L45" s="45"/>
      <c r="M45" s="46"/>
      <c r="N45" s="50" t="s">
        <v>16</v>
      </c>
      <c r="O45" s="45"/>
      <c r="P45" s="46"/>
      <c r="Q45" s="50" t="s">
        <v>16</v>
      </c>
      <c r="R45" s="45"/>
      <c r="S45" s="46"/>
      <c r="T45" s="45"/>
      <c r="U45" s="45"/>
      <c r="V45" s="46"/>
      <c r="W45" s="45"/>
      <c r="X45" s="45"/>
      <c r="Y45" s="46"/>
      <c r="Z45" s="45"/>
      <c r="AA45" s="45"/>
      <c r="AB45" s="46"/>
    </row>
    <row r="46" spans="1:28" ht="24">
      <c r="A46" s="7" t="s">
        <v>18</v>
      </c>
      <c r="B46" s="11" t="s">
        <v>21</v>
      </c>
      <c r="C46" s="45">
        <v>41813</v>
      </c>
      <c r="D46" s="46"/>
      <c r="E46" s="11" t="s">
        <v>21</v>
      </c>
      <c r="F46" s="45">
        <v>41868</v>
      </c>
      <c r="G46" s="46"/>
      <c r="H46" s="50" t="s">
        <v>155</v>
      </c>
      <c r="I46" s="45">
        <v>41891</v>
      </c>
      <c r="J46" s="46" t="s">
        <v>156</v>
      </c>
      <c r="K46" s="50" t="s">
        <v>21</v>
      </c>
      <c r="L46" s="45">
        <v>41908</v>
      </c>
      <c r="M46" s="46" t="s">
        <v>174</v>
      </c>
      <c r="N46" s="50" t="s">
        <v>21</v>
      </c>
      <c r="O46" s="45">
        <v>42213</v>
      </c>
      <c r="P46" s="46"/>
      <c r="Q46" s="50" t="s">
        <v>16</v>
      </c>
      <c r="R46" s="45"/>
      <c r="S46" s="46"/>
      <c r="T46" s="45" t="s">
        <v>21</v>
      </c>
      <c r="U46" s="45">
        <v>42565</v>
      </c>
      <c r="V46" s="46" t="s">
        <v>250</v>
      </c>
      <c r="W46" s="45"/>
      <c r="X46" s="45"/>
      <c r="Y46" s="46"/>
      <c r="Z46" s="45"/>
      <c r="AA46" s="45"/>
      <c r="AB46" s="46"/>
    </row>
    <row r="47" spans="1:28">
      <c r="A47" s="7" t="s">
        <v>11</v>
      </c>
      <c r="B47" s="11" t="s">
        <v>21</v>
      </c>
      <c r="C47" s="45">
        <v>41813</v>
      </c>
      <c r="D47" s="46"/>
      <c r="E47" s="11" t="s">
        <v>21</v>
      </c>
      <c r="F47" s="45">
        <v>41868</v>
      </c>
      <c r="G47" s="46"/>
      <c r="H47" s="50" t="s">
        <v>16</v>
      </c>
      <c r="I47" s="45"/>
      <c r="J47" s="46"/>
      <c r="K47" s="50" t="s">
        <v>16</v>
      </c>
      <c r="L47" s="45"/>
      <c r="M47" s="46"/>
      <c r="N47" s="50" t="s">
        <v>16</v>
      </c>
      <c r="O47" s="45"/>
      <c r="P47" s="46"/>
      <c r="Q47" s="50" t="s">
        <v>16</v>
      </c>
      <c r="R47" s="45"/>
      <c r="S47" s="46"/>
      <c r="T47" s="45"/>
      <c r="U47" s="45"/>
      <c r="V47" s="46"/>
      <c r="W47" s="45"/>
      <c r="X47" s="45"/>
      <c r="Y47" s="46"/>
      <c r="Z47" s="45"/>
      <c r="AA47" s="45"/>
      <c r="AB47" s="46"/>
    </row>
    <row r="49" spans="1:28" ht="36.75">
      <c r="A49" s="9" t="s">
        <v>85</v>
      </c>
      <c r="C49" s="28">
        <v>41813</v>
      </c>
      <c r="D49" s="29" t="s">
        <v>345</v>
      </c>
      <c r="F49" s="28"/>
      <c r="G49" s="29"/>
      <c r="I49" t="s">
        <v>59</v>
      </c>
      <c r="J49" s="28" t="s">
        <v>59</v>
      </c>
      <c r="L49" t="s">
        <v>59</v>
      </c>
      <c r="M49" s="28" t="s">
        <v>59</v>
      </c>
      <c r="O49" t="s">
        <v>59</v>
      </c>
      <c r="P49" s="28" t="s">
        <v>59</v>
      </c>
      <c r="R49" t="s">
        <v>59</v>
      </c>
      <c r="S49" s="28" t="s">
        <v>59</v>
      </c>
      <c r="U49" t="s">
        <v>59</v>
      </c>
      <c r="V49" s="28" t="s">
        <v>59</v>
      </c>
      <c r="X49" t="s">
        <v>59</v>
      </c>
      <c r="Y49" s="28" t="s">
        <v>59</v>
      </c>
      <c r="AA49" t="s">
        <v>59</v>
      </c>
      <c r="AB49" s="28" t="s">
        <v>59</v>
      </c>
    </row>
    <row r="50" spans="1:28" ht="24.75">
      <c r="A50" s="9" t="s">
        <v>86</v>
      </c>
      <c r="C50" s="28">
        <v>41813</v>
      </c>
      <c r="D50" s="29" t="s">
        <v>87</v>
      </c>
      <c r="F50" s="28"/>
      <c r="G50" s="29"/>
      <c r="I50" t="s">
        <v>59</v>
      </c>
      <c r="J50" s="28" t="s">
        <v>59</v>
      </c>
      <c r="L50" t="s">
        <v>59</v>
      </c>
      <c r="M50" s="28" t="s">
        <v>59</v>
      </c>
      <c r="O50" t="s">
        <v>59</v>
      </c>
      <c r="P50" s="28" t="s">
        <v>59</v>
      </c>
      <c r="R50" t="s">
        <v>59</v>
      </c>
      <c r="S50" s="28" t="s">
        <v>59</v>
      </c>
      <c r="U50" t="s">
        <v>59</v>
      </c>
      <c r="V50" s="28" t="s">
        <v>59</v>
      </c>
      <c r="X50" t="s">
        <v>59</v>
      </c>
      <c r="Y50" s="28" t="s">
        <v>59</v>
      </c>
      <c r="AA50" t="s">
        <v>59</v>
      </c>
      <c r="AB50" s="28" t="s">
        <v>59</v>
      </c>
    </row>
    <row r="51" spans="1:28" ht="36.75">
      <c r="A51" s="9" t="s">
        <v>109</v>
      </c>
      <c r="C51" s="28" t="s">
        <v>59</v>
      </c>
      <c r="D51" s="29" t="s">
        <v>59</v>
      </c>
      <c r="F51" s="28">
        <v>41868</v>
      </c>
      <c r="G51" s="29" t="s">
        <v>114</v>
      </c>
      <c r="I51" t="s">
        <v>59</v>
      </c>
      <c r="J51" s="28" t="s">
        <v>59</v>
      </c>
      <c r="L51" t="s">
        <v>59</v>
      </c>
      <c r="M51" s="28" t="s">
        <v>59</v>
      </c>
      <c r="O51" t="s">
        <v>59</v>
      </c>
      <c r="P51" s="28" t="s">
        <v>59</v>
      </c>
      <c r="R51" t="s">
        <v>59</v>
      </c>
      <c r="S51" s="28" t="s">
        <v>59</v>
      </c>
      <c r="U51" t="s">
        <v>59</v>
      </c>
      <c r="V51" s="28" t="s">
        <v>59</v>
      </c>
      <c r="X51" t="s">
        <v>59</v>
      </c>
      <c r="Y51" s="28" t="s">
        <v>59</v>
      </c>
      <c r="AA51" t="s">
        <v>59</v>
      </c>
      <c r="AB51" s="28" t="s">
        <v>59</v>
      </c>
    </row>
    <row r="52" spans="1:28" ht="24.75">
      <c r="A52" s="9" t="s">
        <v>117</v>
      </c>
      <c r="C52" s="28">
        <v>41813</v>
      </c>
      <c r="D52" s="29" t="s">
        <v>349</v>
      </c>
      <c r="F52" s="28">
        <v>41870</v>
      </c>
      <c r="G52" s="29" t="s">
        <v>118</v>
      </c>
      <c r="I52" t="s">
        <v>59</v>
      </c>
      <c r="J52" s="28" t="s">
        <v>59</v>
      </c>
      <c r="L52" t="s">
        <v>59</v>
      </c>
      <c r="M52" s="28" t="s">
        <v>59</v>
      </c>
      <c r="O52" t="s">
        <v>59</v>
      </c>
      <c r="P52" s="28" t="s">
        <v>59</v>
      </c>
      <c r="R52" t="s">
        <v>59</v>
      </c>
      <c r="S52" s="28" t="s">
        <v>59</v>
      </c>
      <c r="U52" t="s">
        <v>59</v>
      </c>
      <c r="V52" s="28" t="s">
        <v>59</v>
      </c>
      <c r="X52" t="s">
        <v>59</v>
      </c>
      <c r="Y52" s="28" t="s">
        <v>59</v>
      </c>
      <c r="AA52" t="s">
        <v>59</v>
      </c>
      <c r="AB52" s="28" t="s">
        <v>59</v>
      </c>
    </row>
    <row r="53" spans="1:28">
      <c r="A53" s="9" t="s">
        <v>142</v>
      </c>
      <c r="C53" t="s">
        <v>59</v>
      </c>
      <c r="D53" s="28" t="s">
        <v>59</v>
      </c>
      <c r="F53" s="28">
        <v>41832</v>
      </c>
      <c r="G53" s="29" t="s">
        <v>143</v>
      </c>
      <c r="I53" s="28">
        <v>41885</v>
      </c>
      <c r="J53" s="28" t="s">
        <v>144</v>
      </c>
      <c r="L53" s="28">
        <v>41908</v>
      </c>
      <c r="M53" s="28" t="s">
        <v>172</v>
      </c>
      <c r="O53" s="28" t="s">
        <v>59</v>
      </c>
      <c r="P53" s="28" t="s">
        <v>59</v>
      </c>
      <c r="R53" s="28" t="s">
        <v>59</v>
      </c>
      <c r="S53" s="28" t="s">
        <v>59</v>
      </c>
      <c r="U53" s="28">
        <v>42534</v>
      </c>
      <c r="V53" s="28" t="s">
        <v>245</v>
      </c>
      <c r="X53" t="s">
        <v>59</v>
      </c>
      <c r="Y53" s="28" t="s">
        <v>59</v>
      </c>
      <c r="AA53" t="s">
        <v>59</v>
      </c>
      <c r="AB53" s="28" t="s">
        <v>59</v>
      </c>
    </row>
    <row r="54" spans="1:28">
      <c r="A54" s="9" t="s">
        <v>140</v>
      </c>
      <c r="C54" t="s">
        <v>59</v>
      </c>
      <c r="D54" s="28" t="s">
        <v>59</v>
      </c>
      <c r="F54" s="28" t="s">
        <v>59</v>
      </c>
      <c r="G54" s="29" t="s">
        <v>59</v>
      </c>
      <c r="I54" s="28">
        <v>41885</v>
      </c>
      <c r="J54" s="28" t="s">
        <v>141</v>
      </c>
      <c r="L54" s="28" t="s">
        <v>59</v>
      </c>
      <c r="M54" s="28" t="s">
        <v>59</v>
      </c>
      <c r="O54" s="28">
        <v>42213</v>
      </c>
      <c r="P54" s="28" t="s">
        <v>242</v>
      </c>
      <c r="R54" s="28" t="s">
        <v>59</v>
      </c>
      <c r="S54" s="28" t="s">
        <v>59</v>
      </c>
      <c r="U54" s="28" t="s">
        <v>59</v>
      </c>
      <c r="V54" s="28" t="s">
        <v>59</v>
      </c>
      <c r="X54" s="28" t="s">
        <v>59</v>
      </c>
      <c r="Y54" s="28" t="s">
        <v>59</v>
      </c>
      <c r="AA54" s="28" t="s">
        <v>59</v>
      </c>
      <c r="AB54" s="28" t="s">
        <v>59</v>
      </c>
    </row>
    <row r="55" spans="1:28">
      <c r="A55" s="9" t="s">
        <v>352</v>
      </c>
      <c r="C55" t="s">
        <v>59</v>
      </c>
      <c r="D55" s="28" t="s">
        <v>59</v>
      </c>
      <c r="F55" s="28" t="s">
        <v>59</v>
      </c>
      <c r="G55" s="29" t="s">
        <v>59</v>
      </c>
      <c r="I55" s="28">
        <v>41885</v>
      </c>
      <c r="J55" s="28" t="s">
        <v>141</v>
      </c>
      <c r="L55" s="28" t="s">
        <v>59</v>
      </c>
      <c r="M55" s="28" t="s">
        <v>59</v>
      </c>
      <c r="O55" s="28" t="s">
        <v>59</v>
      </c>
      <c r="P55" s="28" t="s">
        <v>59</v>
      </c>
      <c r="R55" s="28" t="s">
        <v>59</v>
      </c>
      <c r="S55" s="28" t="s">
        <v>59</v>
      </c>
      <c r="U55" s="28" t="s">
        <v>59</v>
      </c>
      <c r="V55" s="28" t="s">
        <v>59</v>
      </c>
      <c r="X55" s="28" t="s">
        <v>59</v>
      </c>
      <c r="Y55" s="28" t="s">
        <v>59</v>
      </c>
      <c r="AA55" s="28" t="s">
        <v>59</v>
      </c>
      <c r="AB55" s="28" t="s">
        <v>59</v>
      </c>
    </row>
    <row r="56" spans="1:28">
      <c r="A56" s="9" t="s">
        <v>173</v>
      </c>
      <c r="C56" t="s">
        <v>59</v>
      </c>
      <c r="D56" s="28" t="s">
        <v>59</v>
      </c>
      <c r="F56" s="28" t="s">
        <v>59</v>
      </c>
      <c r="G56" s="29" t="s">
        <v>59</v>
      </c>
      <c r="I56" s="28" t="s">
        <v>59</v>
      </c>
      <c r="J56" s="28" t="s">
        <v>59</v>
      </c>
      <c r="L56" s="28">
        <v>41908</v>
      </c>
      <c r="M56" s="28" t="s">
        <v>172</v>
      </c>
      <c r="O56" s="28" t="s">
        <v>59</v>
      </c>
      <c r="P56" s="28" t="s">
        <v>59</v>
      </c>
      <c r="R56" s="28" t="s">
        <v>59</v>
      </c>
      <c r="S56" s="28" t="s">
        <v>59</v>
      </c>
      <c r="U56" s="28" t="s">
        <v>59</v>
      </c>
      <c r="V56" s="28" t="s">
        <v>59</v>
      </c>
      <c r="X56" s="28" t="s">
        <v>59</v>
      </c>
      <c r="Y56" s="28" t="s">
        <v>59</v>
      </c>
      <c r="AA56" s="28" t="s">
        <v>59</v>
      </c>
      <c r="AB56" s="28" t="s">
        <v>59</v>
      </c>
    </row>
    <row r="57" spans="1:28">
      <c r="A57" s="9" t="s">
        <v>353</v>
      </c>
      <c r="C57" t="s">
        <v>59</v>
      </c>
      <c r="D57" s="28" t="s">
        <v>59</v>
      </c>
      <c r="F57" s="28" t="s">
        <v>59</v>
      </c>
      <c r="G57" s="29" t="s">
        <v>59</v>
      </c>
      <c r="I57" s="28" t="s">
        <v>59</v>
      </c>
      <c r="J57" s="28" t="s">
        <v>59</v>
      </c>
      <c r="L57" s="28" t="s">
        <v>59</v>
      </c>
      <c r="M57" s="28" t="s">
        <v>59</v>
      </c>
      <c r="O57" s="28">
        <v>42213</v>
      </c>
      <c r="P57" s="28" t="s">
        <v>223</v>
      </c>
      <c r="R57" s="28" t="s">
        <v>59</v>
      </c>
      <c r="S57" s="28" t="s">
        <v>59</v>
      </c>
      <c r="U57" s="28" t="s">
        <v>59</v>
      </c>
      <c r="V57" s="28" t="s">
        <v>59</v>
      </c>
      <c r="X57" s="28" t="s">
        <v>59</v>
      </c>
      <c r="Y57" s="28" t="s">
        <v>59</v>
      </c>
      <c r="AA57" s="28" t="s">
        <v>59</v>
      </c>
      <c r="AB57" s="28" t="s">
        <v>59</v>
      </c>
    </row>
    <row r="58" spans="1:28">
      <c r="A58" s="9" t="s">
        <v>236</v>
      </c>
      <c r="C58" t="s">
        <v>59</v>
      </c>
      <c r="D58" s="28" t="s">
        <v>59</v>
      </c>
      <c r="F58" s="28" t="s">
        <v>59</v>
      </c>
      <c r="G58" s="29" t="s">
        <v>59</v>
      </c>
      <c r="I58" s="28" t="s">
        <v>59</v>
      </c>
      <c r="J58" s="28" t="s">
        <v>59</v>
      </c>
      <c r="L58" s="28" t="s">
        <v>59</v>
      </c>
      <c r="M58" s="28" t="s">
        <v>59</v>
      </c>
      <c r="O58" s="28" t="s">
        <v>59</v>
      </c>
      <c r="P58" s="28" t="s">
        <v>59</v>
      </c>
      <c r="R58" s="28">
        <v>42511</v>
      </c>
      <c r="S58" s="28" t="s">
        <v>237</v>
      </c>
      <c r="U58" s="28" t="s">
        <v>59</v>
      </c>
      <c r="V58" s="28" t="s">
        <v>59</v>
      </c>
      <c r="X58" s="28" t="s">
        <v>59</v>
      </c>
      <c r="Y58" s="28" t="s">
        <v>59</v>
      </c>
      <c r="AA58" s="28" t="s">
        <v>59</v>
      </c>
      <c r="AB58" s="28" t="s">
        <v>59</v>
      </c>
    </row>
    <row r="60" spans="1:28">
      <c r="A60" s="12"/>
      <c r="B60" s="106" t="s">
        <v>0</v>
      </c>
      <c r="C60" s="106"/>
      <c r="E60" s="106" t="s">
        <v>0</v>
      </c>
      <c r="F60" s="106"/>
      <c r="H60" s="106" t="s">
        <v>0</v>
      </c>
      <c r="I60" s="106"/>
      <c r="K60" s="106" t="s">
        <v>0</v>
      </c>
      <c r="L60" s="106"/>
      <c r="N60" s="106" t="s">
        <v>0</v>
      </c>
      <c r="O60" s="106"/>
      <c r="Q60" s="106" t="s">
        <v>0</v>
      </c>
      <c r="R60" s="106"/>
      <c r="T60" s="106" t="s">
        <v>0</v>
      </c>
      <c r="U60" s="106"/>
      <c r="W60" s="106" t="s">
        <v>0</v>
      </c>
      <c r="X60" s="106"/>
      <c r="Z60" s="106" t="s">
        <v>0</v>
      </c>
      <c r="AA60" s="106"/>
    </row>
    <row r="61" spans="1:28" ht="15" customHeight="1">
      <c r="A61" s="1" t="s">
        <v>1</v>
      </c>
      <c r="B61" s="2" t="str">
        <f>CONCATENATE(B67,"/",B68)</f>
        <v>43/45</v>
      </c>
      <c r="C61" s="3">
        <f>(COUNTIF(B3:B47,"OK")+COUNTIF(B3:B47,"NOK")+COUNTIF(B3:B47,"NT")+COUNTIF(B3:B47,"NTA"))/COUNTA($A3:$A47)</f>
        <v>0.9555555555555556</v>
      </c>
      <c r="E61" s="2" t="str">
        <f>CONCATENATE(E67,"/",E68)</f>
        <v>43/45</v>
      </c>
      <c r="F61" s="3">
        <f>(COUNTIF(E3:E47,"OK")+COUNTIF(E3:E47,"NOK")+COUNTIF(E3:E47,"NT")+COUNTIF(E3:E47,"NTA"))/COUNTA($A3:$A47)</f>
        <v>0.9555555555555556</v>
      </c>
      <c r="H61" s="2" t="str">
        <f>CONCATENATE(H67,"/",H68)</f>
        <v>43/45</v>
      </c>
      <c r="I61" s="3">
        <f>(COUNTIF(H3:H47,"OK")+COUNTIF(H3:H47,"NOK")+COUNTIF(H3:H47,"NT")+COUNTIF(H3:H47,"NTA"))/COUNTA($A3:$A47)</f>
        <v>0.9555555555555556</v>
      </c>
      <c r="K61" s="2" t="str">
        <f>CONCATENATE(K67,"/",K68)</f>
        <v>43/45</v>
      </c>
      <c r="L61" s="3">
        <f>(COUNTIF(K3:K47,"OK")+COUNTIF(K3:K47,"NOK")+COUNTIF(K3:K47,"NT")+COUNTIF(K3:K47,"NTA"))/COUNTA($A3:$A47)</f>
        <v>0.9555555555555556</v>
      </c>
      <c r="N61" s="2" t="str">
        <f>CONCATENATE(N67,"/",N68)</f>
        <v>43/45</v>
      </c>
      <c r="O61" s="3">
        <f>(COUNTIF(N3:N47,"OK")+COUNTIF(N3:N47,"NOK")+COUNTIF(N3:N47,"NT")+COUNTIF(N3:N47,"NTA"))/COUNTA($A3:$A47)</f>
        <v>0.9555555555555556</v>
      </c>
      <c r="Q61" s="2" t="str">
        <f>CONCATENATE(Q67,"/",Q68)</f>
        <v>45/45</v>
      </c>
      <c r="R61" s="3">
        <f>(COUNTIF(Q3:Q47,"OK")+COUNTIF(Q3:Q47,"NOK")+COUNTIF(Q3:Q47,"NT")+COUNTIF(Q3:Q47,"NTA"))/COUNTA($A3:$A47)</f>
        <v>1</v>
      </c>
      <c r="T61" s="2" t="str">
        <f>CONCATENATE(T67,"/",T68)</f>
        <v>8/45</v>
      </c>
      <c r="U61" s="3">
        <f>(COUNTIF(T3:T47,"OK")+COUNTIF(T3:T47,"NOK")+COUNTIF(T3:T47,"NT")+COUNTIF(T3:T47,"NTA"))/COUNTA($A3:$A47)</f>
        <v>0.17777777777777778</v>
      </c>
      <c r="W61" s="2" t="str">
        <f>CONCATENATE(W67,"/",W68)</f>
        <v>2/45</v>
      </c>
      <c r="X61" s="3">
        <f>(COUNTIF(W3:W47,"OK")+COUNTIF(W3:W47,"NOK")+COUNTIF(W3:W47,"NT")+COUNTIF(W3:W47,"NTA"))/COUNTA($A3:$A47)</f>
        <v>4.4444444444444446E-2</v>
      </c>
      <c r="Z61" s="2" t="str">
        <f>CONCATENATE(Z67,"/",Z68)</f>
        <v>2/45</v>
      </c>
      <c r="AA61" s="3">
        <f>(COUNTIF(Z3:Z47,"OK")+COUNTIF(Z3:Z47,"NOK")+COUNTIF(Z3:Z47,"NT")+COUNTIF(Z3:Z47,"NTA"))/COUNTA($A3:$A47)</f>
        <v>4.4444444444444446E-2</v>
      </c>
    </row>
    <row r="62" spans="1:28">
      <c r="A62" s="1" t="s">
        <v>2</v>
      </c>
      <c r="B62" s="4">
        <f>COUNTIF(B3:B47,"OK")</f>
        <v>37</v>
      </c>
      <c r="C62" s="5">
        <f>B62/COUNTA($A3:$A47)</f>
        <v>0.82222222222222219</v>
      </c>
      <c r="E62" s="4">
        <f>COUNTIF(E3:E47,"OK")</f>
        <v>37</v>
      </c>
      <c r="F62" s="5">
        <f>E62/COUNTA($A3:$A47)</f>
        <v>0.82222222222222219</v>
      </c>
      <c r="H62" s="4">
        <f>COUNTIF(H3:H47,"OK")</f>
        <v>7</v>
      </c>
      <c r="I62" s="5">
        <f>H62/COUNTA($A3:$A47)</f>
        <v>0.15555555555555556</v>
      </c>
      <c r="K62" s="4">
        <f>COUNTIF(K3:K47,"OK")</f>
        <v>6</v>
      </c>
      <c r="L62" s="5">
        <f>K62/COUNTA($A3:$A47)</f>
        <v>0.13333333333333333</v>
      </c>
      <c r="N62" s="4">
        <f>COUNTIF(N3:N47,"OK")</f>
        <v>8</v>
      </c>
      <c r="O62" s="5">
        <f>N62/COUNTA($A3:$A47)</f>
        <v>0.17777777777777778</v>
      </c>
      <c r="Q62" s="4">
        <f>COUNTIF(Q3:Q47,"OK")</f>
        <v>4</v>
      </c>
      <c r="R62" s="5">
        <f>Q62/COUNTA($A3:$A47)</f>
        <v>8.8888888888888892E-2</v>
      </c>
      <c r="T62" s="4">
        <f>COUNTIF(T3:T47,"OK")</f>
        <v>8</v>
      </c>
      <c r="U62" s="5">
        <f>T62/COUNTA($A3:$A47)</f>
        <v>0.17777777777777778</v>
      </c>
      <c r="W62" s="4">
        <f>COUNTIF(W3:W47,"OK")</f>
        <v>2</v>
      </c>
      <c r="X62" s="5">
        <f>W62/COUNTA($A3:$A47)</f>
        <v>4.4444444444444446E-2</v>
      </c>
      <c r="Z62" s="4">
        <f>COUNTIF(Z3:Z47,"OK")</f>
        <v>2</v>
      </c>
      <c r="AA62" s="5">
        <f>Z62/COUNTA($A3:$A47)</f>
        <v>4.4444444444444446E-2</v>
      </c>
    </row>
    <row r="63" spans="1:28">
      <c r="A63" s="1" t="s">
        <v>4</v>
      </c>
      <c r="B63" s="13">
        <f>COUNTIF(B3:B47,"NOK")</f>
        <v>0</v>
      </c>
      <c r="C63" s="14">
        <f>B63/COUNTA($A3:$A47)</f>
        <v>0</v>
      </c>
      <c r="E63" s="13">
        <f>COUNTIF(E3:E47,"NOK")</f>
        <v>0</v>
      </c>
      <c r="F63" s="14">
        <f>E63/COUNTA($A3:$A47)</f>
        <v>0</v>
      </c>
      <c r="H63" s="13">
        <f>COUNTIF(H3:H47,"NOK")</f>
        <v>1</v>
      </c>
      <c r="I63" s="14">
        <f>H63/COUNTA($A3:$A47)</f>
        <v>2.2222222222222223E-2</v>
      </c>
      <c r="K63" s="13">
        <f>COUNTIF(K3:K47,"NOK")</f>
        <v>0</v>
      </c>
      <c r="L63" s="14">
        <f>K63/COUNTA($A3:$A47)</f>
        <v>0</v>
      </c>
      <c r="N63" s="13">
        <f>COUNTIF(N3:N47,"NOK")</f>
        <v>0</v>
      </c>
      <c r="O63" s="14">
        <f>N63/COUNTA($A3:$A47)</f>
        <v>0</v>
      </c>
      <c r="Q63" s="13">
        <f>COUNTIF(Q3:Q47,"NOK")</f>
        <v>0</v>
      </c>
      <c r="R63" s="14">
        <f>Q63/COUNTA($A3:$A47)</f>
        <v>0</v>
      </c>
      <c r="T63" s="13">
        <f>COUNTIF(T3:T47,"NOK")</f>
        <v>0</v>
      </c>
      <c r="U63" s="14">
        <f>T63/COUNTA($A3:$A47)</f>
        <v>0</v>
      </c>
      <c r="W63" s="13">
        <f>COUNTIF(W3:W47,"NOK")</f>
        <v>0</v>
      </c>
      <c r="X63" s="14">
        <f>W63/COUNTA($A3:$A47)</f>
        <v>0</v>
      </c>
      <c r="Z63" s="13">
        <f>COUNTIF(Z3:Z47,"NOK")</f>
        <v>0</v>
      </c>
      <c r="AA63" s="14">
        <f>Z63/COUNTA($A3:$A47)</f>
        <v>0</v>
      </c>
    </row>
    <row r="64" spans="1:28">
      <c r="A64" s="1" t="s">
        <v>16</v>
      </c>
      <c r="B64" s="15">
        <f>COUNTIF(B3:B47,"NT")</f>
        <v>0</v>
      </c>
      <c r="C64" s="16">
        <f>B64/COUNTA($A3:$A47)</f>
        <v>0</v>
      </c>
      <c r="E64" s="15">
        <f>COUNTIF(E3:E47,"NT")</f>
        <v>2</v>
      </c>
      <c r="F64" s="16">
        <f>E64/COUNTA($A3:$A47)</f>
        <v>4.4444444444444446E-2</v>
      </c>
      <c r="H64" s="15">
        <f>COUNTIF(H3:H47,"NT")</f>
        <v>31</v>
      </c>
      <c r="I64" s="16">
        <f>H64/COUNTA($A3:$A47)</f>
        <v>0.68888888888888888</v>
      </c>
      <c r="K64" s="15">
        <f>COUNTIF(K3:K47,"NT")</f>
        <v>33</v>
      </c>
      <c r="L64" s="16">
        <f>K64/COUNTA($A3:$A47)</f>
        <v>0.73333333333333328</v>
      </c>
      <c r="N64" s="15">
        <f>COUNTIF(N3:N47,"NT")</f>
        <v>33</v>
      </c>
      <c r="O64" s="16">
        <f>N64/COUNTA($A3:$A47)</f>
        <v>0.73333333333333328</v>
      </c>
      <c r="Q64" s="15">
        <f>COUNTIF(Q3:Q47,"NT")</f>
        <v>39</v>
      </c>
      <c r="R64" s="16">
        <f>Q64/COUNTA($A3:$A47)</f>
        <v>0.8666666666666667</v>
      </c>
      <c r="T64" s="15">
        <f>COUNTIF(T3:T47,"NT")</f>
        <v>0</v>
      </c>
      <c r="U64" s="16">
        <f>T64/COUNTA($A3:$A47)</f>
        <v>0</v>
      </c>
      <c r="W64" s="15">
        <f>COUNTIF(W3:W47,"NT")</f>
        <v>0</v>
      </c>
      <c r="X64" s="16">
        <f>W64/COUNTA($A3:$A47)</f>
        <v>0</v>
      </c>
      <c r="Z64" s="15">
        <f>COUNTIF(Z3:Z47,"NT")</f>
        <v>0</v>
      </c>
      <c r="AA64" s="16">
        <f>Z64/COUNTA($A3:$A47)</f>
        <v>0</v>
      </c>
    </row>
    <row r="65" spans="1:27">
      <c r="A65" s="1" t="s">
        <v>17</v>
      </c>
      <c r="B65" s="17">
        <f>COUNTIF(B3:B47,"NTA")</f>
        <v>6</v>
      </c>
      <c r="C65" s="18">
        <f>B65/COUNTA($A3:$A47)</f>
        <v>0.13333333333333333</v>
      </c>
      <c r="E65" s="17">
        <f>COUNTIF(E3:E47,"NTA")</f>
        <v>4</v>
      </c>
      <c r="F65" s="18">
        <f>E65/COUNTA($A3:$A47)</f>
        <v>8.8888888888888892E-2</v>
      </c>
      <c r="H65" s="17">
        <f>COUNTIF(H3:H47,"NTA")</f>
        <v>4</v>
      </c>
      <c r="I65" s="18">
        <f>H65/COUNTA($A3:$A47)</f>
        <v>8.8888888888888892E-2</v>
      </c>
      <c r="K65" s="17">
        <f>COUNTIF(K3:K47,"NTA")</f>
        <v>4</v>
      </c>
      <c r="L65" s="18">
        <f>K65/COUNTA($A3:$A47)</f>
        <v>8.8888888888888892E-2</v>
      </c>
      <c r="N65" s="17">
        <f>COUNTIF(N3:N47,"NTA")</f>
        <v>2</v>
      </c>
      <c r="O65" s="18">
        <f>N65/COUNTA($A3:$A47)</f>
        <v>4.4444444444444446E-2</v>
      </c>
      <c r="Q65" s="17">
        <f>COUNTIF(Q3:Q47,"NTA")</f>
        <v>2</v>
      </c>
      <c r="R65" s="18">
        <f>Q65/COUNTA($A3:$A47)</f>
        <v>4.4444444444444446E-2</v>
      </c>
      <c r="T65" s="17">
        <f>COUNTIF(T3:T47,"NTA")</f>
        <v>0</v>
      </c>
      <c r="U65" s="18">
        <f>T65/COUNTA($A3:$A47)</f>
        <v>0</v>
      </c>
      <c r="W65" s="17">
        <f>COUNTIF(W3:W47,"NTA")</f>
        <v>0</v>
      </c>
      <c r="X65" s="18">
        <f>W65/COUNTA($A3:$A47)</f>
        <v>0</v>
      </c>
      <c r="Z65" s="17">
        <f>COUNTIF(Z3:Z47,"NTA")</f>
        <v>0</v>
      </c>
      <c r="AA65" s="18">
        <f>Z65/COUNTA($A3:$A47)</f>
        <v>0</v>
      </c>
    </row>
    <row r="67" spans="1:27">
      <c r="B67" s="12">
        <f>(COUNTIF(B3:B47,"OK")+COUNTIF(B3:B47,"NOK")+COUNTIF(B3:B47,"NT")+COUNTIF(B3:B47,"NTA"))</f>
        <v>43</v>
      </c>
      <c r="E67" s="12">
        <f>(COUNTIF(E3:E47,"OK")+COUNTIF(E3:E47,"NOK")+COUNTIF(E3:E47,"NT")+COUNTIF(E3:E47,"NTA"))</f>
        <v>43</v>
      </c>
      <c r="H67" s="12">
        <f>(COUNTIF(H3:H47,"OK")+COUNTIF(H3:H47,"NOK")+COUNTIF(H3:H47,"NT")+COUNTIF(H3:H47,"NTA"))</f>
        <v>43</v>
      </c>
      <c r="K67" s="12">
        <f>(COUNTIF(K3:K47,"OK")+COUNTIF(K3:K47,"NOK")+COUNTIF(K3:K47,"NT")+COUNTIF(K3:K47,"NTA"))</f>
        <v>43</v>
      </c>
      <c r="N67" s="12">
        <f>(COUNTIF(N3:N47,"OK")+COUNTIF(N3:N47,"NOK")+COUNTIF(N3:N47,"NT")+COUNTIF(N3:N47,"NTA"))</f>
        <v>43</v>
      </c>
      <c r="Q67" s="12">
        <f>(COUNTIF(Q3:Q47,"OK")+COUNTIF(Q3:Q47,"NOK")+COUNTIF(Q3:Q47,"NT")+COUNTIF(Q3:Q47,"NTA"))</f>
        <v>45</v>
      </c>
      <c r="T67" s="19">
        <f>(COUNTIF(T3:T47,"OK")+COUNTIF(T3:T47,"NOK")+COUNTIF(T3:T47,"NT")+COUNTIF(T3:T47,"NTA"))</f>
        <v>8</v>
      </c>
      <c r="W67" s="19">
        <f>(COUNTIF(W3:W47,"OK")+COUNTIF(W3:W47,"NOK")+COUNTIF(W3:W47,"NT")+COUNTIF(W3:W47,"NTA"))</f>
        <v>2</v>
      </c>
      <c r="Z67" s="19">
        <f>(COUNTIF(Z3:Z47,"OK")+COUNTIF(Z3:Z47,"NOK")+COUNTIF(Z3:Z47,"NT")+COUNTIF(Z3:Z47,"NTA"))</f>
        <v>2</v>
      </c>
    </row>
    <row r="68" spans="1:27">
      <c r="B68" s="12">
        <f>COUNTA($A3:$A47)</f>
        <v>45</v>
      </c>
      <c r="E68" s="12">
        <f>COUNTA($A3:$A47)</f>
        <v>45</v>
      </c>
      <c r="H68" s="12">
        <f>COUNTA($A3:$A47)</f>
        <v>45</v>
      </c>
      <c r="K68" s="12">
        <f>COUNTA($A3:$A47)</f>
        <v>45</v>
      </c>
      <c r="N68" s="12">
        <f>COUNTA($A3:$A47)</f>
        <v>45</v>
      </c>
      <c r="Q68" s="12">
        <f>COUNTA($A3:$A47)</f>
        <v>45</v>
      </c>
      <c r="T68" s="19">
        <f>COUNTA($A3:$A47)</f>
        <v>45</v>
      </c>
      <c r="W68" s="19">
        <f>COUNTA($A3:$A47)</f>
        <v>45</v>
      </c>
      <c r="Z68" s="19">
        <f>COUNTA($A3:$A47)</f>
        <v>45</v>
      </c>
    </row>
  </sheetData>
  <autoFilter ref="A2:V47">
    <filterColumn colId="18"/>
    <sortState ref="A3:V45">
      <sortCondition ref="A2:A45"/>
    </sortState>
  </autoFilter>
  <mergeCells count="18">
    <mergeCell ref="Z1:AB1"/>
    <mergeCell ref="Z60:AA60"/>
    <mergeCell ref="W1:Y1"/>
    <mergeCell ref="W60:X60"/>
    <mergeCell ref="K1:M1"/>
    <mergeCell ref="K60:L60"/>
    <mergeCell ref="T1:V1"/>
    <mergeCell ref="T60:U60"/>
    <mergeCell ref="Q1:S1"/>
    <mergeCell ref="Q60:R60"/>
    <mergeCell ref="N1:P1"/>
    <mergeCell ref="N60:O60"/>
    <mergeCell ref="B1:D1"/>
    <mergeCell ref="B60:C60"/>
    <mergeCell ref="E1:G1"/>
    <mergeCell ref="E60:F60"/>
    <mergeCell ref="H1:J1"/>
    <mergeCell ref="H60:I60"/>
  </mergeCells>
  <conditionalFormatting sqref="B3:B47">
    <cfRule type="cellIs" dxfId="57" priority="71" stopIfTrue="1" operator="equal">
      <formula>"NTA"</formula>
    </cfRule>
    <cfRule type="cellIs" dxfId="56" priority="72" stopIfTrue="1" operator="equal">
      <formula>"OK"</formula>
    </cfRule>
    <cfRule type="cellIs" dxfId="55" priority="73" stopIfTrue="1" operator="equal">
      <formula>"NOK"</formula>
    </cfRule>
  </conditionalFormatting>
  <conditionalFormatting sqref="A61 B62:C62 E59 H59:I59 K59:L59 K30:L30 K8:L10 L3:L50 I3:I50 F3:F59 J49:J58 M49:M58 E3:E50 H3:H48 K3:K48 P49:P58 N30:O30 O3:O50 N3:N48 S49:S58 R31:R50 Q3:R30 Q28:Q48 V49:V58 T31:T48 T3:U30 U31:U50 B34:B37 W31:W48 W3:X30 X31:X50 Y49:Y58 Z31:Z48 Z3:AA30 AA31:AA50 AB49:AB58">
    <cfRule type="cellIs" dxfId="54" priority="66" stopIfTrue="1" operator="equal">
      <formula>"OK"</formula>
    </cfRule>
    <cfRule type="cellIs" dxfId="53" priority="67" stopIfTrue="1" operator="equal">
      <formula>"NOK"</formula>
    </cfRule>
  </conditionalFormatting>
  <conditionalFormatting sqref="E59 H59 K59 I49:I50 L49:L50 J51:J58 F51:F58 M51:M58 E3:E50 H3:H48 K3:K48 P51:P58 O49:O50 N3:N48 S51:S58 R49:R50 Q3:Q48 V51:V58 U49:U50 T3:T48 B34:B37 U20:U21 X49:X50 W3:W48 Y51:Y58 X20:X21 AA49:AA50 Z3:Z48 AB51:AB58 AA20:AA21">
    <cfRule type="cellIs" dxfId="52" priority="63" stopIfTrue="1" operator="equal">
      <formula>"NTA"</formula>
    </cfRule>
    <cfRule type="cellIs" dxfId="51" priority="64" stopIfTrue="1" operator="equal">
      <formula>"NT"</formula>
    </cfRule>
  </conditionalFormatting>
  <conditionalFormatting sqref="N59:O59">
    <cfRule type="cellIs" dxfId="50" priority="35" stopIfTrue="1" operator="equal">
      <formula>"OK"</formula>
    </cfRule>
    <cfRule type="cellIs" dxfId="49" priority="36" stopIfTrue="1" operator="equal">
      <formula>"NOK"</formula>
    </cfRule>
  </conditionalFormatting>
  <conditionalFormatting sqref="N59">
    <cfRule type="cellIs" dxfId="48" priority="33" stopIfTrue="1" operator="equal">
      <formula>"NTA"</formula>
    </cfRule>
    <cfRule type="cellIs" dxfId="47" priority="34" stopIfTrue="1" operator="equal">
      <formula>"NT"</formula>
    </cfRule>
  </conditionalFormatting>
  <conditionalFormatting sqref="Q59:R59">
    <cfRule type="cellIs" dxfId="46" priority="31" stopIfTrue="1" operator="equal">
      <formula>"OK"</formula>
    </cfRule>
    <cfRule type="cellIs" dxfId="45" priority="32" stopIfTrue="1" operator="equal">
      <formula>"NOK"</formula>
    </cfRule>
  </conditionalFormatting>
  <conditionalFormatting sqref="Q59">
    <cfRule type="cellIs" dxfId="44" priority="29" stopIfTrue="1" operator="equal">
      <formula>"NTA"</formula>
    </cfRule>
    <cfRule type="cellIs" dxfId="43" priority="30" stopIfTrue="1" operator="equal">
      <formula>"NT"</formula>
    </cfRule>
  </conditionalFormatting>
  <conditionalFormatting sqref="T59:U59">
    <cfRule type="cellIs" dxfId="42" priority="27" stopIfTrue="1" operator="equal">
      <formula>"OK"</formula>
    </cfRule>
    <cfRule type="cellIs" dxfId="41" priority="28" stopIfTrue="1" operator="equal">
      <formula>"NOK"</formula>
    </cfRule>
  </conditionalFormatting>
  <conditionalFormatting sqref="T59">
    <cfRule type="cellIs" dxfId="40" priority="25" stopIfTrue="1" operator="equal">
      <formula>"NTA"</formula>
    </cfRule>
    <cfRule type="cellIs" dxfId="39" priority="26" stopIfTrue="1" operator="equal">
      <formula>"NT"</formula>
    </cfRule>
  </conditionalFormatting>
  <conditionalFormatting sqref="W59:X59">
    <cfRule type="cellIs" dxfId="38" priority="15" stopIfTrue="1" operator="equal">
      <formula>"OK"</formula>
    </cfRule>
    <cfRule type="cellIs" dxfId="37" priority="16" stopIfTrue="1" operator="equal">
      <formula>"NOK"</formula>
    </cfRule>
  </conditionalFormatting>
  <conditionalFormatting sqref="W59">
    <cfRule type="cellIs" dxfId="36" priority="13" stopIfTrue="1" operator="equal">
      <formula>"NTA"</formula>
    </cfRule>
    <cfRule type="cellIs" dxfId="35" priority="14" stopIfTrue="1" operator="equal">
      <formula>"NT"</formula>
    </cfRule>
  </conditionalFormatting>
  <conditionalFormatting sqref="Z59:AA59">
    <cfRule type="cellIs" dxfId="34" priority="7" stopIfTrue="1" operator="equal">
      <formula>"OK"</formula>
    </cfRule>
    <cfRule type="cellIs" dxfId="33" priority="8" stopIfTrue="1" operator="equal">
      <formula>"NOK"</formula>
    </cfRule>
  </conditionalFormatting>
  <conditionalFormatting sqref="Z59">
    <cfRule type="cellIs" dxfId="32" priority="5" stopIfTrue="1" operator="equal">
      <formula>"NTA"</formula>
    </cfRule>
    <cfRule type="cellIs" dxfId="31" priority="6" stopIfTrue="1" operator="equal">
      <formula>"NT"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99"/>
  <sheetViews>
    <sheetView topLeftCell="A91" zoomScale="70" zoomScaleNormal="70" workbookViewId="0">
      <selection activeCell="G97" sqref="G97"/>
    </sheetView>
  </sheetViews>
  <sheetFormatPr defaultColWidth="9.140625" defaultRowHeight="15" outlineLevelCol="1"/>
  <cols>
    <col min="1" max="1" width="7" style="21" bestFit="1" customWidth="1" outlineLevel="1"/>
    <col min="2" max="2" width="18.85546875" style="21" customWidth="1" outlineLevel="1"/>
    <col min="3" max="3" width="13" style="21" customWidth="1" outlineLevel="1"/>
    <col min="4" max="4" width="11.140625" style="21" customWidth="1" outlineLevel="1"/>
    <col min="5" max="5" width="12" style="21" customWidth="1" outlineLevel="1"/>
    <col min="6" max="6" width="77.7109375" style="20" customWidth="1"/>
    <col min="7" max="7" width="62" style="20" customWidth="1"/>
    <col min="8" max="8" width="9.140625" style="21"/>
  </cols>
  <sheetData>
    <row r="1" spans="1:9" ht="30">
      <c r="A1" s="20" t="s">
        <v>106</v>
      </c>
      <c r="B1" s="20" t="s">
        <v>105</v>
      </c>
      <c r="C1" s="21" t="s">
        <v>24</v>
      </c>
      <c r="D1" s="21" t="s">
        <v>32</v>
      </c>
      <c r="E1" s="21" t="s">
        <v>27</v>
      </c>
      <c r="F1" s="20" t="s">
        <v>25</v>
      </c>
      <c r="G1" s="20" t="s">
        <v>26</v>
      </c>
      <c r="H1" s="21" t="s">
        <v>34</v>
      </c>
      <c r="I1" s="21" t="s">
        <v>48</v>
      </c>
    </row>
    <row r="2" spans="1:9" ht="315" hidden="1">
      <c r="A2" s="34">
        <v>1</v>
      </c>
      <c r="B2" s="34">
        <v>1</v>
      </c>
      <c r="C2" s="35" t="s">
        <v>28</v>
      </c>
      <c r="D2" s="34" t="s">
        <v>35</v>
      </c>
      <c r="E2" s="34" t="s">
        <v>29</v>
      </c>
      <c r="F2" s="36" t="s">
        <v>75</v>
      </c>
      <c r="G2" s="36" t="s">
        <v>111</v>
      </c>
      <c r="H2" s="34" t="s">
        <v>70</v>
      </c>
      <c r="I2" s="34" t="s">
        <v>70</v>
      </c>
    </row>
    <row r="3" spans="1:9" ht="285" hidden="1">
      <c r="A3" s="34">
        <v>2</v>
      </c>
      <c r="B3" s="34">
        <v>1</v>
      </c>
      <c r="C3" s="37" t="s">
        <v>28</v>
      </c>
      <c r="D3" s="38" t="s">
        <v>33</v>
      </c>
      <c r="E3" s="34" t="s">
        <v>29</v>
      </c>
      <c r="F3" s="36" t="s">
        <v>50</v>
      </c>
      <c r="G3" s="36" t="s">
        <v>76</v>
      </c>
      <c r="H3" s="34" t="s">
        <v>70</v>
      </c>
      <c r="I3" s="34" t="s">
        <v>70</v>
      </c>
    </row>
    <row r="4" spans="1:9" ht="60" hidden="1">
      <c r="A4" s="34">
        <v>3</v>
      </c>
      <c r="B4" s="34">
        <v>1</v>
      </c>
      <c r="C4" s="35" t="s">
        <v>28</v>
      </c>
      <c r="D4" s="34" t="s">
        <v>35</v>
      </c>
      <c r="E4" s="34" t="s">
        <v>29</v>
      </c>
      <c r="F4" s="36" t="s">
        <v>38</v>
      </c>
      <c r="G4" s="36" t="s">
        <v>77</v>
      </c>
      <c r="H4" s="34" t="s">
        <v>70</v>
      </c>
      <c r="I4" s="34" t="s">
        <v>70</v>
      </c>
    </row>
    <row r="5" spans="1:9" ht="75" hidden="1">
      <c r="A5" s="34">
        <v>4</v>
      </c>
      <c r="B5" s="34">
        <v>1</v>
      </c>
      <c r="C5" s="37" t="s">
        <v>28</v>
      </c>
      <c r="D5" s="38" t="s">
        <v>35</v>
      </c>
      <c r="E5" s="34" t="s">
        <v>29</v>
      </c>
      <c r="F5" s="36" t="s">
        <v>39</v>
      </c>
      <c r="G5" s="36" t="s">
        <v>78</v>
      </c>
      <c r="H5" s="34" t="s">
        <v>70</v>
      </c>
      <c r="I5" s="34" t="s">
        <v>70</v>
      </c>
    </row>
    <row r="6" spans="1:9" ht="60" hidden="1">
      <c r="A6" s="34">
        <v>5</v>
      </c>
      <c r="B6" s="34"/>
      <c r="C6" s="37" t="s">
        <v>28</v>
      </c>
      <c r="D6" s="38" t="s">
        <v>33</v>
      </c>
      <c r="E6" s="34" t="s">
        <v>29</v>
      </c>
      <c r="F6" s="36" t="s">
        <v>40</v>
      </c>
      <c r="G6" s="36" t="s">
        <v>41</v>
      </c>
      <c r="H6" s="34" t="s">
        <v>37</v>
      </c>
      <c r="I6" s="34" t="s">
        <v>70</v>
      </c>
    </row>
    <row r="7" spans="1:9" ht="150" hidden="1">
      <c r="A7" s="34">
        <v>6</v>
      </c>
      <c r="B7" s="34"/>
      <c r="C7" s="35" t="s">
        <v>28</v>
      </c>
      <c r="D7" s="34" t="s">
        <v>33</v>
      </c>
      <c r="E7" s="34" t="s">
        <v>29</v>
      </c>
      <c r="F7" s="36" t="s">
        <v>42</v>
      </c>
      <c r="G7" s="36" t="s">
        <v>44</v>
      </c>
      <c r="H7" s="34" t="s">
        <v>37</v>
      </c>
      <c r="I7" s="34" t="s">
        <v>70</v>
      </c>
    </row>
    <row r="8" spans="1:9" ht="195" hidden="1">
      <c r="A8" s="34">
        <v>7</v>
      </c>
      <c r="B8" s="34">
        <v>1</v>
      </c>
      <c r="C8" s="35">
        <v>41847</v>
      </c>
      <c r="D8" s="34" t="s">
        <v>33</v>
      </c>
      <c r="E8" s="34" t="s">
        <v>91</v>
      </c>
      <c r="F8" s="36" t="s">
        <v>96</v>
      </c>
      <c r="G8" s="36" t="s">
        <v>113</v>
      </c>
      <c r="H8" s="34" t="s">
        <v>70</v>
      </c>
      <c r="I8" s="34" t="s">
        <v>70</v>
      </c>
    </row>
    <row r="9" spans="1:9" hidden="1">
      <c r="A9" s="34">
        <v>8</v>
      </c>
      <c r="B9" s="34"/>
      <c r="C9" s="37">
        <v>41759</v>
      </c>
      <c r="D9" s="38" t="s">
        <v>33</v>
      </c>
      <c r="E9" s="34" t="s">
        <v>29</v>
      </c>
      <c r="F9" s="36" t="s">
        <v>36</v>
      </c>
      <c r="G9" s="36" t="s">
        <v>49</v>
      </c>
      <c r="H9" s="34" t="s">
        <v>37</v>
      </c>
      <c r="I9" s="34" t="s">
        <v>70</v>
      </c>
    </row>
    <row r="10" spans="1:9" ht="45" hidden="1">
      <c r="A10" s="34">
        <v>9</v>
      </c>
      <c r="B10" s="34">
        <v>4</v>
      </c>
      <c r="C10" s="35">
        <v>41767</v>
      </c>
      <c r="D10" s="34" t="s">
        <v>33</v>
      </c>
      <c r="E10" s="34" t="s">
        <v>31</v>
      </c>
      <c r="F10" s="36" t="s">
        <v>30</v>
      </c>
      <c r="G10" s="36" t="s">
        <v>69</v>
      </c>
      <c r="H10" s="34" t="s">
        <v>70</v>
      </c>
      <c r="I10" s="34" t="s">
        <v>70</v>
      </c>
    </row>
    <row r="11" spans="1:9" ht="75" hidden="1">
      <c r="A11" s="34">
        <v>10</v>
      </c>
      <c r="B11" s="34"/>
      <c r="C11" s="35">
        <v>41759</v>
      </c>
      <c r="D11" s="34" t="s">
        <v>33</v>
      </c>
      <c r="E11" s="34" t="s">
        <v>29</v>
      </c>
      <c r="F11" s="36" t="s">
        <v>71</v>
      </c>
      <c r="G11" s="36" t="s">
        <v>74</v>
      </c>
      <c r="H11" s="34" t="s">
        <v>70</v>
      </c>
      <c r="I11" s="34" t="s">
        <v>70</v>
      </c>
    </row>
    <row r="12" spans="1:9" ht="60" hidden="1">
      <c r="A12" s="34">
        <v>11</v>
      </c>
      <c r="B12" s="34">
        <v>2</v>
      </c>
      <c r="C12" s="35">
        <v>41759</v>
      </c>
      <c r="D12" s="34" t="s">
        <v>33</v>
      </c>
      <c r="E12" s="34" t="s">
        <v>29</v>
      </c>
      <c r="F12" s="36" t="s">
        <v>128</v>
      </c>
      <c r="G12" s="36" t="s">
        <v>126</v>
      </c>
      <c r="H12" s="34" t="s">
        <v>70</v>
      </c>
      <c r="I12" s="34" t="s">
        <v>70</v>
      </c>
    </row>
    <row r="13" spans="1:9" ht="30" hidden="1">
      <c r="A13" s="34">
        <v>12</v>
      </c>
      <c r="B13" s="34">
        <v>2</v>
      </c>
      <c r="C13" s="37">
        <v>41766</v>
      </c>
      <c r="D13" s="38" t="s">
        <v>33</v>
      </c>
      <c r="E13" s="34" t="s">
        <v>31</v>
      </c>
      <c r="F13" s="36" t="s">
        <v>46</v>
      </c>
      <c r="G13" s="36" t="s">
        <v>73</v>
      </c>
      <c r="H13" s="34" t="s">
        <v>70</v>
      </c>
      <c r="I13" s="34" t="s">
        <v>70</v>
      </c>
    </row>
    <row r="14" spans="1:9" hidden="1">
      <c r="A14" s="34">
        <v>13</v>
      </c>
      <c r="B14" s="34">
        <v>2</v>
      </c>
      <c r="C14" s="37">
        <v>41773</v>
      </c>
      <c r="D14" s="38" t="s">
        <v>33</v>
      </c>
      <c r="E14" s="34" t="s">
        <v>29</v>
      </c>
      <c r="F14" s="36" t="s">
        <v>47</v>
      </c>
      <c r="G14" s="36"/>
      <c r="H14" s="34" t="s">
        <v>70</v>
      </c>
      <c r="I14" s="34" t="s">
        <v>70</v>
      </c>
    </row>
    <row r="15" spans="1:9" ht="375" hidden="1">
      <c r="A15" s="34">
        <v>14</v>
      </c>
      <c r="B15" s="34">
        <v>1</v>
      </c>
      <c r="C15" s="35">
        <v>41780</v>
      </c>
      <c r="D15" s="34" t="s">
        <v>33</v>
      </c>
      <c r="E15" s="34" t="s">
        <v>29</v>
      </c>
      <c r="F15" s="36" t="s">
        <v>68</v>
      </c>
      <c r="G15" s="36" t="s">
        <v>72</v>
      </c>
      <c r="H15" s="34" t="s">
        <v>70</v>
      </c>
      <c r="I15" s="34" t="s">
        <v>70</v>
      </c>
    </row>
    <row r="16" spans="1:9" ht="60" hidden="1">
      <c r="A16" s="34">
        <v>15</v>
      </c>
      <c r="B16" s="34">
        <v>2</v>
      </c>
      <c r="C16" s="37">
        <v>41852</v>
      </c>
      <c r="D16" s="38" t="s">
        <v>35</v>
      </c>
      <c r="E16" s="34" t="s">
        <v>91</v>
      </c>
      <c r="F16" s="36" t="s">
        <v>93</v>
      </c>
      <c r="G16" s="36" t="s">
        <v>110</v>
      </c>
      <c r="H16" s="34" t="s">
        <v>70</v>
      </c>
      <c r="I16" s="34" t="s">
        <v>70</v>
      </c>
    </row>
    <row r="17" spans="1:9" ht="30" hidden="1">
      <c r="A17" s="34">
        <v>16</v>
      </c>
      <c r="B17" s="34"/>
      <c r="C17" s="37"/>
      <c r="D17" s="38"/>
      <c r="E17" s="34" t="s">
        <v>29</v>
      </c>
      <c r="F17" s="36" t="s">
        <v>80</v>
      </c>
      <c r="G17" s="36" t="s">
        <v>81</v>
      </c>
      <c r="H17" s="34" t="s">
        <v>70</v>
      </c>
      <c r="I17" s="34" t="s">
        <v>70</v>
      </c>
    </row>
    <row r="18" spans="1:9" ht="30" hidden="1">
      <c r="A18" s="34">
        <v>17</v>
      </c>
      <c r="B18" s="34">
        <v>1</v>
      </c>
      <c r="C18" s="35">
        <v>41813</v>
      </c>
      <c r="D18" s="34" t="s">
        <v>35</v>
      </c>
      <c r="E18" s="34" t="s">
        <v>31</v>
      </c>
      <c r="F18" s="36" t="s">
        <v>83</v>
      </c>
      <c r="G18" s="36" t="s">
        <v>84</v>
      </c>
      <c r="H18" s="34" t="s">
        <v>70</v>
      </c>
      <c r="I18" s="34" t="s">
        <v>70</v>
      </c>
    </row>
    <row r="19" spans="1:9" ht="60" hidden="1">
      <c r="A19" s="34">
        <v>18</v>
      </c>
      <c r="B19" s="34">
        <v>1</v>
      </c>
      <c r="C19" s="37">
        <v>41832</v>
      </c>
      <c r="D19" s="38" t="s">
        <v>35</v>
      </c>
      <c r="E19" s="34" t="s">
        <v>29</v>
      </c>
      <c r="F19" s="36" t="s">
        <v>88</v>
      </c>
      <c r="G19" s="36" t="s">
        <v>89</v>
      </c>
      <c r="H19" s="34" t="s">
        <v>70</v>
      </c>
      <c r="I19" s="34" t="s">
        <v>70</v>
      </c>
    </row>
    <row r="20" spans="1:9" ht="135" hidden="1">
      <c r="A20" s="34">
        <v>19</v>
      </c>
      <c r="B20" s="34">
        <v>1</v>
      </c>
      <c r="C20" s="37">
        <v>41844</v>
      </c>
      <c r="D20" s="38" t="s">
        <v>33</v>
      </c>
      <c r="E20" s="34" t="s">
        <v>29</v>
      </c>
      <c r="F20" s="36" t="s">
        <v>90</v>
      </c>
      <c r="G20" s="36" t="s">
        <v>517</v>
      </c>
      <c r="H20" s="34" t="s">
        <v>70</v>
      </c>
      <c r="I20" s="34" t="s">
        <v>70</v>
      </c>
    </row>
    <row r="21" spans="1:9" ht="45" hidden="1">
      <c r="A21" s="34">
        <v>20</v>
      </c>
      <c r="B21" s="34">
        <v>2</v>
      </c>
      <c r="C21" s="35">
        <v>41852</v>
      </c>
      <c r="D21" s="34" t="s">
        <v>35</v>
      </c>
      <c r="E21" s="34" t="s">
        <v>91</v>
      </c>
      <c r="F21" s="36" t="s">
        <v>98</v>
      </c>
      <c r="G21" s="36" t="s">
        <v>97</v>
      </c>
      <c r="H21" s="34" t="s">
        <v>70</v>
      </c>
      <c r="I21" s="34" t="s">
        <v>70</v>
      </c>
    </row>
    <row r="22" spans="1:9" ht="30" hidden="1">
      <c r="A22" s="34">
        <v>21</v>
      </c>
      <c r="B22" s="34">
        <v>2</v>
      </c>
      <c r="C22" s="37">
        <v>41792</v>
      </c>
      <c r="D22" s="38" t="s">
        <v>33</v>
      </c>
      <c r="E22" s="34" t="s">
        <v>29</v>
      </c>
      <c r="F22" s="36" t="s">
        <v>55</v>
      </c>
      <c r="G22" s="36" t="s">
        <v>151</v>
      </c>
      <c r="H22" s="34" t="s">
        <v>37</v>
      </c>
      <c r="I22" s="34" t="s">
        <v>70</v>
      </c>
    </row>
    <row r="23" spans="1:9" ht="225" hidden="1">
      <c r="A23" s="34">
        <v>22</v>
      </c>
      <c r="B23" s="34">
        <v>2</v>
      </c>
      <c r="C23" s="35" t="s">
        <v>28</v>
      </c>
      <c r="D23" s="34" t="s">
        <v>33</v>
      </c>
      <c r="E23" s="34" t="s">
        <v>29</v>
      </c>
      <c r="F23" s="36" t="s">
        <v>43</v>
      </c>
      <c r="G23" s="36" t="s">
        <v>45</v>
      </c>
      <c r="H23" s="34" t="s">
        <v>37</v>
      </c>
      <c r="I23" s="34" t="s">
        <v>70</v>
      </c>
    </row>
    <row r="24" spans="1:9" ht="45" hidden="1">
      <c r="A24" s="34">
        <v>23</v>
      </c>
      <c r="B24" s="34">
        <v>2</v>
      </c>
      <c r="C24" s="37">
        <v>41847</v>
      </c>
      <c r="D24" s="38" t="s">
        <v>33</v>
      </c>
      <c r="E24" s="34" t="s">
        <v>91</v>
      </c>
      <c r="F24" s="36" t="s">
        <v>95</v>
      </c>
      <c r="G24" s="36" t="s">
        <v>97</v>
      </c>
      <c r="H24" s="34" t="s">
        <v>70</v>
      </c>
      <c r="I24" s="34" t="s">
        <v>70</v>
      </c>
    </row>
    <row r="25" spans="1:9" hidden="1">
      <c r="A25" s="34">
        <v>24</v>
      </c>
      <c r="B25" s="34">
        <v>3</v>
      </c>
      <c r="C25" s="35">
        <v>41851</v>
      </c>
      <c r="D25" s="34" t="s">
        <v>35</v>
      </c>
      <c r="E25" s="34" t="s">
        <v>91</v>
      </c>
      <c r="F25" s="36" t="s">
        <v>92</v>
      </c>
      <c r="G25" s="36" t="s">
        <v>97</v>
      </c>
      <c r="H25" s="34" t="s">
        <v>70</v>
      </c>
      <c r="I25" s="34" t="s">
        <v>70</v>
      </c>
    </row>
    <row r="26" spans="1:9" hidden="1">
      <c r="A26" s="34">
        <v>25</v>
      </c>
      <c r="B26" s="34">
        <v>3</v>
      </c>
      <c r="C26" s="37">
        <v>41852</v>
      </c>
      <c r="D26" s="38" t="s">
        <v>35</v>
      </c>
      <c r="E26" s="34" t="s">
        <v>91</v>
      </c>
      <c r="F26" s="36" t="s">
        <v>94</v>
      </c>
      <c r="G26" s="36" t="s">
        <v>123</v>
      </c>
      <c r="H26" s="34" t="s">
        <v>37</v>
      </c>
      <c r="I26" s="34" t="s">
        <v>70</v>
      </c>
    </row>
    <row r="27" spans="1:9" ht="165" hidden="1">
      <c r="A27" s="34">
        <v>26</v>
      </c>
      <c r="B27" s="34">
        <v>3</v>
      </c>
      <c r="C27" s="35">
        <v>41843</v>
      </c>
      <c r="D27" s="34" t="s">
        <v>35</v>
      </c>
      <c r="E27" s="34" t="s">
        <v>29</v>
      </c>
      <c r="F27" s="36" t="s">
        <v>225</v>
      </c>
      <c r="G27" s="36" t="s">
        <v>478</v>
      </c>
      <c r="H27" s="34" t="s">
        <v>70</v>
      </c>
      <c r="I27" s="34" t="s">
        <v>70</v>
      </c>
    </row>
    <row r="28" spans="1:9" ht="45" hidden="1">
      <c r="A28" s="34">
        <v>27</v>
      </c>
      <c r="B28" s="34">
        <v>1</v>
      </c>
      <c r="C28" s="37">
        <v>41852</v>
      </c>
      <c r="D28" s="34" t="s">
        <v>35</v>
      </c>
      <c r="E28" s="34" t="s">
        <v>91</v>
      </c>
      <c r="F28" s="36" t="s">
        <v>107</v>
      </c>
      <c r="G28" s="36" t="s">
        <v>508</v>
      </c>
      <c r="H28" s="34" t="s">
        <v>70</v>
      </c>
      <c r="I28" s="34" t="s">
        <v>70</v>
      </c>
    </row>
    <row r="29" spans="1:9" ht="150" hidden="1">
      <c r="A29" s="33">
        <v>28</v>
      </c>
      <c r="B29" s="34">
        <v>1</v>
      </c>
      <c r="C29" s="37">
        <v>41868</v>
      </c>
      <c r="D29" s="38" t="s">
        <v>35</v>
      </c>
      <c r="E29" s="34" t="s">
        <v>29</v>
      </c>
      <c r="F29" s="36" t="s">
        <v>108</v>
      </c>
      <c r="G29" s="36" t="s">
        <v>121</v>
      </c>
      <c r="H29" s="34" t="s">
        <v>70</v>
      </c>
      <c r="I29" s="34" t="s">
        <v>70</v>
      </c>
    </row>
    <row r="30" spans="1:9" ht="30" hidden="1">
      <c r="A30" s="33">
        <v>29</v>
      </c>
      <c r="B30" s="34">
        <v>1</v>
      </c>
      <c r="C30" s="37">
        <v>41852</v>
      </c>
      <c r="D30" s="34" t="s">
        <v>35</v>
      </c>
      <c r="E30" s="34" t="s">
        <v>91</v>
      </c>
      <c r="F30" s="36" t="s">
        <v>115</v>
      </c>
      <c r="G30" s="36" t="s">
        <v>116</v>
      </c>
      <c r="H30" s="34" t="s">
        <v>70</v>
      </c>
      <c r="I30" s="34" t="s">
        <v>70</v>
      </c>
    </row>
    <row r="31" spans="1:9" ht="45" hidden="1">
      <c r="A31" s="33">
        <v>30</v>
      </c>
      <c r="B31" s="34">
        <v>3</v>
      </c>
      <c r="C31" s="37">
        <v>41876</v>
      </c>
      <c r="D31" s="38" t="s">
        <v>33</v>
      </c>
      <c r="E31" s="34" t="s">
        <v>29</v>
      </c>
      <c r="F31" s="36" t="s">
        <v>122</v>
      </c>
      <c r="G31" s="36" t="s">
        <v>136</v>
      </c>
      <c r="H31" s="34" t="s">
        <v>70</v>
      </c>
      <c r="I31" s="34" t="s">
        <v>70</v>
      </c>
    </row>
    <row r="32" spans="1:9" ht="150" hidden="1">
      <c r="A32" s="33">
        <v>31</v>
      </c>
      <c r="B32" s="34">
        <v>1</v>
      </c>
      <c r="C32" s="37">
        <v>41876</v>
      </c>
      <c r="D32" s="34" t="s">
        <v>35</v>
      </c>
      <c r="E32" s="34" t="s">
        <v>29</v>
      </c>
      <c r="F32" s="36" t="s">
        <v>124</v>
      </c>
      <c r="G32" s="36" t="s">
        <v>125</v>
      </c>
      <c r="H32" s="34" t="s">
        <v>70</v>
      </c>
      <c r="I32" s="34" t="s">
        <v>70</v>
      </c>
    </row>
    <row r="33" spans="1:9" ht="75" hidden="1">
      <c r="A33" s="33">
        <v>32</v>
      </c>
      <c r="B33" s="34">
        <v>1</v>
      </c>
      <c r="C33" s="37">
        <v>41879</v>
      </c>
      <c r="D33" s="38" t="s">
        <v>33</v>
      </c>
      <c r="E33" s="34" t="s">
        <v>29</v>
      </c>
      <c r="F33" s="36" t="s">
        <v>129</v>
      </c>
      <c r="G33" s="36" t="s">
        <v>145</v>
      </c>
      <c r="H33" s="34" t="s">
        <v>70</v>
      </c>
      <c r="I33" s="34" t="s">
        <v>70</v>
      </c>
    </row>
    <row r="34" spans="1:9" ht="105" hidden="1">
      <c r="A34" s="33">
        <v>33</v>
      </c>
      <c r="B34" s="34">
        <v>2</v>
      </c>
      <c r="C34" s="37">
        <v>41879</v>
      </c>
      <c r="D34" s="38" t="s">
        <v>33</v>
      </c>
      <c r="E34" s="34" t="s">
        <v>29</v>
      </c>
      <c r="F34" s="36" t="s">
        <v>130</v>
      </c>
      <c r="G34" s="36" t="s">
        <v>146</v>
      </c>
      <c r="H34" s="34" t="s">
        <v>37</v>
      </c>
      <c r="I34" s="34" t="s">
        <v>70</v>
      </c>
    </row>
    <row r="35" spans="1:9" ht="165" hidden="1">
      <c r="A35" s="33">
        <v>34</v>
      </c>
      <c r="B35" s="34">
        <v>1</v>
      </c>
      <c r="C35" s="37">
        <v>41878</v>
      </c>
      <c r="D35" s="38" t="s">
        <v>35</v>
      </c>
      <c r="E35" s="34" t="s">
        <v>91</v>
      </c>
      <c r="F35" s="36" t="s">
        <v>131</v>
      </c>
      <c r="G35" s="36" t="s">
        <v>525</v>
      </c>
      <c r="H35" s="34" t="s">
        <v>70</v>
      </c>
      <c r="I35" s="34" t="s">
        <v>70</v>
      </c>
    </row>
    <row r="36" spans="1:9" ht="120" hidden="1">
      <c r="A36" s="33">
        <v>35</v>
      </c>
      <c r="B36" s="34">
        <v>1</v>
      </c>
      <c r="C36" s="37">
        <v>41878</v>
      </c>
      <c r="D36" s="38" t="s">
        <v>35</v>
      </c>
      <c r="E36" s="34" t="s">
        <v>91</v>
      </c>
      <c r="F36" s="36" t="s">
        <v>132</v>
      </c>
      <c r="G36" s="36" t="s">
        <v>153</v>
      </c>
      <c r="H36" s="34" t="s">
        <v>70</v>
      </c>
      <c r="I36" s="34" t="s">
        <v>70</v>
      </c>
    </row>
    <row r="37" spans="1:9" ht="120" hidden="1">
      <c r="A37" s="33">
        <v>36</v>
      </c>
      <c r="B37" s="34">
        <v>1</v>
      </c>
      <c r="C37" s="37">
        <v>41883</v>
      </c>
      <c r="D37" s="38" t="s">
        <v>33</v>
      </c>
      <c r="E37" s="34" t="s">
        <v>29</v>
      </c>
      <c r="F37" s="36" t="s">
        <v>133</v>
      </c>
      <c r="G37" s="36" t="s">
        <v>153</v>
      </c>
      <c r="H37" s="34" t="s">
        <v>70</v>
      </c>
      <c r="I37" s="34" t="s">
        <v>70</v>
      </c>
    </row>
    <row r="38" spans="1:9" ht="45" hidden="1">
      <c r="A38" s="33">
        <v>37</v>
      </c>
      <c r="B38" s="34">
        <v>2</v>
      </c>
      <c r="C38" s="37">
        <v>41883</v>
      </c>
      <c r="D38" s="38" t="s">
        <v>33</v>
      </c>
      <c r="E38" s="34" t="s">
        <v>29</v>
      </c>
      <c r="F38" s="36" t="s">
        <v>134</v>
      </c>
      <c r="G38" s="36" t="s">
        <v>152</v>
      </c>
      <c r="H38" s="34" t="s">
        <v>70</v>
      </c>
      <c r="I38" s="34" t="s">
        <v>70</v>
      </c>
    </row>
    <row r="39" spans="1:9" ht="60" hidden="1">
      <c r="A39" s="33">
        <v>38</v>
      </c>
      <c r="B39" s="34">
        <v>1</v>
      </c>
      <c r="C39" s="37">
        <v>41883</v>
      </c>
      <c r="D39" s="38" t="s">
        <v>33</v>
      </c>
      <c r="E39" s="34" t="s">
        <v>29</v>
      </c>
      <c r="F39" s="36" t="s">
        <v>135</v>
      </c>
      <c r="G39" s="36" t="s">
        <v>509</v>
      </c>
      <c r="H39" s="34" t="s">
        <v>70</v>
      </c>
      <c r="I39" s="34" t="s">
        <v>70</v>
      </c>
    </row>
    <row r="40" spans="1:9" ht="240" hidden="1">
      <c r="A40" s="33">
        <v>39</v>
      </c>
      <c r="B40" s="34">
        <v>3</v>
      </c>
      <c r="C40" s="37">
        <v>41884</v>
      </c>
      <c r="D40" s="38" t="s">
        <v>33</v>
      </c>
      <c r="E40" s="34" t="s">
        <v>91</v>
      </c>
      <c r="F40" s="36" t="s">
        <v>137</v>
      </c>
      <c r="G40" s="36" t="s">
        <v>150</v>
      </c>
      <c r="H40" s="34" t="s">
        <v>37</v>
      </c>
      <c r="I40" s="34" t="s">
        <v>70</v>
      </c>
    </row>
    <row r="41" spans="1:9" ht="90" hidden="1">
      <c r="A41" s="33">
        <v>40</v>
      </c>
      <c r="B41" s="34">
        <v>1</v>
      </c>
      <c r="C41" s="37">
        <v>41891</v>
      </c>
      <c r="D41" s="38" t="s">
        <v>35</v>
      </c>
      <c r="E41" s="34" t="s">
        <v>91</v>
      </c>
      <c r="F41" s="36" t="s">
        <v>157</v>
      </c>
      <c r="G41" s="36" t="s">
        <v>170</v>
      </c>
      <c r="H41" s="34" t="s">
        <v>70</v>
      </c>
      <c r="I41" s="34" t="s">
        <v>70</v>
      </c>
    </row>
    <row r="42" spans="1:9" ht="225" hidden="1">
      <c r="A42" s="33">
        <v>41</v>
      </c>
      <c r="B42" s="34">
        <v>3</v>
      </c>
      <c r="C42" s="37">
        <v>41892</v>
      </c>
      <c r="D42" s="38" t="s">
        <v>33</v>
      </c>
      <c r="E42" s="34" t="s">
        <v>31</v>
      </c>
      <c r="F42" s="36" t="s">
        <v>158</v>
      </c>
      <c r="G42" s="36"/>
      <c r="H42" s="34" t="s">
        <v>70</v>
      </c>
      <c r="I42" s="34" t="s">
        <v>70</v>
      </c>
    </row>
    <row r="43" spans="1:9" ht="75" hidden="1">
      <c r="A43" s="33">
        <v>42</v>
      </c>
      <c r="B43" s="34">
        <v>1</v>
      </c>
      <c r="C43" s="37">
        <v>41896</v>
      </c>
      <c r="D43" s="38" t="s">
        <v>33</v>
      </c>
      <c r="E43" s="34" t="s">
        <v>159</v>
      </c>
      <c r="F43" s="36" t="s">
        <v>161</v>
      </c>
      <c r="G43" s="36" t="s">
        <v>171</v>
      </c>
      <c r="H43" s="34" t="s">
        <v>70</v>
      </c>
      <c r="I43" s="34" t="s">
        <v>70</v>
      </c>
    </row>
    <row r="44" spans="1:9" ht="105" hidden="1">
      <c r="A44" s="33">
        <v>43</v>
      </c>
      <c r="B44" s="34">
        <v>2</v>
      </c>
      <c r="C44" s="37">
        <v>41893</v>
      </c>
      <c r="D44" s="38" t="s">
        <v>33</v>
      </c>
      <c r="E44" s="34" t="s">
        <v>29</v>
      </c>
      <c r="F44" s="36" t="s">
        <v>160</v>
      </c>
      <c r="G44" s="36" t="s">
        <v>510</v>
      </c>
      <c r="H44" s="34" t="s">
        <v>70</v>
      </c>
      <c r="I44" s="34" t="s">
        <v>70</v>
      </c>
    </row>
    <row r="45" spans="1:9" ht="165" hidden="1">
      <c r="A45" s="33">
        <v>44</v>
      </c>
      <c r="B45" s="34">
        <v>1</v>
      </c>
      <c r="C45" s="37">
        <v>41899</v>
      </c>
      <c r="D45" s="38" t="s">
        <v>33</v>
      </c>
      <c r="E45" s="34" t="s">
        <v>29</v>
      </c>
      <c r="F45" s="36" t="s">
        <v>163</v>
      </c>
      <c r="G45" s="36" t="s">
        <v>164</v>
      </c>
      <c r="H45" s="34" t="s">
        <v>70</v>
      </c>
      <c r="I45" s="34" t="s">
        <v>70</v>
      </c>
    </row>
    <row r="46" spans="1:9" ht="30" hidden="1">
      <c r="A46" s="33">
        <v>45</v>
      </c>
      <c r="B46" s="34">
        <v>1</v>
      </c>
      <c r="C46" s="37">
        <v>41836</v>
      </c>
      <c r="D46" s="38" t="s">
        <v>35</v>
      </c>
      <c r="E46" s="34" t="s">
        <v>29</v>
      </c>
      <c r="F46" s="36" t="s">
        <v>162</v>
      </c>
      <c r="G46" s="36" t="s">
        <v>165</v>
      </c>
      <c r="H46" s="34" t="s">
        <v>70</v>
      </c>
      <c r="I46" s="34" t="s">
        <v>70</v>
      </c>
    </row>
    <row r="47" spans="1:9" ht="180" hidden="1">
      <c r="A47" s="33">
        <v>46</v>
      </c>
      <c r="B47" s="34">
        <v>3</v>
      </c>
      <c r="C47" s="37">
        <v>42211</v>
      </c>
      <c r="D47" s="38" t="s">
        <v>35</v>
      </c>
      <c r="E47" s="34" t="s">
        <v>29</v>
      </c>
      <c r="F47" s="36" t="s">
        <v>180</v>
      </c>
      <c r="G47" s="36" t="s">
        <v>507</v>
      </c>
      <c r="H47" s="34" t="s">
        <v>37</v>
      </c>
      <c r="I47" s="34" t="s">
        <v>70</v>
      </c>
    </row>
    <row r="48" spans="1:9" ht="120" hidden="1">
      <c r="A48" s="33">
        <v>47</v>
      </c>
      <c r="B48" s="34">
        <v>1</v>
      </c>
      <c r="C48" s="37">
        <v>42211</v>
      </c>
      <c r="D48" s="38" t="s">
        <v>33</v>
      </c>
      <c r="E48" s="34" t="s">
        <v>31</v>
      </c>
      <c r="F48" s="36" t="s">
        <v>181</v>
      </c>
      <c r="G48" s="36" t="s">
        <v>222</v>
      </c>
      <c r="H48" s="34" t="s">
        <v>70</v>
      </c>
      <c r="I48" s="34" t="s">
        <v>70</v>
      </c>
    </row>
    <row r="49" spans="1:9" ht="105" hidden="1">
      <c r="A49" s="33">
        <v>48</v>
      </c>
      <c r="B49" s="34">
        <v>2</v>
      </c>
      <c r="C49" s="37">
        <v>42211</v>
      </c>
      <c r="D49" s="38" t="s">
        <v>33</v>
      </c>
      <c r="E49" s="34" t="s">
        <v>182</v>
      </c>
      <c r="F49" s="36" t="s">
        <v>183</v>
      </c>
      <c r="G49" s="36" t="s">
        <v>192</v>
      </c>
      <c r="H49" s="34" t="s">
        <v>70</v>
      </c>
      <c r="I49" s="34" t="s">
        <v>70</v>
      </c>
    </row>
    <row r="50" spans="1:9" ht="180">
      <c r="A50" s="33">
        <v>49</v>
      </c>
      <c r="B50" s="34">
        <v>1</v>
      </c>
      <c r="C50" s="37">
        <v>41961</v>
      </c>
      <c r="D50" s="38" t="s">
        <v>35</v>
      </c>
      <c r="E50" s="34" t="s">
        <v>29</v>
      </c>
      <c r="F50" s="36" t="s">
        <v>184</v>
      </c>
      <c r="G50" s="36" t="s">
        <v>185</v>
      </c>
      <c r="H50" s="34"/>
      <c r="I50" s="34"/>
    </row>
    <row r="51" spans="1:9" ht="30" hidden="1">
      <c r="A51" s="33">
        <v>50</v>
      </c>
      <c r="B51" s="34">
        <v>1</v>
      </c>
      <c r="C51" s="37">
        <v>41971</v>
      </c>
      <c r="D51" s="38" t="s">
        <v>33</v>
      </c>
      <c r="E51" s="34" t="s">
        <v>29</v>
      </c>
      <c r="F51" s="36" t="s">
        <v>186</v>
      </c>
      <c r="G51" s="36" t="s">
        <v>194</v>
      </c>
      <c r="H51" s="34" t="s">
        <v>70</v>
      </c>
      <c r="I51" s="34" t="s">
        <v>70</v>
      </c>
    </row>
    <row r="52" spans="1:9" ht="60" hidden="1">
      <c r="A52" s="33">
        <v>51</v>
      </c>
      <c r="B52" s="34">
        <v>1</v>
      </c>
      <c r="C52" s="37">
        <v>42212</v>
      </c>
      <c r="D52" s="38" t="s">
        <v>35</v>
      </c>
      <c r="E52" s="34" t="s">
        <v>187</v>
      </c>
      <c r="F52" s="36" t="s">
        <v>188</v>
      </c>
      <c r="G52" s="36" t="s">
        <v>189</v>
      </c>
      <c r="H52" s="34" t="s">
        <v>70</v>
      </c>
      <c r="I52" s="34" t="s">
        <v>70</v>
      </c>
    </row>
    <row r="53" spans="1:9" ht="75" hidden="1">
      <c r="A53" s="33">
        <v>52</v>
      </c>
      <c r="B53" s="34">
        <v>1</v>
      </c>
      <c r="C53" s="37">
        <v>42288</v>
      </c>
      <c r="D53" s="38" t="s">
        <v>33</v>
      </c>
      <c r="E53" s="34" t="s">
        <v>229</v>
      </c>
      <c r="F53" s="36" t="s">
        <v>230</v>
      </c>
      <c r="G53" s="36" t="s">
        <v>456</v>
      </c>
      <c r="H53" s="34" t="s">
        <v>70</v>
      </c>
      <c r="I53" s="34" t="s">
        <v>70</v>
      </c>
    </row>
    <row r="54" spans="1:9" ht="409.5" hidden="1">
      <c r="A54" s="33">
        <v>53</v>
      </c>
      <c r="B54" s="34">
        <v>1</v>
      </c>
      <c r="C54" s="37">
        <v>42360</v>
      </c>
      <c r="D54" s="38" t="s">
        <v>33</v>
      </c>
      <c r="E54" s="34" t="s">
        <v>29</v>
      </c>
      <c r="F54" s="36" t="s">
        <v>234</v>
      </c>
      <c r="G54" s="36" t="s">
        <v>518</v>
      </c>
      <c r="H54" s="34" t="s">
        <v>70</v>
      </c>
      <c r="I54" s="34" t="s">
        <v>70</v>
      </c>
    </row>
    <row r="55" spans="1:9" ht="105" hidden="1">
      <c r="A55" s="41">
        <v>54</v>
      </c>
      <c r="B55" s="41">
        <v>2</v>
      </c>
      <c r="C55" s="43">
        <v>42395</v>
      </c>
      <c r="D55" s="41" t="s">
        <v>33</v>
      </c>
      <c r="E55" s="41" t="s">
        <v>182</v>
      </c>
      <c r="F55" s="42" t="s">
        <v>235</v>
      </c>
      <c r="G55" s="42" t="s">
        <v>239</v>
      </c>
      <c r="H55" s="41" t="s">
        <v>70</v>
      </c>
      <c r="I55" s="41" t="s">
        <v>70</v>
      </c>
    </row>
    <row r="56" spans="1:9" ht="240" hidden="1">
      <c r="A56" s="41">
        <v>55</v>
      </c>
      <c r="B56" s="41">
        <v>2</v>
      </c>
      <c r="C56" s="43">
        <v>42377</v>
      </c>
      <c r="D56" s="41" t="s">
        <v>33</v>
      </c>
      <c r="E56" s="41" t="s">
        <v>29</v>
      </c>
      <c r="F56" s="42" t="s">
        <v>238</v>
      </c>
      <c r="G56" s="42" t="s">
        <v>251</v>
      </c>
      <c r="H56" s="41" t="s">
        <v>70</v>
      </c>
      <c r="I56" s="41" t="s">
        <v>70</v>
      </c>
    </row>
    <row r="57" spans="1:9" ht="225" hidden="1">
      <c r="A57" s="41">
        <v>56</v>
      </c>
      <c r="B57" s="41">
        <v>1</v>
      </c>
      <c r="C57" s="43">
        <v>42521</v>
      </c>
      <c r="D57" s="41" t="s">
        <v>33</v>
      </c>
      <c r="E57" s="41" t="s">
        <v>31</v>
      </c>
      <c r="F57" s="42" t="s">
        <v>243</v>
      </c>
      <c r="G57" s="42" t="s">
        <v>426</v>
      </c>
      <c r="H57" s="41" t="s">
        <v>70</v>
      </c>
      <c r="I57" s="41" t="s">
        <v>70</v>
      </c>
    </row>
    <row r="58" spans="1:9" ht="90" hidden="1">
      <c r="A58" s="41">
        <v>57</v>
      </c>
      <c r="B58" s="41">
        <v>1</v>
      </c>
      <c r="C58" s="43">
        <v>42521</v>
      </c>
      <c r="D58" s="41" t="s">
        <v>33</v>
      </c>
      <c r="E58" s="41" t="s">
        <v>31</v>
      </c>
      <c r="F58" s="42" t="s">
        <v>244</v>
      </c>
      <c r="G58" s="42" t="s">
        <v>427</v>
      </c>
      <c r="H58" s="41" t="s">
        <v>70</v>
      </c>
      <c r="I58" s="41" t="s">
        <v>70</v>
      </c>
    </row>
    <row r="59" spans="1:9" ht="90" hidden="1">
      <c r="A59" s="41">
        <v>58</v>
      </c>
      <c r="B59" s="41">
        <v>3</v>
      </c>
      <c r="C59" s="43">
        <v>42537</v>
      </c>
      <c r="D59" s="41" t="s">
        <v>35</v>
      </c>
      <c r="E59" s="41" t="s">
        <v>31</v>
      </c>
      <c r="F59" s="42" t="s">
        <v>246</v>
      </c>
      <c r="G59" s="42" t="s">
        <v>252</v>
      </c>
      <c r="H59" s="41" t="s">
        <v>70</v>
      </c>
      <c r="I59" s="41" t="s">
        <v>70</v>
      </c>
    </row>
    <row r="60" spans="1:9" hidden="1">
      <c r="A60" s="41">
        <v>59</v>
      </c>
      <c r="B60" s="41">
        <v>2</v>
      </c>
      <c r="C60" s="43">
        <v>42623</v>
      </c>
      <c r="D60" s="41" t="s">
        <v>35</v>
      </c>
      <c r="E60" s="41" t="s">
        <v>29</v>
      </c>
      <c r="F60" s="42" t="s">
        <v>257</v>
      </c>
      <c r="G60" s="42" t="s">
        <v>258</v>
      </c>
      <c r="H60" s="41" t="s">
        <v>70</v>
      </c>
      <c r="I60" s="41" t="s">
        <v>70</v>
      </c>
    </row>
    <row r="61" spans="1:9" ht="135" hidden="1">
      <c r="A61" s="41">
        <v>60</v>
      </c>
      <c r="B61" s="41">
        <v>1</v>
      </c>
      <c r="C61" s="43">
        <v>42685</v>
      </c>
      <c r="D61" s="41" t="s">
        <v>33</v>
      </c>
      <c r="E61" s="41" t="s">
        <v>31</v>
      </c>
      <c r="F61" s="42" t="s">
        <v>360</v>
      </c>
      <c r="G61" s="42" t="s">
        <v>463</v>
      </c>
      <c r="H61" s="41" t="s">
        <v>70</v>
      </c>
      <c r="I61" s="41" t="s">
        <v>70</v>
      </c>
    </row>
    <row r="62" spans="1:9" ht="75">
      <c r="A62" s="41">
        <v>62</v>
      </c>
      <c r="B62" s="41">
        <v>1</v>
      </c>
      <c r="C62" s="43">
        <v>42685</v>
      </c>
      <c r="D62" s="41" t="s">
        <v>33</v>
      </c>
      <c r="E62" s="41" t="s">
        <v>31</v>
      </c>
      <c r="F62" s="42" t="s">
        <v>359</v>
      </c>
      <c r="G62" s="42" t="s">
        <v>544</v>
      </c>
      <c r="H62" s="41"/>
      <c r="I62" s="41"/>
    </row>
    <row r="63" spans="1:9" ht="30">
      <c r="A63" s="41">
        <v>63</v>
      </c>
      <c r="B63" s="41">
        <v>1</v>
      </c>
      <c r="C63" s="43">
        <v>42685</v>
      </c>
      <c r="D63" s="41" t="s">
        <v>33</v>
      </c>
      <c r="E63" s="41" t="s">
        <v>31</v>
      </c>
      <c r="F63" s="42" t="s">
        <v>361</v>
      </c>
      <c r="G63" s="42" t="s">
        <v>514</v>
      </c>
      <c r="H63" s="41"/>
      <c r="I63" s="41"/>
    </row>
    <row r="64" spans="1:9" ht="45">
      <c r="A64" s="41">
        <v>67</v>
      </c>
      <c r="B64" s="41">
        <v>1</v>
      </c>
      <c r="C64" s="43">
        <v>42811</v>
      </c>
      <c r="D64" s="41" t="s">
        <v>35</v>
      </c>
      <c r="E64" s="41" t="s">
        <v>31</v>
      </c>
      <c r="F64" s="42" t="s">
        <v>438</v>
      </c>
      <c r="G64" s="42" t="s">
        <v>439</v>
      </c>
      <c r="H64" s="41"/>
      <c r="I64" s="41"/>
    </row>
    <row r="65" spans="1:9" ht="60" hidden="1">
      <c r="A65" s="41">
        <v>74</v>
      </c>
      <c r="B65" s="41">
        <v>1</v>
      </c>
      <c r="C65" s="43">
        <v>42977</v>
      </c>
      <c r="D65" s="41" t="s">
        <v>35</v>
      </c>
      <c r="E65" s="41" t="s">
        <v>31</v>
      </c>
      <c r="F65" s="42" t="s">
        <v>470</v>
      </c>
      <c r="G65" s="42" t="s">
        <v>520</v>
      </c>
      <c r="H65" s="41" t="s">
        <v>70</v>
      </c>
      <c r="I65" s="41" t="s">
        <v>70</v>
      </c>
    </row>
    <row r="66" spans="1:9" ht="30" hidden="1">
      <c r="A66" s="41">
        <v>66</v>
      </c>
      <c r="B66" s="41">
        <v>2</v>
      </c>
      <c r="C66" s="43">
        <v>42770</v>
      </c>
      <c r="D66" s="41" t="s">
        <v>35</v>
      </c>
      <c r="E66" s="41" t="s">
        <v>31</v>
      </c>
      <c r="F66" s="42" t="s">
        <v>423</v>
      </c>
      <c r="G66" s="42" t="s">
        <v>436</v>
      </c>
      <c r="H66" s="41" t="s">
        <v>70</v>
      </c>
      <c r="I66" s="41" t="s">
        <v>70</v>
      </c>
    </row>
    <row r="67" spans="1:9" ht="105" hidden="1">
      <c r="A67" s="41">
        <v>67</v>
      </c>
      <c r="B67" s="41">
        <v>2</v>
      </c>
      <c r="C67" s="43">
        <v>42771</v>
      </c>
      <c r="D67" s="41" t="s">
        <v>33</v>
      </c>
      <c r="E67" s="41" t="s">
        <v>31</v>
      </c>
      <c r="F67" s="42" t="s">
        <v>424</v>
      </c>
      <c r="G67" s="42" t="s">
        <v>429</v>
      </c>
      <c r="H67" s="41" t="s">
        <v>70</v>
      </c>
      <c r="I67" s="41" t="s">
        <v>70</v>
      </c>
    </row>
    <row r="68" spans="1:9" hidden="1">
      <c r="A68" s="41">
        <v>65</v>
      </c>
      <c r="B68" s="41">
        <v>3</v>
      </c>
      <c r="C68" s="43">
        <v>42391</v>
      </c>
      <c r="D68" s="41" t="s">
        <v>33</v>
      </c>
      <c r="E68" s="41" t="s">
        <v>31</v>
      </c>
      <c r="F68" s="42" t="s">
        <v>412</v>
      </c>
      <c r="G68" s="42" t="s">
        <v>430</v>
      </c>
      <c r="H68" s="41" t="s">
        <v>70</v>
      </c>
      <c r="I68" s="41" t="s">
        <v>70</v>
      </c>
    </row>
    <row r="69" spans="1:9" ht="150">
      <c r="A69" s="41">
        <v>61</v>
      </c>
      <c r="B69" s="41">
        <v>2</v>
      </c>
      <c r="C69" s="43">
        <v>42685</v>
      </c>
      <c r="D69" s="41" t="s">
        <v>33</v>
      </c>
      <c r="E69" s="41" t="s">
        <v>31</v>
      </c>
      <c r="F69" s="42" t="s">
        <v>357</v>
      </c>
      <c r="G69" s="42" t="s">
        <v>358</v>
      </c>
      <c r="H69" s="41"/>
      <c r="I69" s="41"/>
    </row>
    <row r="70" spans="1:9" ht="90" hidden="1">
      <c r="A70" s="41">
        <v>68</v>
      </c>
      <c r="B70" s="41">
        <v>1</v>
      </c>
      <c r="C70" s="43">
        <v>42856</v>
      </c>
      <c r="D70" s="41" t="s">
        <v>35</v>
      </c>
      <c r="E70" s="41" t="s">
        <v>31</v>
      </c>
      <c r="F70" s="42" t="s">
        <v>450</v>
      </c>
      <c r="G70" s="42" t="s">
        <v>452</v>
      </c>
      <c r="H70" s="41" t="s">
        <v>70</v>
      </c>
      <c r="I70" s="41" t="s">
        <v>70</v>
      </c>
    </row>
    <row r="71" spans="1:9" ht="45" hidden="1">
      <c r="A71" s="41">
        <v>69</v>
      </c>
      <c r="B71" s="41">
        <v>1</v>
      </c>
      <c r="C71" s="43">
        <v>42856</v>
      </c>
      <c r="D71" s="41" t="s">
        <v>33</v>
      </c>
      <c r="E71" s="41" t="s">
        <v>31</v>
      </c>
      <c r="F71" s="42" t="s">
        <v>454</v>
      </c>
      <c r="G71" s="42" t="s">
        <v>455</v>
      </c>
      <c r="H71" s="41" t="s">
        <v>70</v>
      </c>
      <c r="I71" s="41" t="s">
        <v>70</v>
      </c>
    </row>
    <row r="72" spans="1:9" ht="60" hidden="1">
      <c r="A72" s="41">
        <v>70</v>
      </c>
      <c r="B72" s="41">
        <v>1</v>
      </c>
      <c r="C72" s="43">
        <v>42870</v>
      </c>
      <c r="D72" s="41" t="s">
        <v>35</v>
      </c>
      <c r="E72" s="41" t="s">
        <v>461</v>
      </c>
      <c r="F72" s="42" t="s">
        <v>462</v>
      </c>
      <c r="G72" s="42"/>
      <c r="H72" s="41" t="s">
        <v>70</v>
      </c>
      <c r="I72" s="41" t="s">
        <v>70</v>
      </c>
    </row>
    <row r="73" spans="1:9" ht="45" hidden="1">
      <c r="A73" s="41">
        <v>71</v>
      </c>
      <c r="B73" s="41">
        <v>1</v>
      </c>
      <c r="C73" s="43">
        <v>42969</v>
      </c>
      <c r="D73" s="41" t="s">
        <v>35</v>
      </c>
      <c r="E73" s="41" t="s">
        <v>31</v>
      </c>
      <c r="F73" s="42" t="s">
        <v>464</v>
      </c>
      <c r="G73" s="42" t="s">
        <v>502</v>
      </c>
      <c r="H73" s="41" t="s">
        <v>70</v>
      </c>
      <c r="I73" s="41" t="s">
        <v>70</v>
      </c>
    </row>
    <row r="74" spans="1:9" ht="165" hidden="1">
      <c r="A74" s="41">
        <v>72</v>
      </c>
      <c r="B74" s="41">
        <v>1</v>
      </c>
      <c r="C74" s="43">
        <v>42970</v>
      </c>
      <c r="D74" s="41" t="s">
        <v>35</v>
      </c>
      <c r="E74" s="41" t="s">
        <v>31</v>
      </c>
      <c r="F74" s="42" t="s">
        <v>467</v>
      </c>
      <c r="G74" s="42" t="s">
        <v>468</v>
      </c>
      <c r="H74" s="41" t="s">
        <v>70</v>
      </c>
      <c r="I74" s="41" t="s">
        <v>70</v>
      </c>
    </row>
    <row r="75" spans="1:9" ht="165" hidden="1">
      <c r="A75" s="41">
        <v>73</v>
      </c>
      <c r="B75" s="41">
        <v>1</v>
      </c>
      <c r="C75" s="43">
        <v>42816</v>
      </c>
      <c r="D75" s="41" t="s">
        <v>35</v>
      </c>
      <c r="E75" s="41" t="s">
        <v>229</v>
      </c>
      <c r="F75" s="42" t="s">
        <v>465</v>
      </c>
      <c r="G75" s="42" t="s">
        <v>466</v>
      </c>
      <c r="H75" s="41" t="s">
        <v>70</v>
      </c>
      <c r="I75" s="41" t="s">
        <v>70</v>
      </c>
    </row>
    <row r="76" spans="1:9" ht="60" hidden="1">
      <c r="A76" s="41">
        <v>76</v>
      </c>
      <c r="B76" s="41">
        <v>2</v>
      </c>
      <c r="C76" s="43">
        <v>43035</v>
      </c>
      <c r="D76" s="41" t="s">
        <v>33</v>
      </c>
      <c r="E76" s="41" t="s">
        <v>182</v>
      </c>
      <c r="F76" s="42" t="s">
        <v>473</v>
      </c>
      <c r="G76" s="42" t="s">
        <v>521</v>
      </c>
      <c r="H76" s="41" t="s">
        <v>70</v>
      </c>
      <c r="I76" s="41" t="s">
        <v>70</v>
      </c>
    </row>
    <row r="77" spans="1:9" ht="225" hidden="1">
      <c r="A77" s="41">
        <v>75</v>
      </c>
      <c r="B77" s="41">
        <v>2</v>
      </c>
      <c r="C77" s="43">
        <v>42983</v>
      </c>
      <c r="D77" s="41" t="s">
        <v>35</v>
      </c>
      <c r="E77" s="41" t="s">
        <v>31</v>
      </c>
      <c r="F77" s="42" t="s">
        <v>471</v>
      </c>
      <c r="G77" s="42" t="s">
        <v>472</v>
      </c>
      <c r="H77" s="41" t="s">
        <v>70</v>
      </c>
      <c r="I77" s="41" t="s">
        <v>70</v>
      </c>
    </row>
    <row r="78" spans="1:9" ht="30">
      <c r="A78" s="41">
        <v>77</v>
      </c>
      <c r="B78" s="41">
        <v>2</v>
      </c>
      <c r="C78" s="43">
        <v>43035</v>
      </c>
      <c r="D78" s="41" t="s">
        <v>33</v>
      </c>
      <c r="E78" s="41" t="s">
        <v>182</v>
      </c>
      <c r="F78" s="42" t="s">
        <v>474</v>
      </c>
      <c r="G78" s="42" t="s">
        <v>475</v>
      </c>
      <c r="H78" s="41"/>
      <c r="I78" s="41"/>
    </row>
    <row r="79" spans="1:9" ht="30" hidden="1">
      <c r="A79" s="41">
        <v>64</v>
      </c>
      <c r="B79" s="41">
        <v>3</v>
      </c>
      <c r="C79" s="43">
        <v>42391</v>
      </c>
      <c r="D79" s="41" t="s">
        <v>33</v>
      </c>
      <c r="E79" s="41" t="s">
        <v>31</v>
      </c>
      <c r="F79" s="42" t="s">
        <v>362</v>
      </c>
      <c r="G79" s="42" t="s">
        <v>515</v>
      </c>
      <c r="H79" s="41" t="s">
        <v>70</v>
      </c>
      <c r="I79" s="41" t="s">
        <v>70</v>
      </c>
    </row>
    <row r="80" spans="1:9" ht="165">
      <c r="A80" s="41">
        <v>78</v>
      </c>
      <c r="B80" s="41">
        <v>3</v>
      </c>
      <c r="C80" s="43">
        <v>43041</v>
      </c>
      <c r="D80" s="41" t="s">
        <v>33</v>
      </c>
      <c r="E80" s="41" t="s">
        <v>182</v>
      </c>
      <c r="F80" s="42" t="s">
        <v>476</v>
      </c>
      <c r="G80" s="42" t="s">
        <v>477</v>
      </c>
      <c r="H80" s="41"/>
      <c r="I80" s="41"/>
    </row>
    <row r="81" spans="1:9" ht="30" hidden="1">
      <c r="A81" s="41">
        <v>79</v>
      </c>
      <c r="B81" s="41">
        <v>3</v>
      </c>
      <c r="C81" s="43">
        <v>43042</v>
      </c>
      <c r="D81" s="41" t="s">
        <v>35</v>
      </c>
      <c r="E81" s="41" t="s">
        <v>31</v>
      </c>
      <c r="F81" s="42" t="s">
        <v>479</v>
      </c>
      <c r="G81" s="42" t="s">
        <v>519</v>
      </c>
      <c r="H81" s="41" t="s">
        <v>70</v>
      </c>
      <c r="I81" s="41" t="s">
        <v>70</v>
      </c>
    </row>
    <row r="82" spans="1:9" ht="30" hidden="1">
      <c r="A82" s="41">
        <v>80</v>
      </c>
      <c r="B82" s="41">
        <v>2</v>
      </c>
      <c r="C82" s="43">
        <v>42995</v>
      </c>
      <c r="D82" s="41" t="s">
        <v>35</v>
      </c>
      <c r="E82" s="41" t="s">
        <v>31</v>
      </c>
      <c r="F82" s="42" t="s">
        <v>500</v>
      </c>
      <c r="G82" s="42" t="s">
        <v>501</v>
      </c>
      <c r="H82" s="41" t="s">
        <v>70</v>
      </c>
      <c r="I82" s="41" t="s">
        <v>70</v>
      </c>
    </row>
    <row r="83" spans="1:9" hidden="1">
      <c r="A83" s="41">
        <v>81</v>
      </c>
      <c r="B83" s="41">
        <v>3</v>
      </c>
      <c r="C83" s="43">
        <v>42763</v>
      </c>
      <c r="D83" s="41" t="s">
        <v>35</v>
      </c>
      <c r="E83" s="41" t="s">
        <v>31</v>
      </c>
      <c r="F83" s="42" t="s">
        <v>503</v>
      </c>
      <c r="G83" s="42" t="s">
        <v>504</v>
      </c>
      <c r="H83" s="41" t="s">
        <v>70</v>
      </c>
      <c r="I83" s="41" t="s">
        <v>70</v>
      </c>
    </row>
    <row r="84" spans="1:9" ht="105" hidden="1">
      <c r="A84" s="41">
        <v>82</v>
      </c>
      <c r="B84" s="41">
        <v>3</v>
      </c>
      <c r="C84" s="43">
        <v>42756</v>
      </c>
      <c r="D84" s="41" t="s">
        <v>35</v>
      </c>
      <c r="E84" s="41" t="s">
        <v>31</v>
      </c>
      <c r="F84" s="42" t="s">
        <v>505</v>
      </c>
      <c r="G84" s="42" t="s">
        <v>506</v>
      </c>
      <c r="H84" s="41" t="s">
        <v>37</v>
      </c>
      <c r="I84" s="41" t="s">
        <v>70</v>
      </c>
    </row>
    <row r="85" spans="1:9" hidden="1">
      <c r="A85" s="41">
        <v>83</v>
      </c>
      <c r="B85" s="41">
        <v>3</v>
      </c>
      <c r="C85" s="43">
        <v>43044</v>
      </c>
      <c r="D85" s="41" t="s">
        <v>35</v>
      </c>
      <c r="E85" s="41" t="s">
        <v>31</v>
      </c>
      <c r="F85" s="42" t="s">
        <v>528</v>
      </c>
      <c r="G85" s="42" t="s">
        <v>529</v>
      </c>
      <c r="H85" s="41" t="s">
        <v>37</v>
      </c>
      <c r="I85" s="41"/>
    </row>
    <row r="86" spans="1:9" ht="45" hidden="1">
      <c r="A86" s="41">
        <v>84</v>
      </c>
      <c r="B86" s="41">
        <v>1</v>
      </c>
      <c r="C86" s="43">
        <v>43047</v>
      </c>
      <c r="D86" s="41" t="s">
        <v>35</v>
      </c>
      <c r="E86" s="41" t="s">
        <v>229</v>
      </c>
      <c r="F86" s="42" t="s">
        <v>533</v>
      </c>
      <c r="G86" s="42" t="s">
        <v>534</v>
      </c>
      <c r="H86" s="41" t="s">
        <v>70</v>
      </c>
      <c r="I86" s="41" t="s">
        <v>70</v>
      </c>
    </row>
    <row r="87" spans="1:9" ht="60" hidden="1">
      <c r="A87" s="41">
        <v>85</v>
      </c>
      <c r="B87" s="41">
        <v>2</v>
      </c>
      <c r="C87" s="43">
        <v>42738</v>
      </c>
      <c r="D87" s="41" t="s">
        <v>33</v>
      </c>
      <c r="E87" s="41" t="s">
        <v>182</v>
      </c>
      <c r="F87" s="42" t="s">
        <v>536</v>
      </c>
      <c r="G87" s="42" t="s">
        <v>551</v>
      </c>
      <c r="H87" s="41" t="s">
        <v>37</v>
      </c>
      <c r="I87" s="41" t="s">
        <v>70</v>
      </c>
    </row>
    <row r="88" spans="1:9" ht="75" hidden="1">
      <c r="A88" s="41">
        <v>86</v>
      </c>
      <c r="B88" s="41">
        <v>1</v>
      </c>
      <c r="C88" s="43">
        <v>43115</v>
      </c>
      <c r="D88" s="41" t="s">
        <v>35</v>
      </c>
      <c r="E88" s="41" t="s">
        <v>537</v>
      </c>
      <c r="F88" s="42" t="s">
        <v>538</v>
      </c>
      <c r="G88" s="42" t="s">
        <v>539</v>
      </c>
      <c r="H88" s="41" t="s">
        <v>70</v>
      </c>
      <c r="I88" s="41" t="s">
        <v>70</v>
      </c>
    </row>
    <row r="89" spans="1:9" ht="409.5" hidden="1">
      <c r="A89" s="41">
        <v>87</v>
      </c>
      <c r="B89" s="41">
        <v>1</v>
      </c>
      <c r="C89" s="43">
        <v>43130</v>
      </c>
      <c r="D89" s="41" t="s">
        <v>33</v>
      </c>
      <c r="E89" s="41" t="s">
        <v>182</v>
      </c>
      <c r="F89" s="42" t="s">
        <v>540</v>
      </c>
      <c r="G89" s="42" t="s">
        <v>545</v>
      </c>
      <c r="H89" s="41" t="s">
        <v>70</v>
      </c>
      <c r="I89" s="41" t="s">
        <v>70</v>
      </c>
    </row>
    <row r="90" spans="1:9" ht="60" hidden="1">
      <c r="A90" s="41">
        <v>88</v>
      </c>
      <c r="B90" s="41">
        <v>1</v>
      </c>
      <c r="C90" s="43">
        <v>43199</v>
      </c>
      <c r="D90" s="41" t="s">
        <v>35</v>
      </c>
      <c r="E90" s="41" t="s">
        <v>31</v>
      </c>
      <c r="F90" s="42" t="s">
        <v>546</v>
      </c>
      <c r="G90" s="42" t="s">
        <v>554</v>
      </c>
      <c r="H90" s="41" t="s">
        <v>70</v>
      </c>
      <c r="I90" s="41" t="s">
        <v>70</v>
      </c>
    </row>
    <row r="91" spans="1:9" ht="120">
      <c r="A91" s="41">
        <v>89</v>
      </c>
      <c r="B91" s="41">
        <v>1</v>
      </c>
      <c r="C91" s="43">
        <v>43199</v>
      </c>
      <c r="D91" s="41" t="s">
        <v>35</v>
      </c>
      <c r="E91" s="41" t="s">
        <v>31</v>
      </c>
      <c r="F91" s="42" t="s">
        <v>547</v>
      </c>
      <c r="G91" s="42" t="s">
        <v>552</v>
      </c>
      <c r="H91" s="41"/>
      <c r="I91" s="41"/>
    </row>
    <row r="92" spans="1:9" ht="375" hidden="1">
      <c r="A92" s="41">
        <v>90</v>
      </c>
      <c r="B92" s="41">
        <v>1</v>
      </c>
      <c r="C92" s="43">
        <v>43199</v>
      </c>
      <c r="D92" s="41" t="s">
        <v>33</v>
      </c>
      <c r="E92" s="41" t="s">
        <v>31</v>
      </c>
      <c r="F92" s="42" t="s">
        <v>548</v>
      </c>
      <c r="G92" s="42" t="s">
        <v>553</v>
      </c>
      <c r="H92" s="41" t="s">
        <v>70</v>
      </c>
      <c r="I92" s="41" t="s">
        <v>70</v>
      </c>
    </row>
    <row r="93" spans="1:9" ht="60" hidden="1">
      <c r="A93" s="41">
        <v>91</v>
      </c>
      <c r="B93" s="41">
        <v>2</v>
      </c>
      <c r="C93" s="43">
        <v>43199</v>
      </c>
      <c r="D93" s="41" t="s">
        <v>33</v>
      </c>
      <c r="E93" s="41" t="s">
        <v>31</v>
      </c>
      <c r="F93" s="42" t="s">
        <v>549</v>
      </c>
      <c r="G93" s="42" t="s">
        <v>550</v>
      </c>
      <c r="H93" s="41" t="s">
        <v>70</v>
      </c>
      <c r="I93" s="41" t="s">
        <v>70</v>
      </c>
    </row>
    <row r="94" spans="1:9" ht="300" hidden="1">
      <c r="A94" s="41">
        <v>92</v>
      </c>
      <c r="B94" s="41">
        <v>1</v>
      </c>
      <c r="C94" s="43">
        <v>43273</v>
      </c>
      <c r="D94" s="41" t="s">
        <v>33</v>
      </c>
      <c r="E94" s="41" t="s">
        <v>555</v>
      </c>
      <c r="F94" s="42" t="s">
        <v>556</v>
      </c>
      <c r="G94" s="42" t="s">
        <v>557</v>
      </c>
      <c r="H94" s="41" t="s">
        <v>70</v>
      </c>
      <c r="I94" s="41" t="s">
        <v>70</v>
      </c>
    </row>
    <row r="95" spans="1:9" ht="120">
      <c r="A95" s="41">
        <v>93</v>
      </c>
      <c r="B95" s="41">
        <v>1</v>
      </c>
      <c r="C95" s="43">
        <v>43273</v>
      </c>
      <c r="D95" s="41" t="s">
        <v>33</v>
      </c>
      <c r="E95" s="41" t="s">
        <v>182</v>
      </c>
      <c r="F95" s="42" t="s">
        <v>599</v>
      </c>
      <c r="G95" s="42" t="s">
        <v>600</v>
      </c>
      <c r="H95" s="41" t="s">
        <v>70</v>
      </c>
      <c r="I95" s="41"/>
    </row>
    <row r="96" spans="1:9" ht="45">
      <c r="A96" s="41">
        <v>94</v>
      </c>
      <c r="B96" s="41"/>
      <c r="C96" s="43">
        <v>43296</v>
      </c>
      <c r="D96" s="41" t="s">
        <v>33</v>
      </c>
      <c r="E96" s="41" t="s">
        <v>31</v>
      </c>
      <c r="F96" s="42" t="s">
        <v>582</v>
      </c>
      <c r="G96" s="42" t="s">
        <v>625</v>
      </c>
      <c r="H96" s="41"/>
      <c r="I96" s="41"/>
    </row>
    <row r="97" spans="1:9" ht="45">
      <c r="A97" s="41">
        <v>95</v>
      </c>
      <c r="B97" s="41">
        <v>1</v>
      </c>
      <c r="C97" s="43">
        <v>43315</v>
      </c>
      <c r="D97" s="41" t="s">
        <v>35</v>
      </c>
      <c r="E97" s="41" t="s">
        <v>31</v>
      </c>
      <c r="F97" s="42" t="s">
        <v>622</v>
      </c>
      <c r="G97" s="42" t="s">
        <v>620</v>
      </c>
      <c r="H97" s="41"/>
      <c r="I97" s="41"/>
    </row>
    <row r="98" spans="1:9" ht="30">
      <c r="A98" s="41">
        <v>96</v>
      </c>
      <c r="B98" s="41">
        <v>1</v>
      </c>
      <c r="C98" s="43">
        <v>43315</v>
      </c>
      <c r="D98" s="41" t="s">
        <v>35</v>
      </c>
      <c r="E98" s="41" t="s">
        <v>31</v>
      </c>
      <c r="F98" s="42" t="s">
        <v>619</v>
      </c>
      <c r="G98" s="42" t="s">
        <v>621</v>
      </c>
      <c r="H98" s="41"/>
      <c r="I98" s="41"/>
    </row>
    <row r="99" spans="1:9" ht="60">
      <c r="A99" s="41">
        <v>97</v>
      </c>
      <c r="B99" s="41">
        <v>1</v>
      </c>
      <c r="C99" s="43">
        <v>43315</v>
      </c>
      <c r="D99" s="41" t="s">
        <v>35</v>
      </c>
      <c r="E99" s="41" t="s">
        <v>31</v>
      </c>
      <c r="F99" s="42" t="s">
        <v>624</v>
      </c>
      <c r="G99" s="42"/>
      <c r="H99" s="41"/>
      <c r="I99" s="41"/>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G31"/>
  <sheetViews>
    <sheetView workbookViewId="0">
      <selection activeCell="B24" sqref="B24"/>
    </sheetView>
  </sheetViews>
  <sheetFormatPr defaultColWidth="9.140625" defaultRowHeight="15"/>
  <cols>
    <col min="1" max="1" width="13.28515625" bestFit="1" customWidth="1"/>
    <col min="2" max="2" width="61.28515625" customWidth="1"/>
    <col min="3" max="3" width="28" bestFit="1" customWidth="1"/>
    <col min="4" max="4" width="11.85546875" bestFit="1" customWidth="1"/>
    <col min="5" max="5" width="14" style="9" customWidth="1"/>
    <col min="6" max="6" width="9.140625" style="9"/>
    <col min="7" max="7" width="16.5703125" style="9" customWidth="1"/>
  </cols>
  <sheetData>
    <row r="1" spans="1:7">
      <c r="A1" t="s">
        <v>598</v>
      </c>
    </row>
    <row r="2" spans="1:7" ht="25.5">
      <c r="A2" t="s">
        <v>578</v>
      </c>
      <c r="B2" t="s">
        <v>579</v>
      </c>
      <c r="C2" t="s">
        <v>585</v>
      </c>
      <c r="E2" s="89" t="s">
        <v>58</v>
      </c>
      <c r="F2" s="93" t="s">
        <v>437</v>
      </c>
      <c r="G2" s="91" t="s">
        <v>567</v>
      </c>
    </row>
    <row r="3" spans="1:7">
      <c r="A3" t="s">
        <v>56</v>
      </c>
      <c r="B3" s="9"/>
      <c r="C3" s="9" t="s">
        <v>558</v>
      </c>
      <c r="E3" s="90" t="s">
        <v>60</v>
      </c>
      <c r="F3" s="92" t="s">
        <v>61</v>
      </c>
      <c r="G3" s="88" t="s">
        <v>559</v>
      </c>
    </row>
    <row r="4" spans="1:7">
      <c r="A4" s="25" t="s">
        <v>566</v>
      </c>
      <c r="B4" s="9" t="s">
        <v>560</v>
      </c>
      <c r="C4" s="27" t="s">
        <v>581</v>
      </c>
    </row>
    <row r="5" spans="1:7">
      <c r="A5" s="24"/>
      <c r="B5" s="9" t="s">
        <v>561</v>
      </c>
      <c r="C5" s="27" t="s">
        <v>581</v>
      </c>
    </row>
    <row r="6" spans="1:7">
      <c r="A6" s="24"/>
      <c r="B6" s="9" t="s">
        <v>562</v>
      </c>
      <c r="C6" s="27" t="s">
        <v>581</v>
      </c>
    </row>
    <row r="7" spans="1:7">
      <c r="A7" s="24"/>
      <c r="B7" s="9" t="s">
        <v>563</v>
      </c>
      <c r="C7" s="27" t="s">
        <v>581</v>
      </c>
    </row>
    <row r="8" spans="1:7">
      <c r="A8" s="24"/>
      <c r="B8" s="9" t="s">
        <v>564</v>
      </c>
      <c r="C8" s="27" t="s">
        <v>581</v>
      </c>
      <c r="D8" s="57"/>
    </row>
    <row r="9" spans="1:7">
      <c r="A9" s="24"/>
      <c r="B9" s="9" t="s">
        <v>565</v>
      </c>
      <c r="C9" s="27" t="s">
        <v>581</v>
      </c>
    </row>
    <row r="10" spans="1:7">
      <c r="A10" s="24"/>
      <c r="B10" s="9" t="s">
        <v>67</v>
      </c>
      <c r="C10" s="23" t="s">
        <v>580</v>
      </c>
    </row>
    <row r="11" spans="1:7">
      <c r="A11" s="26" t="s">
        <v>57</v>
      </c>
      <c r="B11" s="9" t="s">
        <v>586</v>
      </c>
      <c r="C11" s="9" t="s">
        <v>584</v>
      </c>
    </row>
    <row r="12" spans="1:7">
      <c r="A12" s="22" t="s">
        <v>62</v>
      </c>
      <c r="B12" s="9" t="s">
        <v>587</v>
      </c>
      <c r="C12" s="9" t="s">
        <v>584</v>
      </c>
    </row>
    <row r="13" spans="1:7">
      <c r="A13" s="22"/>
      <c r="B13" s="9" t="s">
        <v>588</v>
      </c>
      <c r="C13" s="9" t="s">
        <v>584</v>
      </c>
    </row>
    <row r="14" spans="1:7">
      <c r="A14" s="22"/>
      <c r="B14" s="9" t="s">
        <v>589</v>
      </c>
      <c r="C14" s="9" t="s">
        <v>584</v>
      </c>
    </row>
    <row r="15" spans="1:7">
      <c r="A15" s="22"/>
      <c r="B15" s="9" t="s">
        <v>590</v>
      </c>
      <c r="C15" s="9" t="s">
        <v>584</v>
      </c>
    </row>
    <row r="16" spans="1:7">
      <c r="A16" s="22"/>
      <c r="B16" s="9" t="s">
        <v>591</v>
      </c>
      <c r="C16" s="9" t="s">
        <v>584</v>
      </c>
    </row>
    <row r="17" spans="1:4">
      <c r="A17" s="22"/>
      <c r="B17" s="9" t="s">
        <v>592</v>
      </c>
      <c r="C17" s="9" t="s">
        <v>584</v>
      </c>
    </row>
    <row r="18" spans="1:4">
      <c r="A18" s="22"/>
      <c r="B18" s="9" t="s">
        <v>593</v>
      </c>
      <c r="C18" s="9" t="s">
        <v>584</v>
      </c>
    </row>
    <row r="19" spans="1:4">
      <c r="A19" s="22"/>
      <c r="B19" s="9" t="s">
        <v>594</v>
      </c>
      <c r="C19" s="9" t="s">
        <v>584</v>
      </c>
    </row>
    <row r="20" spans="1:4">
      <c r="A20" s="22"/>
      <c r="B20" s="9" t="s">
        <v>595</v>
      </c>
      <c r="C20" s="9" t="s">
        <v>584</v>
      </c>
    </row>
    <row r="21" spans="1:4">
      <c r="A21" s="22"/>
      <c r="B21" t="s">
        <v>596</v>
      </c>
      <c r="C21" s="9" t="s">
        <v>584</v>
      </c>
      <c r="D21" t="s">
        <v>66</v>
      </c>
    </row>
    <row r="22" spans="1:4">
      <c r="A22" s="22"/>
      <c r="B22" t="s">
        <v>597</v>
      </c>
      <c r="C22" s="9" t="s">
        <v>584</v>
      </c>
    </row>
    <row r="23" spans="1:4">
      <c r="A23" s="26" t="s">
        <v>568</v>
      </c>
      <c r="B23" s="78" t="s">
        <v>569</v>
      </c>
      <c r="C23" s="9" t="s">
        <v>583</v>
      </c>
    </row>
    <row r="24" spans="1:4">
      <c r="A24" s="22"/>
      <c r="B24" s="9" t="s">
        <v>615</v>
      </c>
      <c r="C24" s="9" t="s">
        <v>583</v>
      </c>
    </row>
    <row r="25" spans="1:4">
      <c r="A25" s="22"/>
      <c r="B25" s="9" t="s">
        <v>616</v>
      </c>
      <c r="C25" s="9" t="s">
        <v>583</v>
      </c>
    </row>
    <row r="26" spans="1:4">
      <c r="A26" s="22"/>
      <c r="B26" s="9" t="s">
        <v>617</v>
      </c>
      <c r="C26" s="9" t="s">
        <v>583</v>
      </c>
    </row>
    <row r="27" spans="1:4">
      <c r="A27" s="22"/>
      <c r="B27" s="9" t="s">
        <v>618</v>
      </c>
      <c r="C27" s="9" t="s">
        <v>583</v>
      </c>
    </row>
    <row r="28" spans="1:4">
      <c r="A28" s="22"/>
      <c r="B28" s="9" t="s">
        <v>574</v>
      </c>
      <c r="C28" s="9" t="s">
        <v>583</v>
      </c>
    </row>
    <row r="29" spans="1:4">
      <c r="A29" s="22"/>
      <c r="B29" s="9" t="s">
        <v>575</v>
      </c>
      <c r="C29" s="9" t="s">
        <v>583</v>
      </c>
    </row>
    <row r="30" spans="1:4">
      <c r="A30" s="22"/>
      <c r="B30" s="9" t="s">
        <v>576</v>
      </c>
      <c r="C30" s="9" t="s">
        <v>583</v>
      </c>
    </row>
    <row r="31" spans="1:4">
      <c r="A31" s="22"/>
      <c r="B31" s="9" t="s">
        <v>577</v>
      </c>
      <c r="C31" s="9" t="s">
        <v>583</v>
      </c>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dimension ref="A1:B6"/>
  <sheetViews>
    <sheetView workbookViewId="0">
      <selection activeCell="B11" sqref="B11"/>
    </sheetView>
  </sheetViews>
  <sheetFormatPr defaultRowHeight="15"/>
  <cols>
    <col min="1" max="1" width="30.7109375" bestFit="1" customWidth="1"/>
    <col min="2" max="2" width="11" customWidth="1"/>
  </cols>
  <sheetData>
    <row r="1" spans="1:2">
      <c r="A1" t="s">
        <v>178</v>
      </c>
      <c r="B1" s="28">
        <v>41637</v>
      </c>
    </row>
    <row r="2" spans="1:2">
      <c r="A2" t="s">
        <v>175</v>
      </c>
      <c r="B2" s="28">
        <v>41908</v>
      </c>
    </row>
    <row r="3" spans="1:2">
      <c r="A3" t="s">
        <v>176</v>
      </c>
      <c r="B3">
        <f>17+4+2+3+2+2+1+17+8+8+9</f>
        <v>73</v>
      </c>
    </row>
    <row r="4" spans="1:2">
      <c r="A4" t="s">
        <v>177</v>
      </c>
      <c r="B4">
        <f>136+117+116+292+180+152+131+298+659+280+179+675+167+131+42+47+45+346+657+754+530+221+154+9+58+71+70+113+53+210+145+123+34+175+205+158+21+22+69+134+3+58+208+275+31+293+778</f>
        <v>9625</v>
      </c>
    </row>
    <row r="6" spans="1:2">
      <c r="A6" t="s">
        <v>179</v>
      </c>
      <c r="B6">
        <f>60+2+7+1+9+5+2+2+9+16+3+7+7+36+74+12+22+6+14+4+2+7+3+1+1+47+3+70+6+1+22+7+2+9+6+10+2+3+8+8+6+5+29+20+2+21+7+19+2+8+8+2+65+77+15+2</f>
        <v>804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51"/>
  <sheetViews>
    <sheetView zoomScale="85" zoomScaleNormal="85" workbookViewId="0">
      <selection activeCell="A115" sqref="A115"/>
    </sheetView>
  </sheetViews>
  <sheetFormatPr defaultRowHeight="15"/>
  <cols>
    <col min="1" max="1" width="60.42578125" style="9" customWidth="1"/>
    <col min="2" max="2" width="24.42578125" style="9" customWidth="1"/>
    <col min="3" max="3" width="61.85546875" style="9" customWidth="1"/>
    <col min="4" max="4" width="75.5703125" style="9" customWidth="1"/>
  </cols>
  <sheetData>
    <row r="1" spans="1:4" ht="60.75" customHeight="1">
      <c r="A1" s="115" t="s">
        <v>481</v>
      </c>
      <c r="B1" s="116"/>
      <c r="C1" s="116"/>
      <c r="D1" s="117"/>
    </row>
    <row r="2" spans="1:4" ht="30">
      <c r="A2" s="71" t="s">
        <v>262</v>
      </c>
      <c r="B2" s="71" t="s">
        <v>346</v>
      </c>
      <c r="C2" s="71" t="s">
        <v>263</v>
      </c>
      <c r="D2" s="63" t="s">
        <v>278</v>
      </c>
    </row>
    <row r="3" spans="1:4">
      <c r="A3" s="62" t="s">
        <v>104</v>
      </c>
      <c r="B3" s="62" t="s">
        <v>264</v>
      </c>
      <c r="C3" s="59" t="s">
        <v>272</v>
      </c>
      <c r="D3" s="61"/>
    </row>
    <row r="4" spans="1:4">
      <c r="A4" s="64" t="s">
        <v>104</v>
      </c>
      <c r="B4" s="65" t="s">
        <v>264</v>
      </c>
      <c r="C4" s="59" t="s">
        <v>273</v>
      </c>
      <c r="D4" s="61"/>
    </row>
    <row r="5" spans="1:4" ht="30">
      <c r="A5" s="65" t="s">
        <v>104</v>
      </c>
      <c r="B5" s="66" t="s">
        <v>265</v>
      </c>
      <c r="C5" s="59" t="s">
        <v>274</v>
      </c>
      <c r="D5" s="59" t="s">
        <v>513</v>
      </c>
    </row>
    <row r="6" spans="1:4">
      <c r="A6" s="62" t="s">
        <v>318</v>
      </c>
      <c r="B6" s="62" t="s">
        <v>265</v>
      </c>
      <c r="C6" s="59" t="s">
        <v>319</v>
      </c>
      <c r="D6" s="69"/>
    </row>
    <row r="7" spans="1:4">
      <c r="A7" s="64" t="s">
        <v>318</v>
      </c>
      <c r="B7" s="73" t="s">
        <v>265</v>
      </c>
      <c r="C7" s="59" t="s">
        <v>320</v>
      </c>
      <c r="D7" s="69"/>
    </row>
    <row r="8" spans="1:4">
      <c r="A8" s="64" t="s">
        <v>318</v>
      </c>
      <c r="B8" s="64" t="s">
        <v>265</v>
      </c>
      <c r="C8" s="59" t="s">
        <v>321</v>
      </c>
      <c r="D8" s="69"/>
    </row>
    <row r="9" spans="1:4">
      <c r="A9" s="64" t="s">
        <v>318</v>
      </c>
      <c r="B9" s="65" t="s">
        <v>265</v>
      </c>
      <c r="C9" s="59" t="s">
        <v>322</v>
      </c>
      <c r="D9" s="69"/>
    </row>
    <row r="10" spans="1:4">
      <c r="A10" s="65" t="s">
        <v>247</v>
      </c>
      <c r="B10" s="65" t="s">
        <v>264</v>
      </c>
      <c r="C10" s="60" t="s">
        <v>285</v>
      </c>
      <c r="D10" s="60" t="s">
        <v>356</v>
      </c>
    </row>
    <row r="11" spans="1:4">
      <c r="A11" s="62" t="s">
        <v>247</v>
      </c>
      <c r="B11" s="62" t="s">
        <v>264</v>
      </c>
      <c r="C11" s="59" t="s">
        <v>283</v>
      </c>
      <c r="D11" s="61"/>
    </row>
    <row r="12" spans="1:4">
      <c r="A12" s="64" t="s">
        <v>247</v>
      </c>
      <c r="B12" s="66" t="s">
        <v>271</v>
      </c>
      <c r="C12" s="59" t="s">
        <v>282</v>
      </c>
      <c r="D12" s="69"/>
    </row>
    <row r="13" spans="1:4">
      <c r="A13" s="64" t="s">
        <v>247</v>
      </c>
      <c r="B13" s="75" t="s">
        <v>271</v>
      </c>
      <c r="C13" s="59" t="s">
        <v>284</v>
      </c>
      <c r="D13" s="69"/>
    </row>
    <row r="14" spans="1:4">
      <c r="A14" s="64" t="s">
        <v>247</v>
      </c>
      <c r="B14" s="62" t="s">
        <v>270</v>
      </c>
      <c r="C14" s="59" t="s">
        <v>281</v>
      </c>
      <c r="D14" s="69"/>
    </row>
    <row r="15" spans="1:4">
      <c r="A15" s="67" t="s">
        <v>196</v>
      </c>
      <c r="B15" s="67" t="s">
        <v>292</v>
      </c>
      <c r="C15" s="67"/>
      <c r="D15" s="67"/>
    </row>
    <row r="16" spans="1:4" ht="15.75" customHeight="1">
      <c r="A16" s="62" t="s">
        <v>267</v>
      </c>
      <c r="B16" s="62" t="s">
        <v>264</v>
      </c>
      <c r="C16" s="59" t="s">
        <v>272</v>
      </c>
      <c r="D16" s="61"/>
    </row>
    <row r="17" spans="1:4">
      <c r="A17" s="64" t="s">
        <v>267</v>
      </c>
      <c r="B17" s="66" t="s">
        <v>268</v>
      </c>
      <c r="C17" s="59" t="s">
        <v>275</v>
      </c>
      <c r="D17" s="59" t="s">
        <v>512</v>
      </c>
    </row>
    <row r="18" spans="1:4">
      <c r="A18" s="64" t="s">
        <v>267</v>
      </c>
      <c r="B18" s="73" t="s">
        <v>268</v>
      </c>
      <c r="C18" s="59" t="s">
        <v>276</v>
      </c>
      <c r="D18" s="59" t="s">
        <v>512</v>
      </c>
    </row>
    <row r="19" spans="1:4">
      <c r="A19" s="64" t="s">
        <v>267</v>
      </c>
      <c r="B19" s="65" t="s">
        <v>268</v>
      </c>
      <c r="C19" s="59" t="s">
        <v>277</v>
      </c>
      <c r="D19" s="59" t="s">
        <v>512</v>
      </c>
    </row>
    <row r="20" spans="1:4">
      <c r="A20" s="65" t="s">
        <v>267</v>
      </c>
      <c r="B20" s="59" t="s">
        <v>269</v>
      </c>
      <c r="C20" s="59" t="s">
        <v>280</v>
      </c>
      <c r="D20" s="59" t="s">
        <v>279</v>
      </c>
    </row>
    <row r="21" spans="1:4" ht="45">
      <c r="A21" s="68" t="s">
        <v>355</v>
      </c>
      <c r="B21" s="68" t="s">
        <v>264</v>
      </c>
      <c r="C21" s="61" t="s">
        <v>342</v>
      </c>
      <c r="D21" s="60" t="s">
        <v>411</v>
      </c>
    </row>
    <row r="22" spans="1:4">
      <c r="A22" s="65" t="s">
        <v>355</v>
      </c>
      <c r="B22" s="65" t="s">
        <v>264</v>
      </c>
      <c r="C22" s="59" t="s">
        <v>343</v>
      </c>
      <c r="D22" s="60" t="s">
        <v>344</v>
      </c>
    </row>
    <row r="23" spans="1:4">
      <c r="A23" s="73" t="s">
        <v>355</v>
      </c>
      <c r="B23" s="68" t="s">
        <v>117</v>
      </c>
      <c r="C23" s="59"/>
      <c r="D23" s="60" t="s">
        <v>348</v>
      </c>
    </row>
    <row r="24" spans="1:4" ht="30">
      <c r="A24" s="64" t="s">
        <v>355</v>
      </c>
      <c r="B24" s="70" t="s">
        <v>109</v>
      </c>
      <c r="C24" s="59"/>
      <c r="D24" s="60" t="s">
        <v>347</v>
      </c>
    </row>
    <row r="25" spans="1:4" ht="30">
      <c r="A25" s="64" t="s">
        <v>355</v>
      </c>
      <c r="B25" s="76" t="s">
        <v>140</v>
      </c>
      <c r="C25" s="59" t="s">
        <v>351</v>
      </c>
      <c r="D25" s="60" t="s">
        <v>350</v>
      </c>
    </row>
    <row r="26" spans="1:4" ht="30">
      <c r="A26" s="64" t="s">
        <v>355</v>
      </c>
      <c r="B26" s="68" t="s">
        <v>352</v>
      </c>
      <c r="C26" s="59"/>
      <c r="D26" s="60" t="s">
        <v>354</v>
      </c>
    </row>
    <row r="27" spans="1:4">
      <c r="A27" s="74" t="s">
        <v>228</v>
      </c>
      <c r="B27" s="66" t="s">
        <v>264</v>
      </c>
      <c r="C27" s="59" t="s">
        <v>283</v>
      </c>
      <c r="D27" s="61"/>
    </row>
    <row r="28" spans="1:4">
      <c r="A28" s="64" t="s">
        <v>228</v>
      </c>
      <c r="B28" s="73" t="s">
        <v>264</v>
      </c>
      <c r="C28" s="59" t="s">
        <v>286</v>
      </c>
      <c r="D28" s="61"/>
    </row>
    <row r="29" spans="1:4" ht="30">
      <c r="A29" s="64" t="s">
        <v>228</v>
      </c>
      <c r="B29" s="74" t="s">
        <v>290</v>
      </c>
      <c r="C29" s="59" t="s">
        <v>291</v>
      </c>
      <c r="D29" s="69"/>
    </row>
    <row r="30" spans="1:4">
      <c r="A30" s="64" t="s">
        <v>228</v>
      </c>
      <c r="B30" s="74" t="s">
        <v>288</v>
      </c>
      <c r="C30" s="59" t="s">
        <v>289</v>
      </c>
      <c r="D30" s="69"/>
    </row>
    <row r="31" spans="1:4">
      <c r="A31" s="64" t="s">
        <v>228</v>
      </c>
      <c r="B31" s="64" t="s">
        <v>288</v>
      </c>
      <c r="C31" s="59" t="s">
        <v>287</v>
      </c>
      <c r="D31" s="69"/>
    </row>
    <row r="32" spans="1:4">
      <c r="A32" s="66" t="s">
        <v>300</v>
      </c>
      <c r="B32" s="66" t="s">
        <v>264</v>
      </c>
      <c r="C32" s="59" t="s">
        <v>283</v>
      </c>
      <c r="D32" s="61"/>
    </row>
    <row r="33" spans="1:4">
      <c r="A33" s="73" t="s">
        <v>300</v>
      </c>
      <c r="B33" s="73" t="s">
        <v>264</v>
      </c>
      <c r="C33" s="59" t="s">
        <v>286</v>
      </c>
      <c r="D33" s="61"/>
    </row>
    <row r="34" spans="1:4">
      <c r="A34" s="64" t="s">
        <v>325</v>
      </c>
      <c r="B34" s="74" t="s">
        <v>264</v>
      </c>
      <c r="C34" s="59" t="s">
        <v>323</v>
      </c>
      <c r="D34" s="61"/>
    </row>
    <row r="35" spans="1:4">
      <c r="A35" s="64" t="s">
        <v>325</v>
      </c>
      <c r="B35" s="64" t="s">
        <v>264</v>
      </c>
      <c r="C35" s="59" t="s">
        <v>324</v>
      </c>
      <c r="D35" s="61"/>
    </row>
    <row r="36" spans="1:4">
      <c r="A36" s="74" t="s">
        <v>325</v>
      </c>
      <c r="B36" s="66" t="s">
        <v>265</v>
      </c>
      <c r="C36" s="59" t="s">
        <v>321</v>
      </c>
      <c r="D36" s="69"/>
    </row>
    <row r="37" spans="1:4">
      <c r="A37" s="64" t="s">
        <v>325</v>
      </c>
      <c r="B37" s="73" t="s">
        <v>265</v>
      </c>
      <c r="C37" s="59" t="s">
        <v>320</v>
      </c>
      <c r="D37" s="69"/>
    </row>
    <row r="38" spans="1:4">
      <c r="A38" s="74" t="s">
        <v>301</v>
      </c>
      <c r="B38" s="66" t="s">
        <v>264</v>
      </c>
      <c r="C38" s="59" t="s">
        <v>283</v>
      </c>
      <c r="D38" s="61"/>
    </row>
    <row r="39" spans="1:4">
      <c r="A39" s="64" t="s">
        <v>301</v>
      </c>
      <c r="B39" s="73" t="s">
        <v>264</v>
      </c>
      <c r="C39" s="59" t="s">
        <v>286</v>
      </c>
      <c r="D39" s="61"/>
    </row>
    <row r="40" spans="1:4">
      <c r="A40" s="64" t="s">
        <v>301</v>
      </c>
      <c r="B40" s="64" t="s">
        <v>264</v>
      </c>
      <c r="C40" s="59" t="s">
        <v>293</v>
      </c>
      <c r="D40" s="61"/>
    </row>
    <row r="41" spans="1:4">
      <c r="A41" s="64" t="s">
        <v>301</v>
      </c>
      <c r="B41" s="66" t="s">
        <v>265</v>
      </c>
      <c r="C41" s="59" t="s">
        <v>274</v>
      </c>
      <c r="D41" s="69"/>
    </row>
    <row r="42" spans="1:4">
      <c r="A42" s="64" t="s">
        <v>301</v>
      </c>
      <c r="B42" s="75" t="s">
        <v>265</v>
      </c>
      <c r="C42" s="59" t="s">
        <v>295</v>
      </c>
      <c r="D42" s="69"/>
    </row>
    <row r="43" spans="1:4">
      <c r="A43" s="64" t="s">
        <v>301</v>
      </c>
      <c r="B43" s="73" t="s">
        <v>265</v>
      </c>
      <c r="C43" s="59" t="s">
        <v>296</v>
      </c>
      <c r="D43" s="69"/>
    </row>
    <row r="44" spans="1:4">
      <c r="A44" s="64" t="s">
        <v>301</v>
      </c>
      <c r="B44" s="64" t="s">
        <v>265</v>
      </c>
      <c r="C44" s="59" t="s">
        <v>297</v>
      </c>
      <c r="D44" s="69"/>
    </row>
    <row r="45" spans="1:4">
      <c r="A45" s="64" t="s">
        <v>301</v>
      </c>
      <c r="B45" s="65" t="s">
        <v>265</v>
      </c>
      <c r="C45" s="59" t="s">
        <v>298</v>
      </c>
      <c r="D45" s="69"/>
    </row>
    <row r="46" spans="1:4">
      <c r="A46" s="64" t="s">
        <v>301</v>
      </c>
      <c r="B46" s="73" t="s">
        <v>266</v>
      </c>
      <c r="C46" s="59" t="s">
        <v>299</v>
      </c>
      <c r="D46" s="60"/>
    </row>
    <row r="47" spans="1:4">
      <c r="A47" s="64" t="s">
        <v>301</v>
      </c>
      <c r="B47" s="74" t="s">
        <v>266</v>
      </c>
      <c r="C47" s="59" t="s">
        <v>294</v>
      </c>
      <c r="D47" s="69"/>
    </row>
    <row r="48" spans="1:4">
      <c r="A48" s="64" t="s">
        <v>304</v>
      </c>
      <c r="B48" s="65" t="s">
        <v>264</v>
      </c>
      <c r="C48" s="60" t="s">
        <v>285</v>
      </c>
      <c r="D48" s="60" t="s">
        <v>356</v>
      </c>
    </row>
    <row r="49" spans="1:4">
      <c r="A49" s="66" t="s">
        <v>304</v>
      </c>
      <c r="B49" s="59" t="s">
        <v>264</v>
      </c>
      <c r="C49" s="59" t="s">
        <v>283</v>
      </c>
      <c r="D49" s="61"/>
    </row>
    <row r="50" spans="1:4">
      <c r="A50" s="73" t="s">
        <v>304</v>
      </c>
      <c r="B50" s="73" t="s">
        <v>264</v>
      </c>
      <c r="C50" s="59" t="s">
        <v>286</v>
      </c>
      <c r="D50" s="61"/>
    </row>
    <row r="51" spans="1:4">
      <c r="A51" s="64" t="s">
        <v>304</v>
      </c>
      <c r="B51" s="64" t="s">
        <v>264</v>
      </c>
      <c r="C51" s="59" t="s">
        <v>293</v>
      </c>
      <c r="D51" s="61"/>
    </row>
    <row r="52" spans="1:4">
      <c r="A52" s="64" t="s">
        <v>304</v>
      </c>
      <c r="B52" s="66" t="s">
        <v>268</v>
      </c>
      <c r="C52" s="59" t="s">
        <v>275</v>
      </c>
      <c r="D52" s="59" t="s">
        <v>512</v>
      </c>
    </row>
    <row r="53" spans="1:4">
      <c r="A53" s="64" t="s">
        <v>304</v>
      </c>
      <c r="B53" s="73" t="s">
        <v>268</v>
      </c>
      <c r="C53" s="59" t="s">
        <v>276</v>
      </c>
      <c r="D53" s="59" t="s">
        <v>512</v>
      </c>
    </row>
    <row r="54" spans="1:4">
      <c r="A54" s="64" t="s">
        <v>304</v>
      </c>
      <c r="B54" s="64" t="s">
        <v>268</v>
      </c>
      <c r="C54" s="59" t="s">
        <v>277</v>
      </c>
      <c r="D54" s="59" t="s">
        <v>512</v>
      </c>
    </row>
    <row r="55" spans="1:4">
      <c r="A55" s="64" t="s">
        <v>304</v>
      </c>
      <c r="B55" s="74" t="s">
        <v>269</v>
      </c>
      <c r="C55" s="59" t="s">
        <v>280</v>
      </c>
      <c r="D55" s="59" t="s">
        <v>279</v>
      </c>
    </row>
    <row r="56" spans="1:4">
      <c r="A56" s="64" t="s">
        <v>304</v>
      </c>
      <c r="B56" s="74" t="s">
        <v>265</v>
      </c>
      <c r="C56" s="59" t="s">
        <v>302</v>
      </c>
      <c r="D56" s="69"/>
    </row>
    <row r="57" spans="1:4">
      <c r="A57" s="64" t="s">
        <v>304</v>
      </c>
      <c r="B57" s="64" t="s">
        <v>265</v>
      </c>
      <c r="C57" s="59" t="s">
        <v>295</v>
      </c>
      <c r="D57" s="69"/>
    </row>
    <row r="58" spans="1:4">
      <c r="A58" s="64" t="s">
        <v>304</v>
      </c>
      <c r="B58" s="64" t="s">
        <v>265</v>
      </c>
      <c r="C58" s="59" t="s">
        <v>297</v>
      </c>
      <c r="D58" s="69"/>
    </row>
    <row r="59" spans="1:4">
      <c r="A59" s="64" t="s">
        <v>304</v>
      </c>
      <c r="B59" s="65" t="s">
        <v>266</v>
      </c>
      <c r="C59" s="59" t="s">
        <v>299</v>
      </c>
      <c r="D59" s="60"/>
    </row>
    <row r="60" spans="1:4">
      <c r="A60" s="64" t="s">
        <v>304</v>
      </c>
      <c r="B60" s="62" t="s">
        <v>266</v>
      </c>
      <c r="C60" s="59" t="s">
        <v>294</v>
      </c>
      <c r="D60" s="69"/>
    </row>
    <row r="61" spans="1:4">
      <c r="A61" s="64" t="s">
        <v>304</v>
      </c>
      <c r="B61" s="74" t="s">
        <v>271</v>
      </c>
      <c r="C61" s="59" t="s">
        <v>282</v>
      </c>
      <c r="D61" s="69"/>
    </row>
    <row r="62" spans="1:4">
      <c r="A62" s="64" t="s">
        <v>304</v>
      </c>
      <c r="B62" s="65" t="s">
        <v>271</v>
      </c>
      <c r="C62" s="59" t="s">
        <v>284</v>
      </c>
      <c r="D62" s="69"/>
    </row>
    <row r="63" spans="1:4">
      <c r="A63" s="64" t="s">
        <v>304</v>
      </c>
      <c r="B63" s="73" t="s">
        <v>271</v>
      </c>
      <c r="C63" s="59" t="s">
        <v>303</v>
      </c>
      <c r="D63" s="69"/>
    </row>
    <row r="64" spans="1:4">
      <c r="A64" s="64" t="s">
        <v>304</v>
      </c>
      <c r="B64" s="74" t="s">
        <v>270</v>
      </c>
      <c r="C64" s="59" t="s">
        <v>281</v>
      </c>
      <c r="D64" s="69"/>
    </row>
    <row r="65" spans="1:4">
      <c r="A65" s="74" t="s">
        <v>316</v>
      </c>
      <c r="B65" s="66" t="s">
        <v>264</v>
      </c>
      <c r="C65" s="59" t="s">
        <v>283</v>
      </c>
      <c r="D65" s="61"/>
    </row>
    <row r="66" spans="1:4">
      <c r="A66" s="65" t="s">
        <v>316</v>
      </c>
      <c r="B66" s="75" t="s">
        <v>264</v>
      </c>
      <c r="C66" s="59" t="s">
        <v>308</v>
      </c>
      <c r="D66" s="61"/>
    </row>
    <row r="67" spans="1:4">
      <c r="A67" s="73" t="s">
        <v>316</v>
      </c>
      <c r="B67" s="73" t="s">
        <v>264</v>
      </c>
      <c r="C67" s="59" t="s">
        <v>315</v>
      </c>
      <c r="D67" s="61"/>
    </row>
    <row r="68" spans="1:4">
      <c r="A68" s="64" t="s">
        <v>316</v>
      </c>
      <c r="B68" s="74" t="s">
        <v>268</v>
      </c>
      <c r="C68" s="59" t="s">
        <v>275</v>
      </c>
      <c r="D68" s="59" t="s">
        <v>512</v>
      </c>
    </row>
    <row r="69" spans="1:4">
      <c r="A69" s="64" t="s">
        <v>316</v>
      </c>
      <c r="B69" s="65" t="s">
        <v>268</v>
      </c>
      <c r="C69" s="59" t="s">
        <v>276</v>
      </c>
      <c r="D69" s="59" t="s">
        <v>512</v>
      </c>
    </row>
    <row r="70" spans="1:4">
      <c r="A70" s="64" t="s">
        <v>316</v>
      </c>
      <c r="B70" s="73" t="s">
        <v>268</v>
      </c>
      <c r="C70" s="59" t="s">
        <v>277</v>
      </c>
      <c r="D70" s="59" t="s">
        <v>512</v>
      </c>
    </row>
    <row r="71" spans="1:4">
      <c r="A71" s="64" t="s">
        <v>316</v>
      </c>
      <c r="B71" s="74" t="s">
        <v>269</v>
      </c>
      <c r="C71" s="59" t="s">
        <v>280</v>
      </c>
      <c r="D71" s="59" t="s">
        <v>279</v>
      </c>
    </row>
    <row r="72" spans="1:4">
      <c r="A72" s="64" t="s">
        <v>316</v>
      </c>
      <c r="B72" s="66" t="s">
        <v>306</v>
      </c>
      <c r="C72" s="59" t="s">
        <v>305</v>
      </c>
      <c r="D72" s="69"/>
    </row>
    <row r="73" spans="1:4">
      <c r="A73" s="64" t="s">
        <v>316</v>
      </c>
      <c r="B73" s="75" t="s">
        <v>306</v>
      </c>
      <c r="C73" s="59" t="s">
        <v>309</v>
      </c>
      <c r="D73" s="69"/>
    </row>
    <row r="74" spans="1:4">
      <c r="A74" s="64" t="s">
        <v>316</v>
      </c>
      <c r="B74" s="73" t="s">
        <v>306</v>
      </c>
      <c r="C74" s="59" t="s">
        <v>310</v>
      </c>
      <c r="D74" s="69"/>
    </row>
    <row r="75" spans="1:4">
      <c r="A75" s="64" t="s">
        <v>316</v>
      </c>
      <c r="B75" s="64" t="s">
        <v>306</v>
      </c>
      <c r="C75" s="59" t="s">
        <v>311</v>
      </c>
      <c r="D75" s="69"/>
    </row>
    <row r="76" spans="1:4">
      <c r="A76" s="65" t="s">
        <v>316</v>
      </c>
      <c r="B76" s="65" t="s">
        <v>306</v>
      </c>
      <c r="C76" s="59" t="s">
        <v>312</v>
      </c>
      <c r="D76" s="69"/>
    </row>
    <row r="77" spans="1:4">
      <c r="A77" s="73" t="s">
        <v>316</v>
      </c>
      <c r="B77" s="73" t="s">
        <v>306</v>
      </c>
      <c r="C77" s="59" t="s">
        <v>313</v>
      </c>
      <c r="D77" s="69"/>
    </row>
    <row r="78" spans="1:4">
      <c r="A78" s="64" t="s">
        <v>316</v>
      </c>
      <c r="B78" s="64" t="s">
        <v>306</v>
      </c>
      <c r="C78" s="59" t="s">
        <v>314</v>
      </c>
      <c r="D78" s="69"/>
    </row>
    <row r="79" spans="1:4">
      <c r="A79" s="64" t="s">
        <v>316</v>
      </c>
      <c r="B79" s="74" t="s">
        <v>265</v>
      </c>
      <c r="C79" s="59" t="s">
        <v>302</v>
      </c>
      <c r="D79" s="69"/>
    </row>
    <row r="80" spans="1:4">
      <c r="A80" s="64" t="s">
        <v>316</v>
      </c>
      <c r="B80" s="64" t="s">
        <v>265</v>
      </c>
      <c r="C80" s="59" t="s">
        <v>307</v>
      </c>
      <c r="D80" s="69"/>
    </row>
    <row r="81" spans="1:4">
      <c r="A81" s="64" t="s">
        <v>316</v>
      </c>
      <c r="B81" s="65" t="s">
        <v>265</v>
      </c>
      <c r="C81" s="59" t="s">
        <v>298</v>
      </c>
      <c r="D81" s="69"/>
    </row>
    <row r="82" spans="1:4">
      <c r="A82" s="74" t="s">
        <v>317</v>
      </c>
      <c r="B82" s="62" t="s">
        <v>264</v>
      </c>
      <c r="C82" s="59" t="s">
        <v>283</v>
      </c>
      <c r="D82" s="61"/>
    </row>
    <row r="83" spans="1:4">
      <c r="A83" s="64" t="s">
        <v>317</v>
      </c>
      <c r="B83" s="64" t="s">
        <v>264</v>
      </c>
      <c r="C83" s="59" t="s">
        <v>286</v>
      </c>
      <c r="D83" s="61"/>
    </row>
    <row r="84" spans="1:4">
      <c r="A84" s="65" t="s">
        <v>317</v>
      </c>
      <c r="B84" s="65" t="s">
        <v>264</v>
      </c>
      <c r="C84" s="59" t="s">
        <v>273</v>
      </c>
      <c r="D84" s="61"/>
    </row>
    <row r="85" spans="1:4">
      <c r="A85" s="75" t="s">
        <v>317</v>
      </c>
      <c r="B85" s="59" t="s">
        <v>268</v>
      </c>
      <c r="C85" s="59" t="s">
        <v>275</v>
      </c>
      <c r="D85" s="59" t="s">
        <v>512</v>
      </c>
    </row>
    <row r="86" spans="1:4">
      <c r="A86" s="73" t="s">
        <v>317</v>
      </c>
      <c r="B86" s="73" t="s">
        <v>268</v>
      </c>
      <c r="C86" s="59" t="s">
        <v>276</v>
      </c>
      <c r="D86" s="59" t="s">
        <v>512</v>
      </c>
    </row>
    <row r="87" spans="1:4">
      <c r="A87" s="64" t="s">
        <v>317</v>
      </c>
      <c r="B87" s="64" t="s">
        <v>268</v>
      </c>
      <c r="C87" s="59" t="s">
        <v>277</v>
      </c>
      <c r="D87" s="59" t="s">
        <v>512</v>
      </c>
    </row>
    <row r="88" spans="1:4">
      <c r="A88" s="64" t="s">
        <v>317</v>
      </c>
      <c r="B88" s="66" t="s">
        <v>269</v>
      </c>
      <c r="C88" s="59" t="s">
        <v>280</v>
      </c>
      <c r="D88" s="59" t="s">
        <v>279</v>
      </c>
    </row>
    <row r="89" spans="1:4" ht="30">
      <c r="A89" s="64" t="s">
        <v>317</v>
      </c>
      <c r="B89" s="62" t="s">
        <v>265</v>
      </c>
      <c r="C89" s="59" t="s">
        <v>274</v>
      </c>
      <c r="D89" s="59" t="s">
        <v>513</v>
      </c>
    </row>
    <row r="90" spans="1:4" ht="30">
      <c r="A90" s="64" t="s">
        <v>317</v>
      </c>
      <c r="B90" s="64" t="s">
        <v>265</v>
      </c>
      <c r="C90" s="59" t="s">
        <v>296</v>
      </c>
      <c r="D90" s="59" t="s">
        <v>513</v>
      </c>
    </row>
    <row r="91" spans="1:4" ht="30">
      <c r="A91" s="64" t="s">
        <v>317</v>
      </c>
      <c r="B91" s="65" t="s">
        <v>265</v>
      </c>
      <c r="C91" s="59" t="s">
        <v>295</v>
      </c>
      <c r="D91" s="59" t="s">
        <v>513</v>
      </c>
    </row>
    <row r="92" spans="1:4">
      <c r="A92" s="64" t="s">
        <v>333</v>
      </c>
      <c r="B92" s="62" t="s">
        <v>264</v>
      </c>
      <c r="C92" s="59" t="s">
        <v>283</v>
      </c>
      <c r="D92" s="61"/>
    </row>
    <row r="93" spans="1:4">
      <c r="A93" s="64" t="s">
        <v>333</v>
      </c>
      <c r="B93" s="64" t="s">
        <v>264</v>
      </c>
      <c r="C93" s="59" t="s">
        <v>286</v>
      </c>
      <c r="D93" s="61"/>
    </row>
    <row r="94" spans="1:4">
      <c r="A94" s="64" t="s">
        <v>333</v>
      </c>
      <c r="B94" s="64" t="s">
        <v>264</v>
      </c>
      <c r="C94" s="59" t="s">
        <v>315</v>
      </c>
      <c r="D94" s="61"/>
    </row>
    <row r="95" spans="1:4" ht="30">
      <c r="A95" s="74" t="s">
        <v>333</v>
      </c>
      <c r="B95" s="74" t="s">
        <v>265</v>
      </c>
      <c r="C95" s="59" t="s">
        <v>274</v>
      </c>
      <c r="D95" s="59" t="s">
        <v>513</v>
      </c>
    </row>
    <row r="96" spans="1:4" ht="30">
      <c r="A96" s="64" t="s">
        <v>333</v>
      </c>
      <c r="B96" s="64" t="s">
        <v>265</v>
      </c>
      <c r="C96" s="59" t="s">
        <v>296</v>
      </c>
      <c r="D96" s="59" t="s">
        <v>513</v>
      </c>
    </row>
    <row r="97" spans="1:4" ht="30">
      <c r="A97" s="64" t="s">
        <v>333</v>
      </c>
      <c r="B97" s="64" t="s">
        <v>265</v>
      </c>
      <c r="C97" s="59" t="s">
        <v>295</v>
      </c>
      <c r="D97" s="59" t="s">
        <v>513</v>
      </c>
    </row>
    <row r="98" spans="1:4" ht="30">
      <c r="A98" s="65" t="s">
        <v>333</v>
      </c>
      <c r="B98" s="65" t="s">
        <v>265</v>
      </c>
      <c r="C98" s="59" t="s">
        <v>320</v>
      </c>
      <c r="D98" s="59" t="s">
        <v>513</v>
      </c>
    </row>
    <row r="99" spans="1:4" ht="30">
      <c r="A99" s="73" t="s">
        <v>333</v>
      </c>
      <c r="B99" s="73" t="s">
        <v>265</v>
      </c>
      <c r="C99" s="59" t="s">
        <v>322</v>
      </c>
      <c r="D99" s="59" t="s">
        <v>513</v>
      </c>
    </row>
    <row r="100" spans="1:4">
      <c r="A100" s="72" t="s">
        <v>341</v>
      </c>
      <c r="B100" s="94" t="s">
        <v>292</v>
      </c>
      <c r="C100" s="67"/>
      <c r="D100" s="67"/>
    </row>
    <row r="101" spans="1:4" ht="30">
      <c r="A101" s="64" t="s">
        <v>340</v>
      </c>
      <c r="B101" s="65" t="s">
        <v>264</v>
      </c>
      <c r="C101" s="59" t="s">
        <v>335</v>
      </c>
      <c r="D101" s="60" t="s">
        <v>511</v>
      </c>
    </row>
    <row r="102" spans="1:4">
      <c r="A102" s="64" t="s">
        <v>340</v>
      </c>
      <c r="B102" s="62" t="s">
        <v>264</v>
      </c>
      <c r="C102" s="59" t="s">
        <v>283</v>
      </c>
      <c r="D102" s="61"/>
    </row>
    <row r="103" spans="1:4">
      <c r="A103" s="64" t="s">
        <v>340</v>
      </c>
      <c r="B103" s="64" t="s">
        <v>264</v>
      </c>
      <c r="C103" s="59" t="s">
        <v>286</v>
      </c>
      <c r="D103" s="61"/>
    </row>
    <row r="104" spans="1:4">
      <c r="A104" s="65" t="s">
        <v>340</v>
      </c>
      <c r="B104" s="66" t="s">
        <v>306</v>
      </c>
      <c r="C104" s="59" t="s">
        <v>305</v>
      </c>
      <c r="D104" s="69"/>
    </row>
    <row r="105" spans="1:4">
      <c r="A105" s="75" t="s">
        <v>340</v>
      </c>
      <c r="B105" s="75" t="s">
        <v>306</v>
      </c>
      <c r="C105" s="59" t="s">
        <v>336</v>
      </c>
      <c r="D105" s="69"/>
    </row>
    <row r="106" spans="1:4">
      <c r="A106" s="73" t="s">
        <v>340</v>
      </c>
      <c r="B106" s="73" t="s">
        <v>306</v>
      </c>
      <c r="C106" s="59" t="s">
        <v>337</v>
      </c>
      <c r="D106" s="69"/>
    </row>
    <row r="107" spans="1:4">
      <c r="A107" s="64" t="s">
        <v>340</v>
      </c>
      <c r="B107" s="64" t="s">
        <v>306</v>
      </c>
      <c r="C107" s="59" t="s">
        <v>338</v>
      </c>
      <c r="D107" s="69"/>
    </row>
    <row r="108" spans="1:4">
      <c r="A108" s="64" t="s">
        <v>340</v>
      </c>
      <c r="B108" s="64" t="s">
        <v>306</v>
      </c>
      <c r="C108" s="59" t="s">
        <v>339</v>
      </c>
      <c r="D108" s="69"/>
    </row>
    <row r="109" spans="1:4">
      <c r="A109" s="65" t="s">
        <v>340</v>
      </c>
      <c r="B109" s="65" t="s">
        <v>306</v>
      </c>
      <c r="C109" s="59" t="s">
        <v>313</v>
      </c>
      <c r="D109" s="69"/>
    </row>
    <row r="110" spans="1:4">
      <c r="A110" s="73" t="s">
        <v>340</v>
      </c>
      <c r="B110" s="73" t="s">
        <v>306</v>
      </c>
      <c r="C110" s="59" t="s">
        <v>314</v>
      </c>
      <c r="D110" s="69"/>
    </row>
    <row r="111" spans="1:4">
      <c r="A111" s="74" t="s">
        <v>340</v>
      </c>
      <c r="B111" s="66" t="s">
        <v>265</v>
      </c>
      <c r="C111" s="59" t="s">
        <v>302</v>
      </c>
      <c r="D111" s="69"/>
    </row>
    <row r="112" spans="1:4">
      <c r="A112" s="64" t="s">
        <v>340</v>
      </c>
      <c r="B112" s="73" t="s">
        <v>265</v>
      </c>
      <c r="C112" s="59" t="s">
        <v>334</v>
      </c>
      <c r="D112" s="69"/>
    </row>
    <row r="113" spans="1:4">
      <c r="A113" s="65" t="s">
        <v>340</v>
      </c>
      <c r="B113" s="65" t="s">
        <v>265</v>
      </c>
      <c r="C113" s="59" t="s">
        <v>298</v>
      </c>
      <c r="D113" s="69"/>
    </row>
    <row r="114" spans="1:4">
      <c r="A114" s="62" t="s">
        <v>329</v>
      </c>
      <c r="B114" s="62" t="s">
        <v>268</v>
      </c>
      <c r="C114" s="59" t="s">
        <v>326</v>
      </c>
      <c r="D114" s="59"/>
    </row>
    <row r="115" spans="1:4">
      <c r="A115" s="64" t="s">
        <v>329</v>
      </c>
      <c r="B115" s="64" t="s">
        <v>268</v>
      </c>
      <c r="C115" s="59" t="s">
        <v>327</v>
      </c>
      <c r="D115" s="59"/>
    </row>
    <row r="116" spans="1:4">
      <c r="A116" s="64" t="s">
        <v>329</v>
      </c>
      <c r="B116" s="65" t="s">
        <v>268</v>
      </c>
      <c r="C116" s="59" t="s">
        <v>276</v>
      </c>
      <c r="D116" s="59"/>
    </row>
    <row r="117" spans="1:4">
      <c r="A117" s="64" t="s">
        <v>329</v>
      </c>
      <c r="B117" s="73" t="s">
        <v>268</v>
      </c>
      <c r="C117" s="59" t="s">
        <v>277</v>
      </c>
      <c r="D117" s="59"/>
    </row>
    <row r="118" spans="1:4">
      <c r="A118" s="65" t="s">
        <v>329</v>
      </c>
      <c r="B118" s="66" t="s">
        <v>269</v>
      </c>
      <c r="C118" s="59" t="s">
        <v>280</v>
      </c>
      <c r="D118" s="69"/>
    </row>
    <row r="119" spans="1:4">
      <c r="A119" s="64" t="s">
        <v>329</v>
      </c>
      <c r="B119" s="73" t="s">
        <v>269</v>
      </c>
      <c r="C119" s="62" t="s">
        <v>328</v>
      </c>
      <c r="D119" s="77"/>
    </row>
    <row r="120" spans="1:4">
      <c r="A120" s="74" t="s">
        <v>331</v>
      </c>
      <c r="B120" s="66" t="s">
        <v>264</v>
      </c>
      <c r="C120" s="62" t="s">
        <v>283</v>
      </c>
      <c r="D120" s="68"/>
    </row>
    <row r="121" spans="1:4">
      <c r="A121" s="64" t="s">
        <v>331</v>
      </c>
      <c r="B121" s="75" t="s">
        <v>264</v>
      </c>
      <c r="C121" s="62" t="s">
        <v>286</v>
      </c>
      <c r="D121" s="68"/>
    </row>
    <row r="122" spans="1:4">
      <c r="A122" s="64" t="s">
        <v>331</v>
      </c>
      <c r="B122" s="75" t="s">
        <v>264</v>
      </c>
      <c r="C122" s="62" t="s">
        <v>315</v>
      </c>
      <c r="D122" s="68"/>
    </row>
    <row r="123" spans="1:4">
      <c r="A123" s="64" t="s">
        <v>331</v>
      </c>
      <c r="B123" s="61" t="s">
        <v>265</v>
      </c>
      <c r="C123" s="62" t="s">
        <v>302</v>
      </c>
      <c r="D123" s="77"/>
    </row>
    <row r="124" spans="1:4">
      <c r="A124" s="64" t="s">
        <v>331</v>
      </c>
      <c r="B124" s="75" t="s">
        <v>265</v>
      </c>
      <c r="C124" s="62" t="s">
        <v>332</v>
      </c>
      <c r="D124" s="77"/>
    </row>
    <row r="125" spans="1:4">
      <c r="A125" s="64" t="s">
        <v>331</v>
      </c>
      <c r="B125" s="75" t="s">
        <v>265</v>
      </c>
      <c r="C125" s="62" t="s">
        <v>298</v>
      </c>
      <c r="D125" s="77"/>
    </row>
    <row r="126" spans="1:4">
      <c r="A126" s="72" t="s">
        <v>330</v>
      </c>
      <c r="B126" s="67" t="s">
        <v>292</v>
      </c>
      <c r="C126" s="84"/>
      <c r="D126" s="84"/>
    </row>
    <row r="127" spans="1:4">
      <c r="A127" s="70" t="s">
        <v>523</v>
      </c>
      <c r="B127" s="67" t="s">
        <v>292</v>
      </c>
      <c r="C127" s="62"/>
      <c r="D127" s="62"/>
    </row>
    <row r="129" spans="1:4" s="9" customFormat="1">
      <c r="A129" s="82" t="s">
        <v>413</v>
      </c>
      <c r="B129" s="83"/>
      <c r="C129" s="83"/>
      <c r="D129"/>
    </row>
    <row r="130" spans="1:4" s="9" customFormat="1">
      <c r="A130" s="83" t="s">
        <v>482</v>
      </c>
      <c r="B130" s="83"/>
      <c r="C130" s="83"/>
      <c r="D130"/>
    </row>
    <row r="131" spans="1:4" s="9" customFormat="1">
      <c r="A131" s="83" t="s">
        <v>483</v>
      </c>
      <c r="B131" s="83" t="s">
        <v>494</v>
      </c>
      <c r="C131" s="83"/>
    </row>
    <row r="132" spans="1:4" s="9" customFormat="1">
      <c r="A132" s="83" t="s">
        <v>484</v>
      </c>
      <c r="B132" s="83" t="s">
        <v>497</v>
      </c>
      <c r="C132" s="83"/>
    </row>
    <row r="133" spans="1:4" s="9" customFormat="1">
      <c r="A133" s="83" t="s">
        <v>414</v>
      </c>
      <c r="B133" s="83"/>
      <c r="C133" s="83"/>
    </row>
    <row r="134" spans="1:4" s="9" customFormat="1">
      <c r="A134" s="83" t="s">
        <v>485</v>
      </c>
      <c r="B134" s="83"/>
      <c r="C134" s="83"/>
    </row>
    <row r="135" spans="1:4" s="9" customFormat="1">
      <c r="A135" s="83" t="s">
        <v>415</v>
      </c>
      <c r="B135" s="83"/>
      <c r="C135" s="83"/>
    </row>
    <row r="136" spans="1:4" s="9" customFormat="1">
      <c r="A136" s="83" t="s">
        <v>416</v>
      </c>
      <c r="B136" s="83"/>
      <c r="C136" s="83"/>
    </row>
    <row r="137" spans="1:4" s="9" customFormat="1">
      <c r="A137" s="83" t="s">
        <v>417</v>
      </c>
      <c r="B137" s="83"/>
      <c r="C137" s="83"/>
    </row>
    <row r="138" spans="1:4" s="9" customFormat="1">
      <c r="A138" s="83" t="s">
        <v>418</v>
      </c>
      <c r="B138" s="83"/>
      <c r="C138" s="83"/>
    </row>
    <row r="139" spans="1:4" s="9" customFormat="1">
      <c r="A139" s="83" t="s">
        <v>419</v>
      </c>
      <c r="B139" s="83"/>
      <c r="C139" s="83"/>
    </row>
    <row r="140" spans="1:4" s="9" customFormat="1">
      <c r="A140" s="83" t="s">
        <v>486</v>
      </c>
      <c r="B140" s="83" t="s">
        <v>522</v>
      </c>
      <c r="C140" s="83"/>
    </row>
    <row r="141" spans="1:4" s="9" customFormat="1">
      <c r="A141" s="83" t="s">
        <v>487</v>
      </c>
      <c r="B141" s="83" t="s">
        <v>498</v>
      </c>
      <c r="C141" s="83"/>
    </row>
    <row r="142" spans="1:4" s="9" customFormat="1">
      <c r="A142" s="83" t="s">
        <v>488</v>
      </c>
      <c r="B142" s="83" t="s">
        <v>493</v>
      </c>
      <c r="C142" s="83"/>
    </row>
    <row r="143" spans="1:4" s="9" customFormat="1">
      <c r="A143" s="83" t="s">
        <v>489</v>
      </c>
      <c r="B143" s="83" t="s">
        <v>495</v>
      </c>
      <c r="C143" s="83"/>
    </row>
    <row r="144" spans="1:4" s="9" customFormat="1">
      <c r="A144" s="83" t="s">
        <v>420</v>
      </c>
      <c r="B144" s="83" t="s">
        <v>516</v>
      </c>
      <c r="C144" s="83"/>
    </row>
    <row r="145" spans="1:3" s="9" customFormat="1">
      <c r="A145" s="83" t="s">
        <v>490</v>
      </c>
      <c r="B145" s="83" t="s">
        <v>496</v>
      </c>
      <c r="C145" s="83"/>
    </row>
    <row r="146" spans="1:3" s="9" customFormat="1">
      <c r="A146" s="83" t="s">
        <v>491</v>
      </c>
      <c r="B146" s="83" t="s">
        <v>499</v>
      </c>
      <c r="C146" s="83"/>
    </row>
    <row r="147" spans="1:3" s="9" customFormat="1">
      <c r="A147" s="83" t="s">
        <v>492</v>
      </c>
      <c r="B147" s="83" t="s">
        <v>495</v>
      </c>
      <c r="C147" s="83"/>
    </row>
    <row r="148" spans="1:3" s="9" customFormat="1">
      <c r="A148" s="83" t="s">
        <v>421</v>
      </c>
      <c r="B148" s="83" t="s">
        <v>498</v>
      </c>
      <c r="C148" s="83"/>
    </row>
    <row r="149" spans="1:3" s="9" customFormat="1">
      <c r="A149" s="83" t="s">
        <v>422</v>
      </c>
      <c r="B149" s="83" t="s">
        <v>498</v>
      </c>
      <c r="C149" s="83"/>
    </row>
    <row r="150" spans="1:3" s="9" customFormat="1">
      <c r="A150" s="83"/>
      <c r="B150" s="83"/>
      <c r="C150" s="83"/>
    </row>
    <row r="151" spans="1:3" s="9" customFormat="1">
      <c r="A151" s="83"/>
      <c r="B151" s="83"/>
      <c r="C151" s="83"/>
    </row>
  </sheetData>
  <mergeCells count="1">
    <mergeCell ref="A1:D1"/>
  </mergeCells>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dimension ref="A1:G45"/>
  <sheetViews>
    <sheetView tabSelected="1" zoomScale="85" zoomScaleNormal="85" workbookViewId="0">
      <selection activeCell="D3" sqref="D3"/>
    </sheetView>
  </sheetViews>
  <sheetFormatPr defaultRowHeight="15"/>
  <cols>
    <col min="1" max="1" width="16.28515625" style="80" bestFit="1" customWidth="1"/>
    <col min="2" max="2" width="16.28515625" style="80" customWidth="1"/>
    <col min="3" max="3" width="70.140625" style="9" customWidth="1"/>
    <col min="4" max="4" width="61.7109375" style="9" customWidth="1"/>
    <col min="5" max="5" width="26" customWidth="1"/>
    <col min="6" max="6" width="25.28515625" customWidth="1"/>
    <col min="7" max="7" width="20.28515625" customWidth="1"/>
  </cols>
  <sheetData>
    <row r="1" spans="1:7" s="21" customFormat="1" ht="60">
      <c r="A1" s="20" t="s">
        <v>398</v>
      </c>
      <c r="B1" s="20" t="s">
        <v>440</v>
      </c>
      <c r="C1" s="20" t="s">
        <v>441</v>
      </c>
      <c r="D1" s="20" t="s">
        <v>364</v>
      </c>
      <c r="E1" s="21" t="s">
        <v>369</v>
      </c>
      <c r="F1" s="21" t="s">
        <v>446</v>
      </c>
      <c r="G1" s="20" t="s">
        <v>527</v>
      </c>
    </row>
    <row r="2" spans="1:7" ht="180">
      <c r="A2" s="81"/>
      <c r="B2" s="81">
        <v>0</v>
      </c>
      <c r="C2" s="85" t="s">
        <v>526</v>
      </c>
      <c r="D2" s="85" t="s">
        <v>626</v>
      </c>
      <c r="E2" s="86"/>
    </row>
    <row r="3" spans="1:7">
      <c r="A3" s="81">
        <v>0</v>
      </c>
      <c r="B3" s="80">
        <v>1</v>
      </c>
      <c r="C3" s="85" t="s">
        <v>18</v>
      </c>
      <c r="D3" s="78" t="s">
        <v>443</v>
      </c>
      <c r="E3" s="79" t="s">
        <v>445</v>
      </c>
      <c r="G3" t="s">
        <v>21</v>
      </c>
    </row>
    <row r="4" spans="1:7" ht="30">
      <c r="A4" s="81">
        <v>0</v>
      </c>
      <c r="B4" s="81">
        <v>2</v>
      </c>
      <c r="C4" s="85" t="s">
        <v>410</v>
      </c>
      <c r="D4" s="85" t="s">
        <v>435</v>
      </c>
      <c r="E4" s="86" t="s">
        <v>389</v>
      </c>
      <c r="F4" t="s">
        <v>447</v>
      </c>
      <c r="G4" t="s">
        <v>21</v>
      </c>
    </row>
    <row r="5" spans="1:7" ht="30">
      <c r="A5" s="81">
        <v>0</v>
      </c>
      <c r="B5" s="81">
        <v>3</v>
      </c>
      <c r="C5" s="85" t="s">
        <v>433</v>
      </c>
      <c r="D5" s="85" t="s">
        <v>434</v>
      </c>
      <c r="E5" s="86" t="s">
        <v>374</v>
      </c>
      <c r="G5" t="s">
        <v>21</v>
      </c>
    </row>
    <row r="6" spans="1:7">
      <c r="A6" s="80">
        <v>1</v>
      </c>
      <c r="B6" s="80">
        <v>4</v>
      </c>
      <c r="C6" s="20" t="s">
        <v>363</v>
      </c>
      <c r="D6" s="20" t="s">
        <v>365</v>
      </c>
      <c r="E6" s="21" t="s">
        <v>370</v>
      </c>
      <c r="F6" t="s">
        <v>447</v>
      </c>
      <c r="G6" t="s">
        <v>21</v>
      </c>
    </row>
    <row r="7" spans="1:7">
      <c r="A7" s="81">
        <v>1</v>
      </c>
      <c r="B7" s="81">
        <v>5</v>
      </c>
      <c r="C7" s="85" t="s">
        <v>404</v>
      </c>
      <c r="D7" s="87" t="s">
        <v>405</v>
      </c>
      <c r="E7" s="86" t="s">
        <v>374</v>
      </c>
      <c r="G7" t="s">
        <v>21</v>
      </c>
    </row>
    <row r="8" spans="1:7">
      <c r="A8" s="80">
        <v>1</v>
      </c>
      <c r="B8" s="81">
        <v>6</v>
      </c>
      <c r="C8" s="85" t="s">
        <v>375</v>
      </c>
      <c r="D8" s="78" t="s">
        <v>385</v>
      </c>
      <c r="E8" s="79" t="s">
        <v>372</v>
      </c>
      <c r="G8" t="s">
        <v>21</v>
      </c>
    </row>
    <row r="9" spans="1:7" ht="90">
      <c r="A9" s="81">
        <v>1</v>
      </c>
      <c r="B9" s="80">
        <v>7</v>
      </c>
      <c r="C9" s="85" t="s">
        <v>407</v>
      </c>
      <c r="D9" s="78" t="s">
        <v>623</v>
      </c>
      <c r="E9" s="79" t="s">
        <v>372</v>
      </c>
      <c r="F9" t="s">
        <v>447</v>
      </c>
      <c r="G9" t="s">
        <v>21</v>
      </c>
    </row>
    <row r="10" spans="1:7">
      <c r="A10" s="80">
        <v>1</v>
      </c>
      <c r="B10" s="81">
        <v>9</v>
      </c>
      <c r="C10" s="85" t="s">
        <v>377</v>
      </c>
      <c r="D10" s="78" t="s">
        <v>376</v>
      </c>
      <c r="E10" s="79" t="s">
        <v>372</v>
      </c>
      <c r="F10" t="s">
        <v>447</v>
      </c>
      <c r="G10" t="s">
        <v>21</v>
      </c>
    </row>
    <row r="11" spans="1:7">
      <c r="A11" s="80">
        <v>1</v>
      </c>
      <c r="B11" s="80">
        <v>10</v>
      </c>
      <c r="C11" s="85" t="s">
        <v>378</v>
      </c>
      <c r="D11" s="78" t="s">
        <v>376</v>
      </c>
      <c r="E11" s="79" t="s">
        <v>372</v>
      </c>
      <c r="G11" t="s">
        <v>21</v>
      </c>
    </row>
    <row r="12" spans="1:7">
      <c r="A12" s="80">
        <v>1</v>
      </c>
      <c r="B12" s="81">
        <v>11</v>
      </c>
      <c r="C12" s="20" t="s">
        <v>367</v>
      </c>
      <c r="D12" s="20" t="s">
        <v>368</v>
      </c>
      <c r="E12" s="21" t="s">
        <v>374</v>
      </c>
      <c r="G12" t="s">
        <v>21</v>
      </c>
    </row>
    <row r="13" spans="1:7" ht="30">
      <c r="A13" s="80">
        <v>1</v>
      </c>
      <c r="B13" s="81">
        <v>12</v>
      </c>
      <c r="C13" s="20" t="s">
        <v>366</v>
      </c>
      <c r="D13" s="20" t="s">
        <v>524</v>
      </c>
      <c r="E13" s="21" t="s">
        <v>370</v>
      </c>
      <c r="G13" t="s">
        <v>21</v>
      </c>
    </row>
    <row r="14" spans="1:7" ht="30">
      <c r="A14" s="81">
        <v>1</v>
      </c>
      <c r="B14" s="80">
        <v>13</v>
      </c>
      <c r="C14" s="85" t="s">
        <v>431</v>
      </c>
      <c r="D14" s="85" t="s">
        <v>432</v>
      </c>
      <c r="E14" s="86" t="s">
        <v>372</v>
      </c>
      <c r="G14" t="s">
        <v>21</v>
      </c>
    </row>
    <row r="15" spans="1:7" ht="180">
      <c r="A15" s="81">
        <v>1</v>
      </c>
      <c r="B15" s="81">
        <v>14</v>
      </c>
      <c r="C15" s="85" t="s">
        <v>541</v>
      </c>
      <c r="D15" s="78" t="s">
        <v>543</v>
      </c>
      <c r="E15" s="79" t="s">
        <v>372</v>
      </c>
      <c r="F15" s="79"/>
      <c r="G15" s="79" t="s">
        <v>17</v>
      </c>
    </row>
    <row r="16" spans="1:7" ht="45">
      <c r="A16" s="81">
        <v>0</v>
      </c>
      <c r="B16" s="81">
        <v>15</v>
      </c>
      <c r="C16" s="85" t="s">
        <v>396</v>
      </c>
      <c r="D16" s="85" t="s">
        <v>399</v>
      </c>
      <c r="E16" s="86" t="s">
        <v>370</v>
      </c>
      <c r="G16" t="s">
        <v>21</v>
      </c>
    </row>
    <row r="17" spans="1:7" ht="30">
      <c r="A17" s="81">
        <v>0</v>
      </c>
      <c r="B17" s="80">
        <v>16</v>
      </c>
      <c r="C17" s="85" t="s">
        <v>402</v>
      </c>
      <c r="D17" s="78"/>
      <c r="E17" s="79" t="s">
        <v>372</v>
      </c>
      <c r="G17" t="s">
        <v>21</v>
      </c>
    </row>
    <row r="18" spans="1:7" ht="60">
      <c r="A18" s="81">
        <v>0</v>
      </c>
      <c r="B18" s="81">
        <v>17</v>
      </c>
      <c r="C18" s="85" t="s">
        <v>403</v>
      </c>
      <c r="D18" s="78" t="s">
        <v>542</v>
      </c>
      <c r="E18" s="79" t="s">
        <v>372</v>
      </c>
      <c r="G18" t="s">
        <v>21</v>
      </c>
    </row>
    <row r="19" spans="1:7" ht="30">
      <c r="A19" s="81">
        <v>0</v>
      </c>
      <c r="B19" s="81">
        <v>18</v>
      </c>
      <c r="C19" s="85" t="s">
        <v>451</v>
      </c>
      <c r="D19" s="85"/>
      <c r="E19" s="86" t="s">
        <v>370</v>
      </c>
      <c r="G19" t="s">
        <v>21</v>
      </c>
    </row>
    <row r="20" spans="1:7" ht="75">
      <c r="A20" s="81">
        <v>0</v>
      </c>
      <c r="B20" s="80">
        <v>19</v>
      </c>
      <c r="C20" s="85" t="s">
        <v>406</v>
      </c>
      <c r="D20" s="78" t="s">
        <v>469</v>
      </c>
      <c r="E20" s="79" t="s">
        <v>372</v>
      </c>
      <c r="G20" t="s">
        <v>21</v>
      </c>
    </row>
    <row r="21" spans="1:7" ht="75">
      <c r="A21" s="81">
        <v>0</v>
      </c>
      <c r="B21" s="81">
        <v>20</v>
      </c>
      <c r="C21" s="85" t="s">
        <v>428</v>
      </c>
      <c r="D21" s="85" t="s">
        <v>535</v>
      </c>
      <c r="E21" s="86" t="s">
        <v>372</v>
      </c>
      <c r="G21" t="s">
        <v>21</v>
      </c>
    </row>
    <row r="22" spans="1:7" ht="75">
      <c r="A22" s="80">
        <v>2</v>
      </c>
      <c r="B22" s="81">
        <v>21</v>
      </c>
      <c r="C22" s="85" t="s">
        <v>387</v>
      </c>
      <c r="D22" s="85" t="s">
        <v>388</v>
      </c>
      <c r="E22" s="86" t="s">
        <v>389</v>
      </c>
      <c r="G22" t="s">
        <v>21</v>
      </c>
    </row>
    <row r="23" spans="1:7" ht="45">
      <c r="A23" s="80">
        <v>2</v>
      </c>
      <c r="B23" s="80">
        <v>22</v>
      </c>
      <c r="C23" s="85" t="s">
        <v>453</v>
      </c>
      <c r="D23" s="85" t="s">
        <v>530</v>
      </c>
      <c r="E23" s="86" t="s">
        <v>374</v>
      </c>
      <c r="G23" t="s">
        <v>21</v>
      </c>
    </row>
    <row r="24" spans="1:7" ht="30">
      <c r="A24" s="81">
        <v>2</v>
      </c>
      <c r="B24" s="81">
        <v>23</v>
      </c>
      <c r="C24" s="85" t="s">
        <v>408</v>
      </c>
      <c r="D24" s="85" t="s">
        <v>409</v>
      </c>
      <c r="E24" s="86" t="s">
        <v>374</v>
      </c>
      <c r="G24" t="s">
        <v>21</v>
      </c>
    </row>
    <row r="25" spans="1:7" ht="30">
      <c r="A25" s="81">
        <v>2</v>
      </c>
      <c r="B25" s="81">
        <v>24</v>
      </c>
      <c r="C25" s="85" t="s">
        <v>425</v>
      </c>
      <c r="D25" s="85"/>
      <c r="E25" s="86" t="s">
        <v>372</v>
      </c>
      <c r="G25" t="s">
        <v>21</v>
      </c>
    </row>
    <row r="26" spans="1:7" ht="30">
      <c r="A26" s="81">
        <v>2</v>
      </c>
      <c r="B26" s="80">
        <v>25</v>
      </c>
      <c r="C26" s="85" t="s">
        <v>401</v>
      </c>
      <c r="D26" s="85" t="s">
        <v>400</v>
      </c>
      <c r="E26" s="86" t="s">
        <v>370</v>
      </c>
      <c r="G26" t="s">
        <v>21</v>
      </c>
    </row>
    <row r="27" spans="1:7" ht="30">
      <c r="A27" s="80">
        <v>2</v>
      </c>
      <c r="B27" s="81">
        <v>26</v>
      </c>
      <c r="C27" s="85" t="s">
        <v>395</v>
      </c>
      <c r="D27" s="78" t="s">
        <v>531</v>
      </c>
      <c r="E27" s="79" t="s">
        <v>372</v>
      </c>
      <c r="G27" t="s">
        <v>21</v>
      </c>
    </row>
    <row r="28" spans="1:7" ht="30">
      <c r="A28" s="80">
        <v>2</v>
      </c>
      <c r="B28" s="81">
        <v>27</v>
      </c>
      <c r="C28" s="85" t="s">
        <v>393</v>
      </c>
      <c r="D28" s="78" t="s">
        <v>394</v>
      </c>
      <c r="E28" s="79" t="s">
        <v>372</v>
      </c>
      <c r="G28" t="s">
        <v>21</v>
      </c>
    </row>
    <row r="29" spans="1:7" ht="30">
      <c r="A29" s="80">
        <v>2</v>
      </c>
      <c r="B29" s="80">
        <v>28</v>
      </c>
      <c r="C29" s="85" t="s">
        <v>392</v>
      </c>
      <c r="D29" s="78"/>
      <c r="E29" s="79" t="s">
        <v>372</v>
      </c>
      <c r="G29" t="s">
        <v>21</v>
      </c>
    </row>
    <row r="30" spans="1:7" ht="30">
      <c r="A30" s="80">
        <v>2</v>
      </c>
      <c r="B30" s="81">
        <v>29</v>
      </c>
      <c r="C30" s="85" t="s">
        <v>384</v>
      </c>
      <c r="D30" s="78" t="s">
        <v>376</v>
      </c>
      <c r="E30" s="79" t="s">
        <v>372</v>
      </c>
      <c r="G30" t="s">
        <v>21</v>
      </c>
    </row>
    <row r="31" spans="1:7">
      <c r="A31" s="80">
        <v>2</v>
      </c>
      <c r="B31" s="81">
        <v>30</v>
      </c>
      <c r="C31" s="85" t="s">
        <v>383</v>
      </c>
      <c r="D31" s="78" t="s">
        <v>376</v>
      </c>
      <c r="E31" s="79" t="s">
        <v>372</v>
      </c>
      <c r="G31" t="s">
        <v>21</v>
      </c>
    </row>
    <row r="32" spans="1:7">
      <c r="A32" s="80">
        <v>2</v>
      </c>
      <c r="B32" s="80">
        <v>31</v>
      </c>
      <c r="C32" s="85" t="s">
        <v>382</v>
      </c>
      <c r="D32" s="78" t="s">
        <v>376</v>
      </c>
      <c r="E32" s="79" t="s">
        <v>372</v>
      </c>
      <c r="G32" t="s">
        <v>21</v>
      </c>
    </row>
    <row r="33" spans="1:7" ht="90">
      <c r="A33" s="80">
        <v>2</v>
      </c>
      <c r="B33" s="81">
        <v>32</v>
      </c>
      <c r="C33" s="85" t="s">
        <v>397</v>
      </c>
      <c r="D33" s="78" t="s">
        <v>480</v>
      </c>
      <c r="E33" s="79" t="s">
        <v>372</v>
      </c>
      <c r="G33" t="s">
        <v>21</v>
      </c>
    </row>
    <row r="34" spans="1:7">
      <c r="A34" s="80">
        <v>2</v>
      </c>
      <c r="B34" s="81">
        <v>33</v>
      </c>
      <c r="C34" s="85" t="s">
        <v>381</v>
      </c>
      <c r="D34" s="78" t="s">
        <v>385</v>
      </c>
      <c r="E34" s="79" t="s">
        <v>372</v>
      </c>
      <c r="G34" t="s">
        <v>21</v>
      </c>
    </row>
    <row r="35" spans="1:7">
      <c r="A35" s="80">
        <v>2</v>
      </c>
      <c r="B35" s="80">
        <v>34</v>
      </c>
      <c r="C35" s="85" t="s">
        <v>380</v>
      </c>
      <c r="D35" s="78" t="s">
        <v>386</v>
      </c>
      <c r="E35" s="79" t="s">
        <v>372</v>
      </c>
      <c r="G35" t="s">
        <v>21</v>
      </c>
    </row>
    <row r="36" spans="1:7" ht="30">
      <c r="A36" s="80">
        <v>2</v>
      </c>
      <c r="B36" s="81">
        <v>35</v>
      </c>
      <c r="C36" s="85" t="s">
        <v>379</v>
      </c>
      <c r="D36" s="78" t="s">
        <v>386</v>
      </c>
      <c r="E36" s="79" t="s">
        <v>372</v>
      </c>
      <c r="G36" t="s">
        <v>21</v>
      </c>
    </row>
    <row r="37" spans="1:7" ht="45">
      <c r="A37" s="80">
        <v>2</v>
      </c>
      <c r="B37" s="81">
        <v>36</v>
      </c>
      <c r="C37" s="20" t="s">
        <v>371</v>
      </c>
      <c r="D37" s="9" t="s">
        <v>373</v>
      </c>
      <c r="E37" t="s">
        <v>372</v>
      </c>
      <c r="G37" t="s">
        <v>21</v>
      </c>
    </row>
    <row r="38" spans="1:7">
      <c r="A38" s="80">
        <v>2</v>
      </c>
      <c r="B38" s="80">
        <v>37</v>
      </c>
      <c r="C38" s="85" t="s">
        <v>390</v>
      </c>
      <c r="D38" s="78" t="s">
        <v>391</v>
      </c>
      <c r="E38" s="79" t="s">
        <v>372</v>
      </c>
      <c r="G38" t="s">
        <v>21</v>
      </c>
    </row>
    <row r="39" spans="1:7" ht="30">
      <c r="A39" s="81">
        <v>1</v>
      </c>
      <c r="B39" s="81">
        <v>38</v>
      </c>
      <c r="C39" s="85" t="s">
        <v>448</v>
      </c>
      <c r="D39" s="78" t="s">
        <v>449</v>
      </c>
      <c r="E39" s="79" t="s">
        <v>445</v>
      </c>
      <c r="F39" s="79"/>
      <c r="G39" s="79" t="s">
        <v>21</v>
      </c>
    </row>
    <row r="40" spans="1:7" ht="30">
      <c r="A40" s="81">
        <v>0</v>
      </c>
      <c r="B40" s="81">
        <v>39</v>
      </c>
      <c r="C40" s="85" t="s">
        <v>458</v>
      </c>
      <c r="D40" s="78" t="s">
        <v>459</v>
      </c>
      <c r="E40" s="79" t="s">
        <v>372</v>
      </c>
      <c r="F40" s="79"/>
      <c r="G40" s="79" t="s">
        <v>21</v>
      </c>
    </row>
    <row r="41" spans="1:7">
      <c r="A41" s="81">
        <v>0</v>
      </c>
      <c r="C41" s="85" t="s">
        <v>532</v>
      </c>
      <c r="D41" s="78"/>
      <c r="E41" s="79"/>
    </row>
    <row r="42" spans="1:7">
      <c r="A42" s="81">
        <v>0</v>
      </c>
      <c r="C42" s="85" t="s">
        <v>444</v>
      </c>
      <c r="D42" s="78"/>
      <c r="E42" s="79"/>
      <c r="G42" t="s">
        <v>21</v>
      </c>
    </row>
    <row r="43" spans="1:7" ht="30">
      <c r="A43" s="81">
        <v>0</v>
      </c>
      <c r="C43" s="20" t="s">
        <v>353</v>
      </c>
      <c r="D43" s="78" t="s">
        <v>442</v>
      </c>
      <c r="E43" s="79"/>
      <c r="G43" t="s">
        <v>21</v>
      </c>
    </row>
    <row r="44" spans="1:7" ht="30">
      <c r="A44" s="80">
        <v>0</v>
      </c>
      <c r="C44" s="20" t="s">
        <v>236</v>
      </c>
      <c r="D44" s="9" t="s">
        <v>460</v>
      </c>
      <c r="E44" t="s">
        <v>445</v>
      </c>
      <c r="G44" t="s">
        <v>21</v>
      </c>
    </row>
    <row r="45" spans="1:7">
      <c r="A45" s="81">
        <v>0</v>
      </c>
      <c r="B45" s="81"/>
      <c r="C45" s="85" t="s">
        <v>457</v>
      </c>
      <c r="D45" s="78"/>
      <c r="E45" s="79" t="s">
        <v>445</v>
      </c>
      <c r="F45" s="79"/>
      <c r="G45" s="79" t="s">
        <v>21</v>
      </c>
    </row>
  </sheetData>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dimension ref="A1:D12"/>
  <sheetViews>
    <sheetView workbookViewId="0">
      <selection activeCell="E6" sqref="E6:E11"/>
    </sheetView>
  </sheetViews>
  <sheetFormatPr defaultRowHeight="15"/>
  <cols>
    <col min="1" max="1" width="12" bestFit="1" customWidth="1"/>
    <col min="2" max="2" width="42.140625" bestFit="1" customWidth="1"/>
    <col min="3" max="3" width="24" style="96" customWidth="1"/>
    <col min="4" max="4" width="49.7109375" bestFit="1" customWidth="1"/>
  </cols>
  <sheetData>
    <row r="1" spans="1:4">
      <c r="B1" s="95" t="s">
        <v>601</v>
      </c>
    </row>
    <row r="2" spans="1:4">
      <c r="A2" t="s">
        <v>612</v>
      </c>
      <c r="B2" s="104" t="s">
        <v>602</v>
      </c>
      <c r="C2" s="96" t="s">
        <v>614</v>
      </c>
      <c r="D2" s="95" t="s">
        <v>613</v>
      </c>
    </row>
    <row r="3" spans="1:4">
      <c r="A3">
        <v>0</v>
      </c>
      <c r="B3" s="98" t="s">
        <v>603</v>
      </c>
      <c r="D3" s="98" t="s">
        <v>569</v>
      </c>
    </row>
    <row r="4" spans="1:4">
      <c r="A4">
        <v>1</v>
      </c>
      <c r="B4" s="98" t="s">
        <v>604</v>
      </c>
      <c r="C4" s="96">
        <v>35</v>
      </c>
      <c r="D4" s="97" t="s">
        <v>570</v>
      </c>
    </row>
    <row r="5" spans="1:4">
      <c r="A5">
        <v>2</v>
      </c>
      <c r="B5" s="99" t="s">
        <v>605</v>
      </c>
      <c r="C5" s="96">
        <v>27</v>
      </c>
      <c r="D5" s="97" t="s">
        <v>571</v>
      </c>
    </row>
    <row r="6" spans="1:4">
      <c r="A6">
        <v>3</v>
      </c>
      <c r="B6" s="100" t="s">
        <v>606</v>
      </c>
      <c r="C6" s="96">
        <v>1</v>
      </c>
      <c r="D6" s="102" t="s">
        <v>572</v>
      </c>
    </row>
    <row r="7" spans="1:4">
      <c r="A7">
        <v>4</v>
      </c>
      <c r="B7" s="100" t="s">
        <v>607</v>
      </c>
      <c r="C7" s="96">
        <v>3</v>
      </c>
      <c r="D7" s="99" t="s">
        <v>573</v>
      </c>
    </row>
    <row r="8" spans="1:4">
      <c r="A8">
        <v>5</v>
      </c>
      <c r="B8" s="101" t="s">
        <v>608</v>
      </c>
      <c r="C8" s="96">
        <v>5</v>
      </c>
      <c r="D8" s="103" t="s">
        <v>574</v>
      </c>
    </row>
    <row r="9" spans="1:4">
      <c r="A9">
        <v>6</v>
      </c>
      <c r="B9" s="102" t="s">
        <v>609</v>
      </c>
      <c r="C9" s="96">
        <v>8</v>
      </c>
      <c r="D9" s="101" t="s">
        <v>575</v>
      </c>
    </row>
    <row r="10" spans="1:4">
      <c r="A10">
        <v>7</v>
      </c>
      <c r="B10" s="102" t="s">
        <v>610</v>
      </c>
      <c r="C10" s="96">
        <v>18</v>
      </c>
      <c r="D10" s="97" t="s">
        <v>576</v>
      </c>
    </row>
    <row r="11" spans="1:4">
      <c r="A11">
        <v>8</v>
      </c>
      <c r="B11" s="103" t="s">
        <v>611</v>
      </c>
      <c r="C11" s="96">
        <v>7</v>
      </c>
      <c r="D11" s="100" t="s">
        <v>577</v>
      </c>
    </row>
    <row r="12" spans="1:4">
      <c r="C12" s="96">
        <f>SUM(C4:C11)</f>
        <v>104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Avancement</vt:lpstr>
      <vt:lpstr>corrections_evols</vt:lpstr>
      <vt:lpstr>tarification_adoptée</vt:lpstr>
      <vt:lpstr>quantification du taf</vt:lpstr>
      <vt:lpstr>dependances</vt:lpstr>
      <vt:lpstr>liste des fonctionalités</vt:lpstr>
      <vt:lpstr>affectation_provenance</vt:lpstr>
      <vt:lpstr>NOK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2018-08-03T14:54:06Z</dcterms:modified>
</cp:coreProperties>
</file>