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drawings/drawing2.xml" ContentType="application/vnd.openxmlformats-officedocument.drawing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Software\New Software 2026\"/>
    </mc:Choice>
  </mc:AlternateContent>
  <xr:revisionPtr revIDLastSave="0" documentId="8_{C24D2038-173B-404A-900F-75EBC972CCAA}" xr6:coauthVersionLast="47" xr6:coauthVersionMax="47" xr10:uidLastSave="{00000000-0000-0000-0000-000000000000}"/>
  <bookViews>
    <workbookView xWindow="-108" yWindow="-108" windowWidth="23256" windowHeight="12576" activeTab="1" xr2:uid="{982AE1F3-B643-4248-8193-0A673965C5DD}"/>
  </bookViews>
  <sheets>
    <sheet name="Sheet1" sheetId="1" r:id="rId1"/>
    <sheet name="TOU" sheetId="2" r:id="rId2"/>
  </sheets>
  <definedNames>
    <definedName name="_xlnm.Print_Area" localSheetId="0">Sheet1!$AO$32:$AU$86</definedName>
    <definedName name="_xlnm.Print_Area" localSheetId="1">TOU!$AO$32:$AU$93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62" i="1" l="1"/>
  <c r="AT57" i="1"/>
  <c r="AT49" i="1"/>
  <c r="AT46" i="1"/>
  <c r="AT47" i="1" s="1"/>
  <c r="AT45" i="1"/>
  <c r="AT59" i="2"/>
  <c r="AT57" i="2"/>
  <c r="AT53" i="2"/>
  <c r="AT51" i="2"/>
  <c r="AT52" i="2" s="1"/>
  <c r="AT50" i="2"/>
  <c r="AT64" i="2"/>
  <c r="AT69" i="2"/>
  <c r="AT56" i="2"/>
  <c r="AT46" i="2"/>
  <c r="AT47" i="2"/>
  <c r="AT48" i="2" s="1"/>
  <c r="AT50" i="1" l="1"/>
  <c r="AT58" i="2" l="1"/>
  <c r="AT81" i="2" s="1"/>
  <c r="AT51" i="1"/>
  <c r="AT52" i="1" s="1"/>
  <c r="AT74" i="1" s="1"/>
</calcChain>
</file>

<file path=xl/sharedStrings.xml><?xml version="1.0" encoding="utf-8"?>
<sst xmlns="http://schemas.openxmlformats.org/spreadsheetml/2006/main" count="161" uniqueCount="78">
  <si>
    <t>200 หน่วยแรก</t>
  </si>
  <si>
    <t>(1-200)</t>
  </si>
  <si>
    <t>201 หน่วยต่อไป</t>
  </si>
  <si>
    <t>(201- xxx)</t>
  </si>
  <si>
    <t>จำนวนที่ใช้</t>
  </si>
  <si>
    <t>รวม</t>
  </si>
  <si>
    <t xml:space="preserve"> &lt;--- 3x200</t>
  </si>
  <si>
    <t>บาท</t>
  </si>
  <si>
    <t>ค่าบริการ</t>
  </si>
  <si>
    <t>ค่าไฟฟ้าแปรผัน (Ft)</t>
  </si>
  <si>
    <t xml:space="preserve"> &lt;--- 0.1623X315</t>
  </si>
  <si>
    <t>รวมค่าไฟฟ้าก่อนภาษีมูลค่าเพิ่ม</t>
  </si>
  <si>
    <t xml:space="preserve"> &lt;--- 924+24.62+51.1245</t>
  </si>
  <si>
    <t xml:space="preserve">รวมค่าไฟฟ้า </t>
  </si>
  <si>
    <t>ภาษีมูลค่าเพิ่ม 7%</t>
  </si>
  <si>
    <t xml:space="preserve"> &lt;--- 999.745x7%</t>
  </si>
  <si>
    <t>ค่าน้ำ</t>
  </si>
  <si>
    <t>หน่วยไฟฟ้า</t>
  </si>
  <si>
    <t>2300 - 2615</t>
  </si>
  <si>
    <t>kWh</t>
  </si>
  <si>
    <t>หน่วยใช้น้ำ</t>
  </si>
  <si>
    <t>150.15 - 160.15</t>
  </si>
  <si>
    <r>
      <t>m</t>
    </r>
    <r>
      <rPr>
        <vertAlign val="superscript"/>
        <sz val="11"/>
        <color theme="1"/>
        <rFont val="Tahoma"/>
        <family val="2"/>
        <scheme val="minor"/>
      </rPr>
      <t>3</t>
    </r>
  </si>
  <si>
    <t>ค่าแก็ส</t>
  </si>
  <si>
    <t>kg</t>
  </si>
  <si>
    <t>100.55 - 200.55</t>
  </si>
  <si>
    <t>ราคาต่อหน่วย</t>
  </si>
  <si>
    <t>รวมค่าน้ำ</t>
  </si>
  <si>
    <t>หน่วยใช้แก็ส</t>
  </si>
  <si>
    <t>ค่าเช่ารายเดือน</t>
  </si>
  <si>
    <t>ลูกค้าป้อนเองตอนตั้งค่า config</t>
  </si>
  <si>
    <t>ค่าส่วนกลาง</t>
  </si>
  <si>
    <t>ค่าที่จอดรถ</t>
  </si>
  <si>
    <t>เปิดให้ป้อนเอง</t>
  </si>
  <si>
    <t>จำนวนเงินรวม</t>
  </si>
  <si>
    <t>รวมค่าแก็ส</t>
  </si>
  <si>
    <t>รายงานการใช้พลังงานช่วงวันที่ 15/07/69 - 15/8/1969</t>
  </si>
  <si>
    <t>โครงการ                     ตึก                  ชั้น                 ห้อง</t>
  </si>
  <si>
    <t>No.</t>
  </si>
  <si>
    <t>รายการ Description</t>
  </si>
  <si>
    <t>ชื่อผู้เช่า Name  คุณ สวัสดี  ปีใหม่</t>
  </si>
  <si>
    <t>ที่อยู่ Address</t>
  </si>
  <si>
    <t>วันที่ Date</t>
  </si>
  <si>
    <t>เลขที่ No.</t>
  </si>
  <si>
    <t>Bill-101</t>
  </si>
  <si>
    <t>โปรแกรมดึงค่ามาใช้</t>
  </si>
  <si>
    <t xml:space="preserve"> &lt;--- 4.22X115</t>
  </si>
  <si>
    <t>2300 - 2700</t>
  </si>
  <si>
    <t>(09.00-22.00 น. จันทร์-ศุกร์)</t>
  </si>
  <si>
    <t>(22.00-09.00 น. จันทร์ - ศุกร์ + วันหยุด)</t>
  </si>
  <si>
    <t xml:space="preserve"> &lt;--- 5.7982x150</t>
  </si>
  <si>
    <t xml:space="preserve"> &lt;--- 2.6369X250</t>
  </si>
  <si>
    <t xml:space="preserve"> &lt;--- 0.1623X400</t>
  </si>
  <si>
    <t>ค่าไฟฟ้า TOU (ประเภท 1-2)</t>
  </si>
  <si>
    <t>ค่าไฟฟ้า ประเภท1.2</t>
  </si>
  <si>
    <t>มิเตอร์ No. Main 001</t>
  </si>
  <si>
    <t>Rate</t>
  </si>
  <si>
    <t>มิเตอร์ No. W123</t>
  </si>
  <si>
    <t>มิเตอร์ No. G123</t>
  </si>
  <si>
    <t>Unit</t>
  </si>
  <si>
    <t>Amount</t>
  </si>
  <si>
    <t>ความต้องการพลังงานไฟฟ้า</t>
  </si>
  <si>
    <t>ค่าเพาเวอร์แฟคเตอร์</t>
  </si>
  <si>
    <t xml:space="preserve"> &lt;--- 1528.955+38.22+64.92</t>
  </si>
  <si>
    <t xml:space="preserve">On-Peak </t>
  </si>
  <si>
    <t xml:space="preserve">Off-Peak </t>
  </si>
  <si>
    <t>(PF ต่ำกว่า 0.85)</t>
  </si>
  <si>
    <t xml:space="preserve"> &lt;--- 150 คือค่าหน่วยของ On-Peak</t>
  </si>
  <si>
    <t xml:space="preserve"> &lt;--- 210X100 (100 คือค่า kW สูงที่สุด 1 ค่าใน 15นาที ของทั้งเดือน เอามาจากมิเตอร์ main)</t>
  </si>
  <si>
    <t>kVAR</t>
  </si>
  <si>
    <t>kVAR ที่ยอมให้มีได้ตามเกณฑ์</t>
  </si>
  <si>
    <t>kVAR ส่วนเกินที่ถูกปรับ</t>
  </si>
  <si>
    <t xml:space="preserve"> &lt;--- 110 คือค่า kVAR รวมในเดือนนั้น สรุปเกินเกณ 92.955 (61.97%) 110-92.995=17.06</t>
  </si>
  <si>
    <t>** ถ้าค่าไม่เกิน 92.995 ไม่คิดค่าปรับในข้อ 1.4</t>
  </si>
  <si>
    <t>มิเตอร์ No. E123</t>
  </si>
  <si>
    <t>มิเตอร์ No.W123</t>
  </si>
  <si>
    <t>มิเตอร์ No.G123</t>
  </si>
  <si>
    <t>ใบแจ้งหนี้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</si>
</sst>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vertAlign val="superscript"/>
      <sz val="11"/>
      <color theme="1"/>
      <name val="Tahoma"/>
      <family val="2"/>
      <scheme val="minor"/>
    </font>
    <font>
      <sz val="14"/>
      <color theme="1"/>
      <name val="Tahoma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0" xfId="0" applyFill="1"/>
    <xf numFmtId="0" fontId="0" fillId="4" borderId="0" xfId="0" applyFill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2" borderId="4" xfId="0" applyFill="1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4" fillId="0" borderId="0" xfId="0" applyFont="1" applyAlignment="1">
      <alignment horizontal="right"/>
    </xf>
    <xf numFmtId="0" fontId="0" fillId="8" borderId="0" xfId="0" applyFill="1"/>
    <xf numFmtId="2" fontId="0" fillId="4" borderId="0" xfId="0" applyNumberFormat="1" applyFill="1"/>
    <xf numFmtId="2" fontId="0" fillId="5" borderId="0" xfId="0" applyNumberFormat="1" applyFill="1"/>
    <xf numFmtId="2" fontId="0" fillId="0" borderId="0" xfId="0" applyNumberFormat="1"/>
    <xf numFmtId="43" fontId="0" fillId="0" borderId="10" xfId="1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Fill="1"/>
    <xf numFmtId="0" fontId="0" fillId="0" borderId="6" xfId="0" applyFill="1" applyBorder="1"/>
    <xf numFmtId="0" fontId="0" fillId="0" borderId="12" xfId="0" applyFill="1" applyBorder="1" applyAlignment="1"/>
    <xf numFmtId="0" fontId="0" fillId="6" borderId="0" xfId="0" applyFill="1" applyBorder="1" applyAlignment="1"/>
    <xf numFmtId="0" fontId="0" fillId="0" borderId="0" xfId="0" applyFill="1" applyBorder="1" applyAlignment="1"/>
    <xf numFmtId="0" fontId="0" fillId="0" borderId="0" xfId="0" applyFill="1" applyBorder="1"/>
    <xf numFmtId="0" fontId="0" fillId="0" borderId="0" xfId="0" applyBorder="1"/>
    <xf numFmtId="0" fontId="0" fillId="2" borderId="12" xfId="0" applyFill="1" applyBorder="1"/>
    <xf numFmtId="0" fontId="0" fillId="2" borderId="12" xfId="0" applyFill="1" applyBorder="1" applyAlignment="1">
      <alignment horizontal="right"/>
    </xf>
    <xf numFmtId="10" fontId="0" fillId="2" borderId="12" xfId="0" applyNumberFormat="1" applyFill="1" applyBorder="1"/>
    <xf numFmtId="2" fontId="0" fillId="0" borderId="0" xfId="0" applyNumberFormat="1" applyBorder="1"/>
    <xf numFmtId="0" fontId="0" fillId="0" borderId="12" xfId="0" applyFill="1" applyBorder="1"/>
    <xf numFmtId="0" fontId="0" fillId="2" borderId="0" xfId="0" applyFill="1" applyBorder="1"/>
    <xf numFmtId="2" fontId="0" fillId="0" borderId="0" xfId="0" applyNumberFormat="1" applyFill="1" applyBorder="1"/>
    <xf numFmtId="0" fontId="0" fillId="6" borderId="12" xfId="0" applyFill="1" applyBorder="1" applyAlignment="1"/>
    <xf numFmtId="0" fontId="0" fillId="0" borderId="15" xfId="0" applyBorder="1"/>
    <xf numFmtId="0" fontId="0" fillId="0" borderId="9" xfId="0" applyBorder="1" applyAlignment="1">
      <alignment horizontal="right"/>
    </xf>
    <xf numFmtId="0" fontId="0" fillId="0" borderId="14" xfId="0" applyBorder="1" applyAlignment="1">
      <alignment horizontal="center"/>
    </xf>
    <xf numFmtId="0" fontId="0" fillId="6" borderId="2" xfId="0" applyFill="1" applyBorder="1" applyAlignment="1"/>
    <xf numFmtId="0" fontId="0" fillId="0" borderId="2" xfId="0" applyFill="1" applyBorder="1"/>
    <xf numFmtId="0" fontId="0" fillId="7" borderId="2" xfId="0" applyFill="1" applyBorder="1"/>
    <xf numFmtId="0" fontId="0" fillId="7" borderId="2" xfId="0" applyFill="1" applyBorder="1" applyAlignment="1">
      <alignment horizontal="right"/>
    </xf>
    <xf numFmtId="0" fontId="0" fillId="6" borderId="2" xfId="0" applyFill="1" applyBorder="1"/>
    <xf numFmtId="1" fontId="0" fillId="7" borderId="2" xfId="0" applyNumberFormat="1" applyFill="1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Fill="1" applyBorder="1" applyAlignment="1"/>
    <xf numFmtId="0" fontId="0" fillId="0" borderId="2" xfId="0" applyBorder="1" applyAlignment="1">
      <alignment horizontal="right"/>
    </xf>
    <xf numFmtId="0" fontId="0" fillId="0" borderId="12" xfId="0" applyBorder="1" applyAlignment="1">
      <alignment horizontal="right"/>
    </xf>
    <xf numFmtId="14" fontId="0" fillId="0" borderId="0" xfId="0" applyNumberForma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customXml" Target="../ink/ink14.xml"/><Relationship Id="rId39" Type="http://schemas.openxmlformats.org/officeDocument/2006/relationships/image" Target="../media/image19.png"/><Relationship Id="rId3" Type="http://schemas.openxmlformats.org/officeDocument/2006/relationships/customXml" Target="../ink/ink2.xml"/><Relationship Id="rId21" Type="http://schemas.openxmlformats.org/officeDocument/2006/relationships/image" Target="../media/image10.png"/><Relationship Id="rId34" Type="http://schemas.openxmlformats.org/officeDocument/2006/relationships/customXml" Target="../ink/ink18.xml"/><Relationship Id="rId42" Type="http://schemas.openxmlformats.org/officeDocument/2006/relationships/customXml" Target="../ink/ink22.xml"/><Relationship Id="rId47" Type="http://schemas.openxmlformats.org/officeDocument/2006/relationships/image" Target="../media/image24.png"/><Relationship Id="rId50" Type="http://schemas.openxmlformats.org/officeDocument/2006/relationships/customXml" Target="../ink/ink25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image" Target="../media/image12.png"/><Relationship Id="rId33" Type="http://schemas.openxmlformats.org/officeDocument/2006/relationships/image" Target="../media/image16.png"/><Relationship Id="rId38" Type="http://schemas.openxmlformats.org/officeDocument/2006/relationships/customXml" Target="../ink/ink20.xml"/><Relationship Id="rId46" Type="http://schemas.openxmlformats.org/officeDocument/2006/relationships/customXml" Target="../ink/ink23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customXml" Target="../ink/ink11.xml"/><Relationship Id="rId29" Type="http://schemas.openxmlformats.org/officeDocument/2006/relationships/image" Target="../media/image14.png"/><Relationship Id="rId41" Type="http://schemas.openxmlformats.org/officeDocument/2006/relationships/image" Target="../media/image20.png"/><Relationship Id="rId54" Type="http://schemas.openxmlformats.org/officeDocument/2006/relationships/image" Target="../media/image2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customXml" Target="../ink/ink13.xml"/><Relationship Id="rId32" Type="http://schemas.openxmlformats.org/officeDocument/2006/relationships/customXml" Target="../ink/ink17.xml"/><Relationship Id="rId37" Type="http://schemas.openxmlformats.org/officeDocument/2006/relationships/image" Target="../media/image18.png"/><Relationship Id="rId40" Type="http://schemas.openxmlformats.org/officeDocument/2006/relationships/customXml" Target="../ink/ink21.xml"/><Relationship Id="rId45" Type="http://schemas.openxmlformats.org/officeDocument/2006/relationships/image" Target="../media/image23.png"/><Relationship Id="rId53" Type="http://schemas.openxmlformats.org/officeDocument/2006/relationships/image" Target="../media/image27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image" Target="../media/image11.png"/><Relationship Id="rId28" Type="http://schemas.openxmlformats.org/officeDocument/2006/relationships/customXml" Target="../ink/ink15.xml"/><Relationship Id="rId36" Type="http://schemas.openxmlformats.org/officeDocument/2006/relationships/customXml" Target="../ink/ink19.xml"/><Relationship Id="rId49" Type="http://schemas.openxmlformats.org/officeDocument/2006/relationships/image" Target="../media/image25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image" Target="../media/image15.png"/><Relationship Id="rId44" Type="http://schemas.openxmlformats.org/officeDocument/2006/relationships/image" Target="../media/image22.png"/><Relationship Id="rId52" Type="http://schemas.openxmlformats.org/officeDocument/2006/relationships/customXml" Target="../ink/ink2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customXml" Target="../ink/ink12.xml"/><Relationship Id="rId27" Type="http://schemas.openxmlformats.org/officeDocument/2006/relationships/image" Target="../media/image13.png"/><Relationship Id="rId30" Type="http://schemas.openxmlformats.org/officeDocument/2006/relationships/customXml" Target="../ink/ink16.xml"/><Relationship Id="rId35" Type="http://schemas.openxmlformats.org/officeDocument/2006/relationships/image" Target="../media/image17.png"/><Relationship Id="rId43" Type="http://schemas.openxmlformats.org/officeDocument/2006/relationships/image" Target="../media/image21.png"/><Relationship Id="rId48" Type="http://schemas.openxmlformats.org/officeDocument/2006/relationships/customXml" Target="../ink/ink24.xml"/><Relationship Id="rId8" Type="http://schemas.openxmlformats.org/officeDocument/2006/relationships/image" Target="../media/image4.png"/><Relationship Id="rId51" Type="http://schemas.openxmlformats.org/officeDocument/2006/relationships/image" Target="../media/image2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26" Type="http://schemas.openxmlformats.org/officeDocument/2006/relationships/customXml" Target="../ink/ink33.xml"/><Relationship Id="rId39" Type="http://schemas.openxmlformats.org/officeDocument/2006/relationships/image" Target="../media/image19.png"/><Relationship Id="rId51" Type="http://schemas.openxmlformats.org/officeDocument/2006/relationships/image" Target="../media/image32.png"/><Relationship Id="rId3" Type="http://schemas.openxmlformats.org/officeDocument/2006/relationships/image" Target="../media/image1.png"/><Relationship Id="rId34" Type="http://schemas.openxmlformats.org/officeDocument/2006/relationships/customXml" Target="../ink/ink37.xml"/><Relationship Id="rId47" Type="http://schemas.openxmlformats.org/officeDocument/2006/relationships/image" Target="../media/image30.png"/><Relationship Id="rId50" Type="http://schemas.openxmlformats.org/officeDocument/2006/relationships/customXml" Target="../ink/ink44.xml"/><Relationship Id="rId55" Type="http://schemas.openxmlformats.org/officeDocument/2006/relationships/image" Target="../media/image34.png"/><Relationship Id="rId25" Type="http://schemas.openxmlformats.org/officeDocument/2006/relationships/image" Target="../media/image12.png"/><Relationship Id="rId33" Type="http://schemas.openxmlformats.org/officeDocument/2006/relationships/image" Target="../media/image16.png"/><Relationship Id="rId38" Type="http://schemas.openxmlformats.org/officeDocument/2006/relationships/customXml" Target="../ink/ink39.xml"/><Relationship Id="rId46" Type="http://schemas.openxmlformats.org/officeDocument/2006/relationships/customXml" Target="../ink/ink42.xml"/><Relationship Id="rId59" Type="http://schemas.openxmlformats.org/officeDocument/2006/relationships/customXml" Target="../ink/ink48.xml"/><Relationship Id="rId2" Type="http://schemas.openxmlformats.org/officeDocument/2006/relationships/customXml" Target="../ink/ink27.xml"/><Relationship Id="rId16" Type="http://schemas.openxmlformats.org/officeDocument/2006/relationships/customXml" Target="../ink/ink32.xml"/><Relationship Id="rId29" Type="http://schemas.openxmlformats.org/officeDocument/2006/relationships/image" Target="../media/image14.png"/><Relationship Id="rId54" Type="http://schemas.openxmlformats.org/officeDocument/2006/relationships/customXml" Target="../ink/ink46.xml"/><Relationship Id="rId41" Type="http://schemas.openxmlformats.org/officeDocument/2006/relationships/image" Target="../media/image20.png"/><Relationship Id="rId1" Type="http://schemas.openxmlformats.org/officeDocument/2006/relationships/image" Target="../media/image29.png"/><Relationship Id="rId6" Type="http://schemas.openxmlformats.org/officeDocument/2006/relationships/customXml" Target="../ink/ink29.xml"/><Relationship Id="rId32" Type="http://schemas.openxmlformats.org/officeDocument/2006/relationships/customXml" Target="../ink/ink36.xml"/><Relationship Id="rId37" Type="http://schemas.openxmlformats.org/officeDocument/2006/relationships/image" Target="../media/image18.png"/><Relationship Id="rId40" Type="http://schemas.openxmlformats.org/officeDocument/2006/relationships/customXml" Target="../ink/ink40.xml"/><Relationship Id="rId45" Type="http://schemas.openxmlformats.org/officeDocument/2006/relationships/customXml" Target="../ink/ink41.xml"/><Relationship Id="rId53" Type="http://schemas.openxmlformats.org/officeDocument/2006/relationships/customXml" Target="../ink/ink45.xml"/><Relationship Id="rId58" Type="http://schemas.openxmlformats.org/officeDocument/2006/relationships/image" Target="../media/image36.png"/><Relationship Id="rId5" Type="http://schemas.openxmlformats.org/officeDocument/2006/relationships/image" Target="../media/image2.png"/><Relationship Id="rId15" Type="http://schemas.openxmlformats.org/officeDocument/2006/relationships/customXml" Target="../ink/ink31.xml"/><Relationship Id="rId28" Type="http://schemas.openxmlformats.org/officeDocument/2006/relationships/customXml" Target="../ink/ink34.xml"/><Relationship Id="rId36" Type="http://schemas.openxmlformats.org/officeDocument/2006/relationships/customXml" Target="../ink/ink38.xml"/><Relationship Id="rId49" Type="http://schemas.openxmlformats.org/officeDocument/2006/relationships/image" Target="../media/image31.png"/><Relationship Id="rId57" Type="http://schemas.openxmlformats.org/officeDocument/2006/relationships/customXml" Target="../ink/ink47.xml"/><Relationship Id="rId31" Type="http://schemas.openxmlformats.org/officeDocument/2006/relationships/image" Target="../media/image15.png"/><Relationship Id="rId44" Type="http://schemas.openxmlformats.org/officeDocument/2006/relationships/image" Target="../media/image22.png"/><Relationship Id="rId52" Type="http://schemas.openxmlformats.org/officeDocument/2006/relationships/image" Target="../media/image33.png"/><Relationship Id="rId4" Type="http://schemas.openxmlformats.org/officeDocument/2006/relationships/customXml" Target="../ink/ink28.xml"/><Relationship Id="rId9" Type="http://schemas.openxmlformats.org/officeDocument/2006/relationships/customXml" Target="../ink/ink30.xml"/><Relationship Id="rId14" Type="http://schemas.openxmlformats.org/officeDocument/2006/relationships/image" Target="../media/image7.png"/><Relationship Id="rId27" Type="http://schemas.openxmlformats.org/officeDocument/2006/relationships/image" Target="../media/image13.png"/><Relationship Id="rId30" Type="http://schemas.openxmlformats.org/officeDocument/2006/relationships/customXml" Target="../ink/ink35.xml"/><Relationship Id="rId35" Type="http://schemas.openxmlformats.org/officeDocument/2006/relationships/image" Target="../media/image17.png"/><Relationship Id="rId43" Type="http://schemas.openxmlformats.org/officeDocument/2006/relationships/image" Target="../media/image21.png"/><Relationship Id="rId48" Type="http://schemas.openxmlformats.org/officeDocument/2006/relationships/customXml" Target="../ink/ink43.xml"/><Relationship Id="rId56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559306</xdr:colOff>
      <xdr:row>44</xdr:row>
      <xdr:rowOff>133927</xdr:rowOff>
    </xdr:from>
    <xdr:to>
      <xdr:col>48</xdr:col>
      <xdr:colOff>120233</xdr:colOff>
      <xdr:row>45</xdr:row>
      <xdr:rowOff>9423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ED30EFC-7CF4-1436-D62C-E55EAA95700C}"/>
                </a:ext>
              </a:extLst>
            </xdr14:cNvPr>
            <xdr14:cNvContentPartPr/>
          </xdr14:nvContentPartPr>
          <xdr14:nvPr macro=""/>
          <xdr14:xfrm>
            <a:off x="32141965" y="7771856"/>
            <a:ext cx="233280" cy="72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ED30EFC-7CF4-1436-D62C-E55EAA9570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2124325" y="7736216"/>
              <a:ext cx="26892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107273</xdr:colOff>
      <xdr:row>45</xdr:row>
      <xdr:rowOff>83724</xdr:rowOff>
    </xdr:from>
    <xdr:to>
      <xdr:col>48</xdr:col>
      <xdr:colOff>367913</xdr:colOff>
      <xdr:row>45</xdr:row>
      <xdr:rowOff>197484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49F59065-3DEB-7D26-15DA-07C9C1FD6293}"/>
                </a:ext>
              </a:extLst>
            </xdr14:cNvPr>
            <xdr14:cNvContentPartPr/>
          </xdr14:nvContentPartPr>
          <xdr14:nvPr macro=""/>
          <xdr14:xfrm>
            <a:off x="32362285" y="7954736"/>
            <a:ext cx="260640" cy="113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9F59065-3DEB-7D26-15DA-07C9C1FD629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2344645" y="7919096"/>
              <a:ext cx="29628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383986</xdr:colOff>
      <xdr:row>44</xdr:row>
      <xdr:rowOff>53287</xdr:rowOff>
    </xdr:from>
    <xdr:to>
      <xdr:col>47</xdr:col>
      <xdr:colOff>475786</xdr:colOff>
      <xdr:row>45</xdr:row>
      <xdr:rowOff>27423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9008C49D-4967-EAC9-B3E3-ADD19A4DD8AC}"/>
                </a:ext>
              </a:extLst>
            </xdr14:cNvPr>
            <xdr14:cNvContentPartPr/>
          </xdr14:nvContentPartPr>
          <xdr14:nvPr macro=""/>
          <xdr14:xfrm>
            <a:off x="31966645" y="7691216"/>
            <a:ext cx="91800" cy="171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9008C49D-4967-EAC9-B3E3-ADD19A4DD8A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948645" y="7655576"/>
              <a:ext cx="12744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304426</xdr:colOff>
      <xdr:row>45</xdr:row>
      <xdr:rowOff>70764</xdr:rowOff>
    </xdr:from>
    <xdr:to>
      <xdr:col>48</xdr:col>
      <xdr:colOff>2873</xdr:colOff>
      <xdr:row>45</xdr:row>
      <xdr:rowOff>226644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BCF4A2B-D375-6D16-EEFF-9C8929F3C8D5}"/>
                </a:ext>
              </a:extLst>
            </xdr14:cNvPr>
            <xdr14:cNvContentPartPr/>
          </xdr14:nvContentPartPr>
          <xdr14:nvPr macro=""/>
          <xdr14:xfrm>
            <a:off x="31887085" y="7941776"/>
            <a:ext cx="370800" cy="155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BCF4A2B-D375-6D16-EEFF-9C8929F3C8D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1869445" y="7906136"/>
              <a:ext cx="40644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394426</xdr:colOff>
      <xdr:row>48</xdr:row>
      <xdr:rowOff>89392</xdr:rowOff>
    </xdr:from>
    <xdr:to>
      <xdr:col>48</xdr:col>
      <xdr:colOff>137873</xdr:colOff>
      <xdr:row>48</xdr:row>
      <xdr:rowOff>198112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6C3CF3E-74FE-1E7A-7AFB-32AD5DD9E939}"/>
                </a:ext>
              </a:extLst>
            </xdr14:cNvPr>
            <xdr14:cNvContentPartPr/>
          </xdr14:nvContentPartPr>
          <xdr14:nvPr macro=""/>
          <xdr14:xfrm>
            <a:off x="31977085" y="9125816"/>
            <a:ext cx="415800" cy="10872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6C3CF3E-74FE-1E7A-7AFB-32AD5DD9E93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1959085" y="9090176"/>
              <a:ext cx="45144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241553</xdr:colOff>
      <xdr:row>48</xdr:row>
      <xdr:rowOff>56272</xdr:rowOff>
    </xdr:from>
    <xdr:to>
      <xdr:col>48</xdr:col>
      <xdr:colOff>516593</xdr:colOff>
      <xdr:row>48</xdr:row>
      <xdr:rowOff>161392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6A3EDDD-341C-4809-A5BB-1B0A07D0ED07}"/>
                </a:ext>
              </a:extLst>
            </xdr14:cNvPr>
            <xdr14:cNvContentPartPr/>
          </xdr14:nvContentPartPr>
          <xdr14:nvPr macro=""/>
          <xdr14:xfrm>
            <a:off x="32496565" y="9092696"/>
            <a:ext cx="275040" cy="1051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6A3EDDD-341C-4809-A5BB-1B0A07D0ED0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2478925" y="9057056"/>
              <a:ext cx="31068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133913</xdr:colOff>
      <xdr:row>46</xdr:row>
      <xdr:rowOff>107160</xdr:rowOff>
    </xdr:from>
    <xdr:to>
      <xdr:col>48</xdr:col>
      <xdr:colOff>134273</xdr:colOff>
      <xdr:row>46</xdr:row>
      <xdr:rowOff>107520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D4BAE35-52AE-3AC0-C483-2CA48C4CC32F}"/>
                </a:ext>
              </a:extLst>
            </xdr14:cNvPr>
            <xdr14:cNvContentPartPr/>
          </xdr14:nvContentPartPr>
          <xdr14:nvPr macro=""/>
          <xdr14:xfrm>
            <a:off x="32388925" y="8444336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9D4BAE35-52AE-3AC0-C483-2CA48C4CC32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2371285" y="8408696"/>
              <a:ext cx="36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403066</xdr:colOff>
      <xdr:row>49</xdr:row>
      <xdr:rowOff>160870</xdr:rowOff>
    </xdr:from>
    <xdr:to>
      <xdr:col>49</xdr:col>
      <xdr:colOff>421319</xdr:colOff>
      <xdr:row>49</xdr:row>
      <xdr:rowOff>170230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358EFE6-92B6-EC1A-F7DF-9FF3FF3692B5}"/>
                </a:ext>
              </a:extLst>
            </xdr14:cNvPr>
            <xdr14:cNvContentPartPr/>
          </xdr14:nvContentPartPr>
          <xdr14:nvPr macro=""/>
          <xdr14:xfrm>
            <a:off x="31985725" y="9430376"/>
            <a:ext cx="1362960" cy="9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358EFE6-92B6-EC1A-F7DF-9FF3FF3692B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1967725" y="9394376"/>
              <a:ext cx="139860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365266</xdr:colOff>
      <xdr:row>49</xdr:row>
      <xdr:rowOff>60430</xdr:rowOff>
    </xdr:from>
    <xdr:to>
      <xdr:col>49</xdr:col>
      <xdr:colOff>441839</xdr:colOff>
      <xdr:row>49</xdr:row>
      <xdr:rowOff>224950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6B0E53BE-69DB-E5AC-1EEF-A125EB0F7AAB}"/>
                </a:ext>
              </a:extLst>
            </xdr14:cNvPr>
            <xdr14:cNvContentPartPr/>
          </xdr14:nvContentPartPr>
          <xdr14:nvPr macro=""/>
          <xdr14:xfrm>
            <a:off x="31947925" y="9329936"/>
            <a:ext cx="1421280" cy="1645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6B0E53BE-69DB-E5AC-1EEF-A125EB0F7AA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1929925" y="9294296"/>
              <a:ext cx="145692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45</xdr:col>
      <xdr:colOff>501812</xdr:colOff>
      <xdr:row>46</xdr:row>
      <xdr:rowOff>124800</xdr:rowOff>
    </xdr:from>
    <xdr:to>
      <xdr:col>45</xdr:col>
      <xdr:colOff>502172</xdr:colOff>
      <xdr:row>46</xdr:row>
      <xdr:rowOff>125160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60C2450-2A70-AA79-BF95-2B6059AA6FE2}"/>
                </a:ext>
              </a:extLst>
            </xdr14:cNvPr>
            <xdr14:cNvContentPartPr/>
          </xdr14:nvContentPartPr>
          <xdr14:nvPr macro=""/>
          <xdr14:xfrm>
            <a:off x="30739765" y="846197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60C2450-2A70-AA79-BF95-2B6059AA6FE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0722125" y="8426336"/>
              <a:ext cx="36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627225</xdr:colOff>
      <xdr:row>50</xdr:row>
      <xdr:rowOff>117720</xdr:rowOff>
    </xdr:from>
    <xdr:to>
      <xdr:col>47</xdr:col>
      <xdr:colOff>634307</xdr:colOff>
      <xdr:row>50</xdr:row>
      <xdr:rowOff>152216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B9CF16E8-7C70-7398-7AC7-C236F400A64E}"/>
                </a:ext>
              </a:extLst>
            </xdr14:cNvPr>
            <xdr14:cNvContentPartPr/>
          </xdr14:nvContentPartPr>
          <xdr14:nvPr macro=""/>
          <xdr14:xfrm rot="3738528">
            <a:off x="32196177" y="9634015"/>
            <a:ext cx="34496" cy="7082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B9CF16E8-7C70-7398-7AC7-C236F400A64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 rot="3738528">
              <a:off x="32178396" y="9600291"/>
              <a:ext cx="69703" cy="741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349426</xdr:colOff>
      <xdr:row>50</xdr:row>
      <xdr:rowOff>116068</xdr:rowOff>
    </xdr:from>
    <xdr:to>
      <xdr:col>48</xdr:col>
      <xdr:colOff>271433</xdr:colOff>
      <xdr:row>50</xdr:row>
      <xdr:rowOff>192462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C5A6DC8-B151-9506-B552-26ECEC6B094E}"/>
                </a:ext>
              </a:extLst>
            </xdr14:cNvPr>
            <xdr14:cNvContentPartPr/>
          </xdr14:nvContentPartPr>
          <xdr14:nvPr macro=""/>
          <xdr14:xfrm>
            <a:off x="31932085" y="9618656"/>
            <a:ext cx="594360" cy="72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3C5A6DC8-B151-9506-B552-26ECEC6B094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914085" y="9582656"/>
              <a:ext cx="63000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40</xdr:col>
      <xdr:colOff>10886</xdr:colOff>
      <xdr:row>30</xdr:row>
      <xdr:rowOff>130629</xdr:rowOff>
    </xdr:from>
    <xdr:to>
      <xdr:col>47</xdr:col>
      <xdr:colOff>0</xdr:colOff>
      <xdr:row>34</xdr:row>
      <xdr:rowOff>0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70B5FE5B-7146-DB6D-9F14-F791E6431E77}"/>
            </a:ext>
          </a:extLst>
        </xdr:cNvPr>
        <xdr:cNvSpPr/>
      </xdr:nvSpPr>
      <xdr:spPr>
        <a:xfrm>
          <a:off x="26833286" y="5388429"/>
          <a:ext cx="5643154" cy="5704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40</xdr:col>
      <xdr:colOff>646920</xdr:colOff>
      <xdr:row>38</xdr:row>
      <xdr:rowOff>106020</xdr:rowOff>
    </xdr:from>
    <xdr:to>
      <xdr:col>41</xdr:col>
      <xdr:colOff>731640</xdr:colOff>
      <xdr:row>38</xdr:row>
      <xdr:rowOff>106740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1F51BC8-BF6E-0E77-2092-91735607C1DE}"/>
                </a:ext>
              </a:extLst>
            </xdr14:cNvPr>
            <xdr14:cNvContentPartPr/>
          </xdr14:nvContentPartPr>
          <xdr14:nvPr macro=""/>
          <xdr14:xfrm>
            <a:off x="27469320" y="6765900"/>
            <a:ext cx="755280" cy="7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1F51BC8-BF6E-0E77-2092-91735607C1D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433680" y="6621900"/>
              <a:ext cx="82692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1089480</xdr:colOff>
      <xdr:row>38</xdr:row>
      <xdr:rowOff>68220</xdr:rowOff>
    </xdr:from>
    <xdr:to>
      <xdr:col>42</xdr:col>
      <xdr:colOff>464700</xdr:colOff>
      <xdr:row>38</xdr:row>
      <xdr:rowOff>76140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45450A9-95D5-E464-0515-E3E0F1B3DCFC}"/>
                </a:ext>
              </a:extLst>
            </xdr14:cNvPr>
            <xdr14:cNvContentPartPr/>
          </xdr14:nvContentPartPr>
          <xdr14:nvPr macro=""/>
          <xdr14:xfrm>
            <a:off x="28582440" y="6728100"/>
            <a:ext cx="632520" cy="79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45450A9-95D5-E464-0515-E3E0F1B3DCF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8546440" y="6656100"/>
              <a:ext cx="70416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42</xdr:col>
      <xdr:colOff>807420</xdr:colOff>
      <xdr:row>38</xdr:row>
      <xdr:rowOff>82620</xdr:rowOff>
    </xdr:from>
    <xdr:to>
      <xdr:col>42</xdr:col>
      <xdr:colOff>1420500</xdr:colOff>
      <xdr:row>38</xdr:row>
      <xdr:rowOff>91620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DAFEAAE-1758-FEDD-C4DB-5525F469A204}"/>
                </a:ext>
              </a:extLst>
            </xdr14:cNvPr>
            <xdr14:cNvContentPartPr/>
          </xdr14:nvContentPartPr>
          <xdr14:nvPr macro=""/>
          <xdr14:xfrm>
            <a:off x="29557680" y="6742500"/>
            <a:ext cx="613080" cy="90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DAFEAAE-1758-FEDD-C4DB-5525F469A20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9521680" y="6670500"/>
              <a:ext cx="68472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90900</xdr:colOff>
      <xdr:row>38</xdr:row>
      <xdr:rowOff>75780</xdr:rowOff>
    </xdr:from>
    <xdr:to>
      <xdr:col>43</xdr:col>
      <xdr:colOff>670140</xdr:colOff>
      <xdr:row>38</xdr:row>
      <xdr:rowOff>91620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6459B62-7CF7-E59A-8581-8ABA6B449A20}"/>
                </a:ext>
              </a:extLst>
            </xdr14:cNvPr>
            <xdr14:cNvContentPartPr/>
          </xdr14:nvContentPartPr>
          <xdr14:nvPr macro=""/>
          <xdr14:xfrm>
            <a:off x="30548040" y="6735660"/>
            <a:ext cx="579240" cy="158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6459B62-7CF7-E59A-8581-8ABA6B449A2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512400" y="6663660"/>
              <a:ext cx="65088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7320</xdr:colOff>
      <xdr:row>36</xdr:row>
      <xdr:rowOff>38220</xdr:rowOff>
    </xdr:from>
    <xdr:to>
      <xdr:col>43</xdr:col>
      <xdr:colOff>90180</xdr:colOff>
      <xdr:row>36</xdr:row>
      <xdr:rowOff>114540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3566B1C5-2B40-6E27-73B6-F496CB448150}"/>
                </a:ext>
              </a:extLst>
            </xdr14:cNvPr>
            <xdr14:cNvContentPartPr/>
          </xdr14:nvContentPartPr>
          <xdr14:nvPr macro=""/>
          <xdr14:xfrm>
            <a:off x="27500280" y="6347580"/>
            <a:ext cx="3047040" cy="763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3566B1C5-2B40-6E27-73B6-F496CB44815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7464280" y="6275580"/>
              <a:ext cx="311868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662760</xdr:colOff>
      <xdr:row>37</xdr:row>
      <xdr:rowOff>30000</xdr:rowOff>
    </xdr:from>
    <xdr:to>
      <xdr:col>43</xdr:col>
      <xdr:colOff>51300</xdr:colOff>
      <xdr:row>37</xdr:row>
      <xdr:rowOff>61680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3893CA54-0323-EE5C-1168-D0910004D719}"/>
                </a:ext>
              </a:extLst>
            </xdr14:cNvPr>
            <xdr14:cNvContentPartPr/>
          </xdr14:nvContentPartPr>
          <xdr14:nvPr macro=""/>
          <xdr14:xfrm>
            <a:off x="27485160" y="6514620"/>
            <a:ext cx="3023280" cy="316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3893CA54-0323-EE5C-1168-D0910004D71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7449160" y="6442980"/>
              <a:ext cx="309492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342120</xdr:colOff>
      <xdr:row>35</xdr:row>
      <xdr:rowOff>129240</xdr:rowOff>
    </xdr:from>
    <xdr:to>
      <xdr:col>42</xdr:col>
      <xdr:colOff>335100</xdr:colOff>
      <xdr:row>35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8C1A7569-2B8A-3A15-13BD-98E317E126A4}"/>
                </a:ext>
              </a:extLst>
            </xdr14:cNvPr>
            <xdr14:cNvContentPartPr/>
          </xdr14:nvContentPartPr>
          <xdr14:nvPr macro=""/>
          <xdr14:xfrm>
            <a:off x="27835080" y="6263340"/>
            <a:ext cx="1250280" cy="230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8C1A7569-2B8A-3A15-13BD-98E317E126A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799440" y="6191340"/>
              <a:ext cx="13219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334920</xdr:colOff>
      <xdr:row>34</xdr:row>
      <xdr:rowOff>174900</xdr:rowOff>
    </xdr:from>
    <xdr:to>
      <xdr:col>42</xdr:col>
      <xdr:colOff>258060</xdr:colOff>
      <xdr:row>35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F8401470-74E4-C430-69F1-FFD6C159B8A2}"/>
                </a:ext>
              </a:extLst>
            </xdr14:cNvPr>
            <xdr14:cNvContentPartPr/>
          </xdr14:nvContentPartPr>
          <xdr14:nvPr macro=""/>
          <xdr14:xfrm>
            <a:off x="27827880" y="6133740"/>
            <a:ext cx="1180440" cy="766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F8401470-74E4-C430-69F1-FFD6C159B8A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791880" y="6061740"/>
              <a:ext cx="125208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83640</xdr:colOff>
      <xdr:row>35</xdr:row>
      <xdr:rowOff>70980</xdr:rowOff>
    </xdr:from>
    <xdr:to>
      <xdr:col>46</xdr:col>
      <xdr:colOff>720120</xdr:colOff>
      <xdr:row>35</xdr:row>
      <xdr:rowOff>99060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B0E4277-4A9E-39DC-5D14-0D1D5B23E1FC}"/>
                </a:ext>
              </a:extLst>
            </xdr14:cNvPr>
            <xdr14:cNvContentPartPr/>
          </xdr14:nvContentPartPr>
          <xdr14:nvPr macro=""/>
          <xdr14:xfrm>
            <a:off x="31920000" y="6205080"/>
            <a:ext cx="636480" cy="280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B0E4277-4A9E-39DC-5D14-0D1D5B23E1F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1884000" y="6133080"/>
              <a:ext cx="70812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49</xdr:col>
      <xdr:colOff>182580</xdr:colOff>
      <xdr:row>28</xdr:row>
      <xdr:rowOff>30240</xdr:rowOff>
    </xdr:from>
    <xdr:to>
      <xdr:col>49</xdr:col>
      <xdr:colOff>185820</xdr:colOff>
      <xdr:row>28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AD703257-ED30-8DC8-E611-B988D70A631D}"/>
                </a:ext>
              </a:extLst>
            </xdr14:cNvPr>
            <xdr14:cNvContentPartPr/>
          </xdr14:nvContentPartPr>
          <xdr14:nvPr macro=""/>
          <xdr14:xfrm>
            <a:off x="34129680" y="4937520"/>
            <a:ext cx="3240" cy="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AD703257-ED30-8DC8-E611-B988D70A631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4093680" y="4865520"/>
              <a:ext cx="748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40</xdr:col>
      <xdr:colOff>109946</xdr:colOff>
      <xdr:row>31</xdr:row>
      <xdr:rowOff>7620</xdr:rowOff>
    </xdr:from>
    <xdr:to>
      <xdr:col>41</xdr:col>
      <xdr:colOff>274320</xdr:colOff>
      <xdr:row>33</xdr:row>
      <xdr:rowOff>152400</xdr:rowOff>
    </xdr:to>
    <xdr:sp macro="" textlink="">
      <xdr:nvSpPr>
        <xdr:cNvPr id="57" name="สี่เหลี่ยมผืนผ้า 56">
          <a:extLst>
            <a:ext uri="{FF2B5EF4-FFF2-40B4-BE49-F238E27FC236}">
              <a16:creationId xmlns:a16="http://schemas.microsoft.com/office/drawing/2014/main" id="{22A0912B-22EC-4EC7-838F-E0303695CC15}"/>
            </a:ext>
          </a:extLst>
        </xdr:cNvPr>
        <xdr:cNvSpPr/>
      </xdr:nvSpPr>
      <xdr:spPr>
        <a:xfrm>
          <a:off x="26932346" y="5440680"/>
          <a:ext cx="834934" cy="4953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LOGO</a:t>
          </a:r>
          <a:endParaRPr lang="th-TH" sz="1100">
            <a:solidFill>
              <a:srgbClr val="FF0000"/>
            </a:solidFill>
          </a:endParaRPr>
        </a:p>
      </xdr:txBody>
    </xdr:sp>
    <xdr:clientData/>
  </xdr:twoCellAnchor>
  <xdr:twoCellAnchor>
    <xdr:from>
      <xdr:col>41</xdr:col>
      <xdr:colOff>391886</xdr:colOff>
      <xdr:row>31</xdr:row>
      <xdr:rowOff>7620</xdr:rowOff>
    </xdr:from>
    <xdr:to>
      <xdr:col>44</xdr:col>
      <xdr:colOff>0</xdr:colOff>
      <xdr:row>33</xdr:row>
      <xdr:rowOff>152400</xdr:rowOff>
    </xdr:to>
    <xdr:sp macro="" textlink="">
      <xdr:nvSpPr>
        <xdr:cNvPr id="58" name="สี่เหลี่ยมผืนผ้า 57">
          <a:extLst>
            <a:ext uri="{FF2B5EF4-FFF2-40B4-BE49-F238E27FC236}">
              <a16:creationId xmlns:a16="http://schemas.microsoft.com/office/drawing/2014/main" id="{E68C0AC5-4B7A-4712-AAF0-7541CB0E32A8}"/>
            </a:ext>
          </a:extLst>
        </xdr:cNvPr>
        <xdr:cNvSpPr/>
      </xdr:nvSpPr>
      <xdr:spPr>
        <a:xfrm>
          <a:off x="27884846" y="5440680"/>
          <a:ext cx="3242854" cy="4953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rgbClr val="FF0000"/>
              </a:solidFill>
            </a:rPr>
            <a:t>ชือที่อยู่เจ้าของโครงการ</a:t>
          </a:r>
        </a:p>
      </xdr:txBody>
    </xdr:sp>
    <xdr:clientData/>
  </xdr:twoCellAnchor>
  <xdr:twoCellAnchor editAs="oneCell">
    <xdr:from>
      <xdr:col>39</xdr:col>
      <xdr:colOff>640080</xdr:colOff>
      <xdr:row>76</xdr:row>
      <xdr:rowOff>41563</xdr:rowOff>
    </xdr:from>
    <xdr:to>
      <xdr:col>46</xdr:col>
      <xdr:colOff>753036</xdr:colOff>
      <xdr:row>84</xdr:row>
      <xdr:rowOff>143435</xdr:rowOff>
    </xdr:to>
    <xdr:pic>
      <xdr:nvPicPr>
        <xdr:cNvPr id="59" name="รูปภาพ 58">
          <a:extLst>
            <a:ext uri="{FF2B5EF4-FFF2-40B4-BE49-F238E27FC236}">
              <a16:creationId xmlns:a16="http://schemas.microsoft.com/office/drawing/2014/main" id="{FC28E413-1DB6-D49C-5ED7-4120A92A41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l="57028" t="42349" r="7571" b="31560"/>
        <a:stretch>
          <a:fillRect/>
        </a:stretch>
      </xdr:blipFill>
      <xdr:spPr>
        <a:xfrm>
          <a:off x="27390762" y="14367163"/>
          <a:ext cx="7033709" cy="1536225"/>
        </a:xfrm>
        <a:prstGeom prst="rect">
          <a:avLst/>
        </a:prstGeom>
      </xdr:spPr>
    </xdr:pic>
    <xdr:clientData/>
  </xdr:twoCellAnchor>
  <xdr:twoCellAnchor>
    <xdr:from>
      <xdr:col>49</xdr:col>
      <xdr:colOff>452846</xdr:colOff>
      <xdr:row>37</xdr:row>
      <xdr:rowOff>152399</xdr:rowOff>
    </xdr:from>
    <xdr:to>
      <xdr:col>54</xdr:col>
      <xdr:colOff>289560</xdr:colOff>
      <xdr:row>46</xdr:row>
      <xdr:rowOff>108856</xdr:rowOff>
    </xdr:to>
    <xdr:sp macro="" textlink="">
      <xdr:nvSpPr>
        <xdr:cNvPr id="60" name="สี่เหลี่ยมผืนผ้า 59">
          <a:extLst>
            <a:ext uri="{FF2B5EF4-FFF2-40B4-BE49-F238E27FC236}">
              <a16:creationId xmlns:a16="http://schemas.microsoft.com/office/drawing/2014/main" id="{26A9E119-5DBD-40B6-8DD2-518EA06517A8}"/>
            </a:ext>
          </a:extLst>
        </xdr:cNvPr>
        <xdr:cNvSpPr/>
      </xdr:nvSpPr>
      <xdr:spPr>
        <a:xfrm>
          <a:off x="34601332" y="6640285"/>
          <a:ext cx="3254828" cy="170905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2800">
              <a:solidFill>
                <a:srgbClr val="FF0000"/>
              </a:solidFill>
            </a:rPr>
            <a:t>หมายเหตุ</a:t>
          </a:r>
        </a:p>
      </xdr:txBody>
    </xdr:sp>
    <xdr:clientData/>
  </xdr:twoCellAnchor>
  <xdr:twoCellAnchor>
    <xdr:from>
      <xdr:col>42</xdr:col>
      <xdr:colOff>1478280</xdr:colOff>
      <xdr:row>22</xdr:row>
      <xdr:rowOff>167640</xdr:rowOff>
    </xdr:from>
    <xdr:to>
      <xdr:col>48</xdr:col>
      <xdr:colOff>365760</xdr:colOff>
      <xdr:row>28</xdr:row>
      <xdr:rowOff>68580</xdr:rowOff>
    </xdr:to>
    <xdr:sp macro="" textlink="">
      <xdr:nvSpPr>
        <xdr:cNvPr id="68" name="สี่เหลี่ยมผืนผ้า 67">
          <a:extLst>
            <a:ext uri="{FF2B5EF4-FFF2-40B4-BE49-F238E27FC236}">
              <a16:creationId xmlns:a16="http://schemas.microsoft.com/office/drawing/2014/main" id="{25A2C9FE-90FB-40C3-B7D0-E319899A3871}"/>
            </a:ext>
          </a:extLst>
        </xdr:cNvPr>
        <xdr:cNvSpPr/>
      </xdr:nvSpPr>
      <xdr:spPr>
        <a:xfrm>
          <a:off x="30761940" y="4023360"/>
          <a:ext cx="3413760" cy="9525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800" b="1">
              <a:solidFill>
                <a:srgbClr val="FF0000"/>
              </a:solidFill>
            </a:rPr>
            <a:t>ตัวอย่างบิลเดี่ยวโทรอธิบายอีกครั้งนะครับ</a:t>
          </a:r>
          <a:r>
            <a:rPr lang="th-TH" sz="1800" b="1" baseline="0">
              <a:solidFill>
                <a:srgbClr val="FF0000"/>
              </a:solidFill>
            </a:rPr>
            <a:t> ถ้าดูในโปรแกรมเก่าจะไม่มีรายละเอียดอะไรมาก</a:t>
          </a:r>
          <a:endParaRPr lang="th-TH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369941</xdr:colOff>
      <xdr:row>12</xdr:row>
      <xdr:rowOff>10746</xdr:rowOff>
    </xdr:from>
    <xdr:to>
      <xdr:col>42</xdr:col>
      <xdr:colOff>439143</xdr:colOff>
      <xdr:row>58</xdr:row>
      <xdr:rowOff>12283</xdr:rowOff>
    </xdr:to>
    <xdr:grpSp>
      <xdr:nvGrpSpPr>
        <xdr:cNvPr id="72" name="กลุ่ม 71">
          <a:extLst>
            <a:ext uri="{FF2B5EF4-FFF2-40B4-BE49-F238E27FC236}">
              <a16:creationId xmlns:a16="http://schemas.microsoft.com/office/drawing/2014/main" id="{40A81192-8C8C-0F66-9078-EB2706371D04}"/>
            </a:ext>
          </a:extLst>
        </xdr:cNvPr>
        <xdr:cNvGrpSpPr/>
      </xdr:nvGrpSpPr>
      <xdr:grpSpPr>
        <a:xfrm>
          <a:off x="5748765" y="2162275"/>
          <a:ext cx="24040825" cy="8948314"/>
          <a:chOff x="5703941" y="2068146"/>
          <a:chExt cx="23862652" cy="8440687"/>
        </a:xfrm>
      </xdr:grpSpPr>
      <xdr:grpSp>
        <xdr:nvGrpSpPr>
          <xdr:cNvPr id="70" name="กลุ่ม 69">
            <a:extLst>
              <a:ext uri="{FF2B5EF4-FFF2-40B4-BE49-F238E27FC236}">
                <a16:creationId xmlns:a16="http://schemas.microsoft.com/office/drawing/2014/main" id="{6095FC63-CB06-9982-16EF-8E1CFA2F2165}"/>
              </a:ext>
            </a:extLst>
          </xdr:cNvPr>
          <xdr:cNvGrpSpPr/>
        </xdr:nvGrpSpPr>
        <xdr:grpSpPr>
          <a:xfrm>
            <a:off x="5703941" y="2068146"/>
            <a:ext cx="18204507" cy="8440687"/>
            <a:chOff x="5748765" y="2162275"/>
            <a:chExt cx="18351304" cy="8742126"/>
          </a:xfrm>
        </xdr:grpSpPr>
        <xdr:pic>
          <xdr:nvPicPr>
            <xdr:cNvPr id="3" name="รูปภาพ 2">
              <a:extLst>
                <a:ext uri="{FF2B5EF4-FFF2-40B4-BE49-F238E27FC236}">
                  <a16:creationId xmlns:a16="http://schemas.microsoft.com/office/drawing/2014/main" id="{DAE9AC95-0B0B-FD08-F00C-0FD43BC8918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5"/>
            <a:srcRect l="49615" t="10913" b="6491"/>
            <a:stretch>
              <a:fillRect/>
            </a:stretch>
          </xdr:blipFill>
          <xdr:spPr>
            <a:xfrm>
              <a:off x="5748765" y="2162275"/>
              <a:ext cx="18351304" cy="8742126"/>
            </a:xfrm>
            <a:prstGeom prst="rect">
              <a:avLst/>
            </a:prstGeom>
          </xdr:spPr>
        </xdr:pic>
        <xdr:sp macro="" textlink="">
          <xdr:nvSpPr>
            <xdr:cNvPr id="63" name="สี่เหลี่ยมผืนผ้า 62">
              <a:extLst>
                <a:ext uri="{FF2B5EF4-FFF2-40B4-BE49-F238E27FC236}">
                  <a16:creationId xmlns:a16="http://schemas.microsoft.com/office/drawing/2014/main" id="{C2C7DD1E-EAE0-494B-9A6B-0B994717FEBE}"/>
                </a:ext>
              </a:extLst>
            </xdr:cNvPr>
            <xdr:cNvSpPr/>
          </xdr:nvSpPr>
          <xdr:spPr>
            <a:xfrm>
              <a:off x="22720409" y="7459018"/>
              <a:ext cx="748552" cy="297373"/>
            </a:xfrm>
            <a:prstGeom prst="rect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h-TH" sz="1100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61" name="คำบรรยายภาพ: เส้นโค้ง 60">
            <a:extLst>
              <a:ext uri="{FF2B5EF4-FFF2-40B4-BE49-F238E27FC236}">
                <a16:creationId xmlns:a16="http://schemas.microsoft.com/office/drawing/2014/main" id="{1CAB414A-510D-26A6-226B-3F01F46C1CC4}"/>
              </a:ext>
            </a:extLst>
          </xdr:cNvPr>
          <xdr:cNvSpPr/>
        </xdr:nvSpPr>
        <xdr:spPr>
          <a:xfrm>
            <a:off x="24454278" y="3238500"/>
            <a:ext cx="5112315" cy="1758524"/>
          </a:xfrm>
          <a:prstGeom prst="borderCallout2">
            <a:avLst>
              <a:gd name="adj1" fmla="val 18750"/>
              <a:gd name="adj2" fmla="val -8333"/>
              <a:gd name="adj3" fmla="val 18750"/>
              <a:gd name="adj4" fmla="val -16667"/>
              <a:gd name="adj5" fmla="val 187784"/>
              <a:gd name="adj6" fmla="val -43913"/>
            </a:avLst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aseline="0">
                <a:solidFill>
                  <a:sysClr val="windowText" lastClr="000000"/>
                </a:solidFill>
              </a:rPr>
              <a:t> Unit price </a:t>
            </a:r>
            <a:r>
              <a:rPr lang="th-TH" sz="1600" baseline="0">
                <a:solidFill>
                  <a:sysClr val="windowText" lastClr="000000"/>
                </a:solidFill>
              </a:rPr>
              <a:t>เปิดให้ป้อนไว้ ไฟ น้ำ แก๊ส ชิลเลอร์ โซล่า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th-TH" sz="1600">
              <a:solidFill>
                <a:sysClr val="windowText" lastClr="000000"/>
              </a:solidFill>
              <a:effectLst/>
              <a:latin typeface="+mn-lt"/>
              <a:ea typeface="+mn-ea"/>
              <a:cs typeface="+mj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สำหรับไฟฟ้าไม่ต้องแทรกช่องค่า </a:t>
            </a:r>
            <a:r>
              <a:rPr lang="en-US" sz="16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FT </a:t>
            </a:r>
            <a:r>
              <a:rPr lang="th-TH" sz="16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นะครับ</a:t>
            </a:r>
            <a:r>
              <a:rPr lang="en-US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 </a:t>
            </a:r>
            <a:endParaRPr lang="th-TH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j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unit price </a:t>
            </a:r>
            <a:r>
              <a:rPr lang="th-TH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ป้อนเป็นค่าเฉลี่ยไว้แต่ไม่เอามาคำนวณ</a:t>
            </a:r>
            <a:r>
              <a:rPr lang="th-TH" sz="24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 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ใช้วิธีคิดตามข้อ</a:t>
            </a:r>
            <a:r>
              <a:rPr lang="th-TH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 </a:t>
            </a:r>
            <a:r>
              <a:rPr lang="en-US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1 </a:t>
            </a:r>
            <a:r>
              <a:rPr lang="th-TH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แล้วเอาค่ามาป้อนได้เลยครับ</a:t>
            </a:r>
            <a:endParaRPr lang="th-TH" sz="2400">
              <a:solidFill>
                <a:sysClr val="windowText" lastClr="000000"/>
              </a:solidFill>
              <a:effectLst/>
              <a:cs typeface="+mj-cs"/>
            </a:endParaRPr>
          </a:p>
          <a:p>
            <a:pPr algn="l"/>
            <a:r>
              <a:rPr lang="en-US" sz="1600">
                <a:solidFill>
                  <a:sysClr val="windowText" lastClr="000000"/>
                </a:solidFill>
                <a:cs typeface="+mj-cs"/>
              </a:rPr>
              <a:t>(</a:t>
            </a:r>
            <a:r>
              <a:rPr lang="en-US" sz="1600" baseline="0">
                <a:solidFill>
                  <a:sysClr val="windowText" lastClr="000000"/>
                </a:solidFill>
                <a:cs typeface="+mj-cs"/>
              </a:rPr>
              <a:t> </a:t>
            </a:r>
            <a:r>
              <a:rPr lang="th-TH" sz="1600">
                <a:solidFill>
                  <a:sysClr val="windowText" lastClr="000000"/>
                </a:solidFill>
                <a:cs typeface="+mj-cs"/>
              </a:rPr>
              <a:t>เนื่องจากเดือนหน้าการไฟฟ้าปรับวิธีคิดใหม่</a:t>
            </a:r>
            <a:r>
              <a:rPr lang="en-US" sz="1600">
                <a:solidFill>
                  <a:sysClr val="windowText" lastClr="000000"/>
                </a:solidFill>
                <a:cs typeface="+mj-cs"/>
              </a:rPr>
              <a:t> )</a:t>
            </a:r>
            <a:endParaRPr lang="th-TH" sz="1600">
              <a:solidFill>
                <a:sysClr val="windowText" lastClr="000000"/>
              </a:solidFill>
              <a:cs typeface="+mj-cs"/>
            </a:endParaRPr>
          </a:p>
        </xdr:txBody>
      </xdr:sp>
    </xdr:grpSp>
    <xdr:clientData/>
  </xdr:twoCellAnchor>
  <xdr:twoCellAnchor>
    <xdr:from>
      <xdr:col>40</xdr:col>
      <xdr:colOff>8963</xdr:colOff>
      <xdr:row>40</xdr:row>
      <xdr:rowOff>170330</xdr:rowOff>
    </xdr:from>
    <xdr:to>
      <xdr:col>46</xdr:col>
      <xdr:colOff>770964</xdr:colOff>
      <xdr:row>52</xdr:row>
      <xdr:rowOff>170328</xdr:rowOff>
    </xdr:to>
    <xdr:sp macro="" textlink="">
      <xdr:nvSpPr>
        <xdr:cNvPr id="62" name="คำบรรยายภาพ: เส้นโค้ง 61">
          <a:extLst>
            <a:ext uri="{FF2B5EF4-FFF2-40B4-BE49-F238E27FC236}">
              <a16:creationId xmlns:a16="http://schemas.microsoft.com/office/drawing/2014/main" id="{4E2447C1-9DE5-44EF-8DC2-51B80E86F54C}"/>
            </a:ext>
          </a:extLst>
        </xdr:cNvPr>
        <xdr:cNvSpPr/>
      </xdr:nvSpPr>
      <xdr:spPr>
        <a:xfrm>
          <a:off x="27431998" y="7386918"/>
          <a:ext cx="7162801" cy="267148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9006"/>
            <a:gd name="adj6" fmla="val -6674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/>
        </a:p>
      </xdr:txBody>
    </xdr:sp>
    <xdr:clientData/>
  </xdr:twoCellAnchor>
  <xdr:twoCellAnchor>
    <xdr:from>
      <xdr:col>35</xdr:col>
      <xdr:colOff>292827</xdr:colOff>
      <xdr:row>55</xdr:row>
      <xdr:rowOff>167541</xdr:rowOff>
    </xdr:from>
    <xdr:to>
      <xdr:col>40</xdr:col>
      <xdr:colOff>60961</xdr:colOff>
      <xdr:row>60</xdr:row>
      <xdr:rowOff>83820</xdr:rowOff>
    </xdr:to>
    <xdr:sp macro="" textlink="">
      <xdr:nvSpPr>
        <xdr:cNvPr id="67" name="คำบรรยายภาพ: เส้นโค้ง 66">
          <a:extLst>
            <a:ext uri="{FF2B5EF4-FFF2-40B4-BE49-F238E27FC236}">
              <a16:creationId xmlns:a16="http://schemas.microsoft.com/office/drawing/2014/main" id="{F72B86CE-F56A-43C7-AB2E-75AD3F4DCD29}"/>
            </a:ext>
          </a:extLst>
        </xdr:cNvPr>
        <xdr:cNvSpPr/>
      </xdr:nvSpPr>
      <xdr:spPr>
        <a:xfrm>
          <a:off x="24295827" y="10309761"/>
          <a:ext cx="3120934" cy="79257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7246"/>
            <a:gd name="adj6" fmla="val -3714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solidFill>
                <a:sysClr val="windowText" lastClr="000000"/>
              </a:solidFill>
            </a:rPr>
            <a:t>กรณีที่เป็นน้ำและแก็ส อ้างอิงวิธีคิดข้อ </a:t>
          </a:r>
          <a:r>
            <a:rPr lang="en-US" sz="1600" baseline="0">
              <a:solidFill>
                <a:sysClr val="windowText" lastClr="000000"/>
              </a:solidFill>
            </a:rPr>
            <a:t>2-3 </a:t>
          </a:r>
          <a:r>
            <a:rPr lang="th-TH" sz="1600" baseline="0">
              <a:solidFill>
                <a:sysClr val="windowText" lastClr="000000"/>
              </a:solidFill>
            </a:rPr>
            <a:t>ได้เลยครับ</a:t>
          </a:r>
          <a:endParaRPr lang="th-TH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26894</xdr:colOff>
      <xdr:row>42</xdr:row>
      <xdr:rowOff>152400</xdr:rowOff>
    </xdr:from>
    <xdr:to>
      <xdr:col>43</xdr:col>
      <xdr:colOff>555171</xdr:colOff>
      <xdr:row>52</xdr:row>
      <xdr:rowOff>76200</xdr:rowOff>
    </xdr:to>
    <xdr:grpSp>
      <xdr:nvGrpSpPr>
        <xdr:cNvPr id="71" name="กลุ่ม 70">
          <a:extLst>
            <a:ext uri="{FF2B5EF4-FFF2-40B4-BE49-F238E27FC236}">
              <a16:creationId xmlns:a16="http://schemas.microsoft.com/office/drawing/2014/main" id="{A0CD818D-C9ED-ED47-AF58-1998B5E86C1E}"/>
            </a:ext>
          </a:extLst>
        </xdr:cNvPr>
        <xdr:cNvGrpSpPr/>
      </xdr:nvGrpSpPr>
      <xdr:grpSpPr>
        <a:xfrm>
          <a:off x="23415812" y="7727576"/>
          <a:ext cx="8193100" cy="2236695"/>
          <a:chOff x="23415812" y="7727576"/>
          <a:chExt cx="8193100" cy="2254624"/>
        </a:xfrm>
      </xdr:grpSpPr>
      <xdr:cxnSp macro="">
        <xdr:nvCxnSpPr>
          <xdr:cNvPr id="65" name="ตัวเชื่อมต่อตรง 64">
            <a:extLst>
              <a:ext uri="{FF2B5EF4-FFF2-40B4-BE49-F238E27FC236}">
                <a16:creationId xmlns:a16="http://schemas.microsoft.com/office/drawing/2014/main" id="{75C2C060-104E-8563-5D23-DC02490933AD}"/>
              </a:ext>
            </a:extLst>
          </xdr:cNvPr>
          <xdr:cNvCxnSpPr/>
        </xdr:nvCxnSpPr>
        <xdr:spPr>
          <a:xfrm>
            <a:off x="23415812" y="7727576"/>
            <a:ext cx="8193100" cy="225462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6" name="สี่เหลี่ยมผืนผ้า 65">
            <a:extLst>
              <a:ext uri="{FF2B5EF4-FFF2-40B4-BE49-F238E27FC236}">
                <a16:creationId xmlns:a16="http://schemas.microsoft.com/office/drawing/2014/main" id="{F4FD793E-01F7-4814-B6B0-EDD77632B68A}"/>
              </a:ext>
            </a:extLst>
          </xdr:cNvPr>
          <xdr:cNvSpPr/>
        </xdr:nvSpPr>
        <xdr:spPr>
          <a:xfrm>
            <a:off x="25059364" y="8149302"/>
            <a:ext cx="1245644" cy="5501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rgbClr val="FF0000"/>
                </a:solidFill>
              </a:rPr>
              <a:t>1,242.32</a:t>
            </a:r>
            <a:endParaRPr lang="th-TH" sz="1800" b="1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41</xdr:col>
      <xdr:colOff>689697</xdr:colOff>
      <xdr:row>43</xdr:row>
      <xdr:rowOff>107407</xdr:rowOff>
    </xdr:from>
    <xdr:to>
      <xdr:col>41</xdr:col>
      <xdr:colOff>1090377</xdr:colOff>
      <xdr:row>43</xdr:row>
      <xdr:rowOff>107767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5AF4E24-6450-CFFE-9EB4-5E65948F3BBB}"/>
                </a:ext>
              </a:extLst>
            </xdr14:cNvPr>
            <xdr14:cNvContentPartPr/>
          </xdr14:nvContentPartPr>
          <xdr14:nvPr macro=""/>
          <xdr14:xfrm>
            <a:off x="28785085" y="7915666"/>
            <a:ext cx="400680" cy="3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5AF4E24-6450-CFFE-9EB4-5E65948F3BBB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8749445" y="7843666"/>
              <a:ext cx="4723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708057</xdr:colOff>
      <xdr:row>54</xdr:row>
      <xdr:rowOff>125280</xdr:rowOff>
    </xdr:from>
    <xdr:to>
      <xdr:col>41</xdr:col>
      <xdr:colOff>1051497</xdr:colOff>
      <xdr:row>54</xdr:row>
      <xdr:rowOff>135360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FB379FF-E5ED-D189-A144-033CEE46C540}"/>
                </a:ext>
              </a:extLst>
            </xdr14:cNvPr>
            <xdr14:cNvContentPartPr/>
          </xdr14:nvContentPartPr>
          <xdr14:nvPr macro=""/>
          <xdr14:xfrm>
            <a:off x="28803445" y="10461586"/>
            <a:ext cx="343440" cy="1008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FB379FF-E5ED-D189-A144-033CEE46C54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8767445" y="10389586"/>
              <a:ext cx="41508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725697</xdr:colOff>
      <xdr:row>59</xdr:row>
      <xdr:rowOff>107026</xdr:rowOff>
    </xdr:from>
    <xdr:to>
      <xdr:col>41</xdr:col>
      <xdr:colOff>1133577</xdr:colOff>
      <xdr:row>59</xdr:row>
      <xdr:rowOff>107386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298CA18-155D-2724-A148-0641AAD2E1DF}"/>
                </a:ext>
              </a:extLst>
            </xdr14:cNvPr>
            <xdr14:cNvContentPartPr/>
          </xdr14:nvContentPartPr>
          <xdr14:nvPr macro=""/>
          <xdr14:xfrm>
            <a:off x="28821085" y="11384626"/>
            <a:ext cx="407880" cy="3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298CA18-155D-2724-A148-0641AAD2E1D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8785445" y="11312986"/>
              <a:ext cx="47952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1236897</xdr:colOff>
      <xdr:row>39</xdr:row>
      <xdr:rowOff>53400</xdr:rowOff>
    </xdr:from>
    <xdr:to>
      <xdr:col>42</xdr:col>
      <xdr:colOff>1470078</xdr:colOff>
      <xdr:row>39</xdr:row>
      <xdr:rowOff>80760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1B4F6A1-FA4E-BDBC-251D-B7E37B791DA3}"/>
                </a:ext>
              </a:extLst>
            </xdr14:cNvPr>
            <xdr14:cNvContentPartPr/>
          </xdr14:nvContentPartPr>
          <xdr14:nvPr macro=""/>
          <xdr14:xfrm>
            <a:off x="29332285" y="7090694"/>
            <a:ext cx="1488240" cy="2736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1B4F6A1-FA4E-BDBC-251D-B7E37B791DA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9296645" y="7018694"/>
              <a:ext cx="155988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50</xdr:col>
      <xdr:colOff>181840</xdr:colOff>
      <xdr:row>48</xdr:row>
      <xdr:rowOff>6927</xdr:rowOff>
    </xdr:from>
    <xdr:to>
      <xdr:col>57</xdr:col>
      <xdr:colOff>315190</xdr:colOff>
      <xdr:row>75</xdr:row>
      <xdr:rowOff>25977</xdr:rowOff>
    </xdr:to>
    <xdr:pic>
      <xdr:nvPicPr>
        <xdr:cNvPr id="10" name="รูปภาพ 9">
          <a:extLst>
            <a:ext uri="{FF2B5EF4-FFF2-40B4-BE49-F238E27FC236}">
              <a16:creationId xmlns:a16="http://schemas.microsoft.com/office/drawing/2014/main" id="{2D46E88B-E266-CC89-47A4-BA474CF4A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rcRect l="66345" t="3009" r="15812" b="28307"/>
        <a:stretch>
          <a:fillRect/>
        </a:stretch>
      </xdr:blipFill>
      <xdr:spPr>
        <a:xfrm>
          <a:off x="36550022" y="9012382"/>
          <a:ext cx="4788477" cy="5200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15</xdr:row>
      <xdr:rowOff>76200</xdr:rowOff>
    </xdr:from>
    <xdr:to>
      <xdr:col>35</xdr:col>
      <xdr:colOff>662178</xdr:colOff>
      <xdr:row>62</xdr:row>
      <xdr:rowOff>57150</xdr:rowOff>
    </xdr:to>
    <xdr:pic>
      <xdr:nvPicPr>
        <xdr:cNvPr id="56" name="รูปภาพ 55">
          <a:extLst>
            <a:ext uri="{FF2B5EF4-FFF2-40B4-BE49-F238E27FC236}">
              <a16:creationId xmlns:a16="http://schemas.microsoft.com/office/drawing/2014/main" id="{585957FE-ADD5-8F34-099F-1EFD4DE6D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381" t="10742" b="6100"/>
        <a:stretch>
          <a:fillRect/>
        </a:stretch>
      </xdr:blipFill>
      <xdr:spPr>
        <a:xfrm>
          <a:off x="6019800" y="2647950"/>
          <a:ext cx="18512028" cy="8553450"/>
        </a:xfrm>
        <a:prstGeom prst="rect">
          <a:avLst/>
        </a:prstGeom>
      </xdr:spPr>
    </xdr:pic>
    <xdr:clientData/>
  </xdr:twoCellAnchor>
  <xdr:twoCellAnchor editAs="oneCell">
    <xdr:from>
      <xdr:col>48</xdr:col>
      <xdr:colOff>208123</xdr:colOff>
      <xdr:row>45</xdr:row>
      <xdr:rowOff>107422</xdr:rowOff>
    </xdr:from>
    <xdr:to>
      <xdr:col>48</xdr:col>
      <xdr:colOff>438285</xdr:colOff>
      <xdr:row>45</xdr:row>
      <xdr:rowOff>180142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B3B67A4-44E8-439A-AD0F-4EE480D18D14}"/>
                </a:ext>
              </a:extLst>
            </xdr14:cNvPr>
            <xdr14:cNvContentPartPr/>
          </xdr14:nvContentPartPr>
          <xdr14:nvPr macro=""/>
          <xdr14:xfrm>
            <a:off x="34882436" y="8052100"/>
            <a:ext cx="230162" cy="727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ED30EFC-7CF4-1436-D62C-E55EAA95700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2124325" y="7736216"/>
              <a:ext cx="26892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206664</xdr:colOff>
      <xdr:row>46</xdr:row>
      <xdr:rowOff>83724</xdr:rowOff>
    </xdr:from>
    <xdr:to>
      <xdr:col>48</xdr:col>
      <xdr:colOff>467304</xdr:colOff>
      <xdr:row>46</xdr:row>
      <xdr:rowOff>197484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D06E955-D821-4A8A-AF5C-D6056E88620E}"/>
                </a:ext>
              </a:extLst>
            </xdr14:cNvPr>
            <xdr14:cNvContentPartPr/>
          </xdr14:nvContentPartPr>
          <xdr14:nvPr macro=""/>
          <xdr14:xfrm>
            <a:off x="34880977" y="8260315"/>
            <a:ext cx="260640" cy="113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49F59065-3DEB-7D26-15DA-07C9C1FD629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2344645" y="7919096"/>
              <a:ext cx="29628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304426</xdr:colOff>
      <xdr:row>46</xdr:row>
      <xdr:rowOff>70764</xdr:rowOff>
    </xdr:from>
    <xdr:to>
      <xdr:col>48</xdr:col>
      <xdr:colOff>2875</xdr:colOff>
      <xdr:row>46</xdr:row>
      <xdr:rowOff>226644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A87468F-0F41-42C8-98E5-7634035DD37D}"/>
                </a:ext>
              </a:extLst>
            </xdr14:cNvPr>
            <xdr14:cNvContentPartPr/>
          </xdr14:nvContentPartPr>
          <xdr14:nvPr macro=""/>
          <xdr14:xfrm>
            <a:off x="31887085" y="7941776"/>
            <a:ext cx="370800" cy="155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BCF4A2B-D375-6D16-EEFF-9C8929F3C8D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1869445" y="7906136"/>
              <a:ext cx="40644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133913</xdr:colOff>
      <xdr:row>47</xdr:row>
      <xdr:rowOff>107160</xdr:rowOff>
    </xdr:from>
    <xdr:to>
      <xdr:col>48</xdr:col>
      <xdr:colOff>134273</xdr:colOff>
      <xdr:row>47</xdr:row>
      <xdr:rowOff>107520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B4F7BB9-2271-4750-92DE-A85F202165CE}"/>
                </a:ext>
              </a:extLst>
            </xdr14:cNvPr>
            <xdr14:cNvContentPartPr/>
          </xdr14:nvContentPartPr>
          <xdr14:nvPr macro=""/>
          <xdr14:xfrm>
            <a:off x="32388925" y="8444336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9D4BAE35-52AE-3AC0-C483-2CA48C4CC32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2371285" y="8408696"/>
              <a:ext cx="36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45</xdr:col>
      <xdr:colOff>501812</xdr:colOff>
      <xdr:row>47</xdr:row>
      <xdr:rowOff>124800</xdr:rowOff>
    </xdr:from>
    <xdr:to>
      <xdr:col>45</xdr:col>
      <xdr:colOff>502172</xdr:colOff>
      <xdr:row>47</xdr:row>
      <xdr:rowOff>125160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919F61F-E74B-447A-AF80-F7A60D18798F}"/>
                </a:ext>
              </a:extLst>
            </xdr14:cNvPr>
            <xdr14:cNvContentPartPr/>
          </xdr14:nvContentPartPr>
          <xdr14:nvPr macro=""/>
          <xdr14:xfrm>
            <a:off x="30739765" y="846197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60C2450-2A70-AA79-BF95-2B6059AA6FE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0722125" y="8426336"/>
              <a:ext cx="36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40</xdr:col>
      <xdr:colOff>10886</xdr:colOff>
      <xdr:row>30</xdr:row>
      <xdr:rowOff>130629</xdr:rowOff>
    </xdr:from>
    <xdr:to>
      <xdr:col>47</xdr:col>
      <xdr:colOff>0</xdr:colOff>
      <xdr:row>34</xdr:row>
      <xdr:rowOff>0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D8CDB13B-59E8-44E9-B28A-A03039908A0D}"/>
            </a:ext>
          </a:extLst>
        </xdr:cNvPr>
        <xdr:cNvSpPr/>
      </xdr:nvSpPr>
      <xdr:spPr>
        <a:xfrm>
          <a:off x="27366686" y="5388429"/>
          <a:ext cx="5902234" cy="61613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40</xdr:col>
      <xdr:colOff>646920</xdr:colOff>
      <xdr:row>38</xdr:row>
      <xdr:rowOff>106020</xdr:rowOff>
    </xdr:from>
    <xdr:to>
      <xdr:col>41</xdr:col>
      <xdr:colOff>731640</xdr:colOff>
      <xdr:row>38</xdr:row>
      <xdr:rowOff>106740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9813A41-FFF3-4FDE-8E09-8DB53453CC8E}"/>
                </a:ext>
              </a:extLst>
            </xdr14:cNvPr>
            <xdr14:cNvContentPartPr/>
          </xdr14:nvContentPartPr>
          <xdr14:nvPr macro=""/>
          <xdr14:xfrm>
            <a:off x="27469320" y="6765900"/>
            <a:ext cx="755280" cy="7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1F51BC8-BF6E-0E77-2092-91735607C1DE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7433680" y="6621900"/>
              <a:ext cx="82692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1089480</xdr:colOff>
      <xdr:row>38</xdr:row>
      <xdr:rowOff>68220</xdr:rowOff>
    </xdr:from>
    <xdr:to>
      <xdr:col>41</xdr:col>
      <xdr:colOff>1723657</xdr:colOff>
      <xdr:row>38</xdr:row>
      <xdr:rowOff>76140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BBA62780-2EBE-43CE-9818-9A4556C83ED5}"/>
                </a:ext>
              </a:extLst>
            </xdr14:cNvPr>
            <xdr14:cNvContentPartPr/>
          </xdr14:nvContentPartPr>
          <xdr14:nvPr macro=""/>
          <xdr14:xfrm>
            <a:off x="28582440" y="6728100"/>
            <a:ext cx="632520" cy="79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45450A9-95D5-E464-0515-E3E0F1B3DCFC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8546440" y="6656100"/>
              <a:ext cx="70416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42</xdr:col>
      <xdr:colOff>30180</xdr:colOff>
      <xdr:row>38</xdr:row>
      <xdr:rowOff>82620</xdr:rowOff>
    </xdr:from>
    <xdr:to>
      <xdr:col>42</xdr:col>
      <xdr:colOff>643260</xdr:colOff>
      <xdr:row>38</xdr:row>
      <xdr:rowOff>91620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C0D9869-51C0-4C8D-9BED-D5DE839068BB}"/>
                </a:ext>
              </a:extLst>
            </xdr14:cNvPr>
            <xdr14:cNvContentPartPr/>
          </xdr14:nvContentPartPr>
          <xdr14:nvPr macro=""/>
          <xdr14:xfrm>
            <a:off x="30083460" y="6788220"/>
            <a:ext cx="613080" cy="90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DAFEAAE-1758-FEDD-C4DB-5525F469A20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9521680" y="6670500"/>
              <a:ext cx="68472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42</xdr:col>
      <xdr:colOff>1081500</xdr:colOff>
      <xdr:row>38</xdr:row>
      <xdr:rowOff>98640</xdr:rowOff>
    </xdr:from>
    <xdr:to>
      <xdr:col>42</xdr:col>
      <xdr:colOff>1660740</xdr:colOff>
      <xdr:row>38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BD5EDF5-83DE-449B-A786-53360B7D1B82}"/>
                </a:ext>
              </a:extLst>
            </xdr14:cNvPr>
            <xdr14:cNvContentPartPr/>
          </xdr14:nvContentPartPr>
          <xdr14:nvPr macro=""/>
          <xdr14:xfrm>
            <a:off x="31134780" y="6804240"/>
            <a:ext cx="579240" cy="158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6459B62-7CF7-E59A-8581-8ABA6B449A2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512400" y="6663660"/>
              <a:ext cx="65088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7320</xdr:colOff>
      <xdr:row>36</xdr:row>
      <xdr:rowOff>38220</xdr:rowOff>
    </xdr:from>
    <xdr:to>
      <xdr:col>42</xdr:col>
      <xdr:colOff>1027007</xdr:colOff>
      <xdr:row>36</xdr:row>
      <xdr:rowOff>114540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E2164DE-1DAF-46FF-9008-C86569C665DE}"/>
                </a:ext>
              </a:extLst>
            </xdr14:cNvPr>
            <xdr14:cNvContentPartPr/>
          </xdr14:nvContentPartPr>
          <xdr14:nvPr macro=""/>
          <xdr14:xfrm>
            <a:off x="27500280" y="6347580"/>
            <a:ext cx="3047040" cy="763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3566B1C5-2B40-6E27-73B6-F496CB44815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7464280" y="6275580"/>
              <a:ext cx="3118680" cy="21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662760</xdr:colOff>
      <xdr:row>37</xdr:row>
      <xdr:rowOff>30000</xdr:rowOff>
    </xdr:from>
    <xdr:to>
      <xdr:col>42</xdr:col>
      <xdr:colOff>988127</xdr:colOff>
      <xdr:row>37</xdr:row>
      <xdr:rowOff>61680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04C19BC-DE50-4231-8964-5E744F4F074A}"/>
                </a:ext>
              </a:extLst>
            </xdr14:cNvPr>
            <xdr14:cNvContentPartPr/>
          </xdr14:nvContentPartPr>
          <xdr14:nvPr macro=""/>
          <xdr14:xfrm>
            <a:off x="27485160" y="6514620"/>
            <a:ext cx="3023280" cy="316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3893CA54-0323-EE5C-1168-D0910004D71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7449160" y="6442980"/>
              <a:ext cx="309492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342120</xdr:colOff>
      <xdr:row>35</xdr:row>
      <xdr:rowOff>129240</xdr:rowOff>
    </xdr:from>
    <xdr:to>
      <xdr:col>41</xdr:col>
      <xdr:colOff>1594057</xdr:colOff>
      <xdr:row>35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E7F8218-67B8-480A-84B2-4A2DA35BFB95}"/>
                </a:ext>
              </a:extLst>
            </xdr14:cNvPr>
            <xdr14:cNvContentPartPr/>
          </xdr14:nvContentPartPr>
          <xdr14:nvPr macro=""/>
          <xdr14:xfrm>
            <a:off x="27835080" y="6263340"/>
            <a:ext cx="1250280" cy="230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8C1A7569-2B8A-3A15-13BD-98E317E126A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7799440" y="6191340"/>
              <a:ext cx="13219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334920</xdr:colOff>
      <xdr:row>34</xdr:row>
      <xdr:rowOff>174900</xdr:rowOff>
    </xdr:from>
    <xdr:to>
      <xdr:col>41</xdr:col>
      <xdr:colOff>1517017</xdr:colOff>
      <xdr:row>35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21934F2-5C0E-40F4-BECD-32C1195BE073}"/>
                </a:ext>
              </a:extLst>
            </xdr14:cNvPr>
            <xdr14:cNvContentPartPr/>
          </xdr14:nvContentPartPr>
          <xdr14:nvPr macro=""/>
          <xdr14:xfrm>
            <a:off x="27827880" y="6133740"/>
            <a:ext cx="1180440" cy="766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F8401470-74E4-C430-69F1-FFD6C159B8A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7791880" y="6061740"/>
              <a:ext cx="125208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49</xdr:col>
      <xdr:colOff>182580</xdr:colOff>
      <xdr:row>28</xdr:row>
      <xdr:rowOff>30240</xdr:rowOff>
    </xdr:from>
    <xdr:to>
      <xdr:col>49</xdr:col>
      <xdr:colOff>185820</xdr:colOff>
      <xdr:row>28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0D174FD-8ACE-44D4-82CC-88797F14DA4A}"/>
                </a:ext>
              </a:extLst>
            </xdr14:cNvPr>
            <xdr14:cNvContentPartPr/>
          </xdr14:nvContentPartPr>
          <xdr14:nvPr macro=""/>
          <xdr14:xfrm>
            <a:off x="34129680" y="4937520"/>
            <a:ext cx="3240" cy="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AD703257-ED30-8DC8-E611-B988D70A631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4093680" y="4865520"/>
              <a:ext cx="748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40</xdr:col>
      <xdr:colOff>109946</xdr:colOff>
      <xdr:row>31</xdr:row>
      <xdr:rowOff>7620</xdr:rowOff>
    </xdr:from>
    <xdr:to>
      <xdr:col>41</xdr:col>
      <xdr:colOff>274320</xdr:colOff>
      <xdr:row>33</xdr:row>
      <xdr:rowOff>152400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10439445-9963-4525-8CF3-DCB85C5DA851}"/>
            </a:ext>
          </a:extLst>
        </xdr:cNvPr>
        <xdr:cNvSpPr/>
      </xdr:nvSpPr>
      <xdr:spPr>
        <a:xfrm>
          <a:off x="27465746" y="5440680"/>
          <a:ext cx="834934" cy="5410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LOGO</a:t>
          </a:r>
          <a:endParaRPr lang="th-TH" sz="1100">
            <a:solidFill>
              <a:srgbClr val="FF0000"/>
            </a:solidFill>
          </a:endParaRPr>
        </a:p>
      </xdr:txBody>
    </xdr:sp>
    <xdr:clientData/>
  </xdr:twoCellAnchor>
  <xdr:twoCellAnchor>
    <xdr:from>
      <xdr:col>41</xdr:col>
      <xdr:colOff>391886</xdr:colOff>
      <xdr:row>31</xdr:row>
      <xdr:rowOff>7620</xdr:rowOff>
    </xdr:from>
    <xdr:to>
      <xdr:col>44</xdr:col>
      <xdr:colOff>0</xdr:colOff>
      <xdr:row>33</xdr:row>
      <xdr:rowOff>152400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FE61C84D-6A6A-49E1-A0FF-0762DD4B053D}"/>
            </a:ext>
          </a:extLst>
        </xdr:cNvPr>
        <xdr:cNvSpPr/>
      </xdr:nvSpPr>
      <xdr:spPr>
        <a:xfrm>
          <a:off x="28418246" y="5440680"/>
          <a:ext cx="3242854" cy="5410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rgbClr val="FF0000"/>
              </a:solidFill>
            </a:rPr>
            <a:t>ชือที่อยู่เจ้าของโครงการ</a:t>
          </a:r>
        </a:p>
      </xdr:txBody>
    </xdr:sp>
    <xdr:clientData/>
  </xdr:twoCellAnchor>
  <xdr:twoCellAnchor editAs="oneCell">
    <xdr:from>
      <xdr:col>40</xdr:col>
      <xdr:colOff>84717</xdr:colOff>
      <xdr:row>81</xdr:row>
      <xdr:rowOff>152278</xdr:rowOff>
    </xdr:from>
    <xdr:to>
      <xdr:col>47</xdr:col>
      <xdr:colOff>238772</xdr:colOff>
      <xdr:row>92</xdr:row>
      <xdr:rowOff>34253</xdr:rowOff>
    </xdr:to>
    <xdr:pic>
      <xdr:nvPicPr>
        <xdr:cNvPr id="27" name="รูปภาพ 26">
          <a:extLst>
            <a:ext uri="{FF2B5EF4-FFF2-40B4-BE49-F238E27FC236}">
              <a16:creationId xmlns:a16="http://schemas.microsoft.com/office/drawing/2014/main" id="{4D32B614-B274-4F3E-A67D-F0A0495B49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l="57028" t="42349" r="7571" b="31560"/>
        <a:stretch>
          <a:fillRect/>
        </a:stretch>
      </xdr:blipFill>
      <xdr:spPr>
        <a:xfrm>
          <a:off x="27507752" y="14863360"/>
          <a:ext cx="8720866" cy="1854211"/>
        </a:xfrm>
        <a:prstGeom prst="rect">
          <a:avLst/>
        </a:prstGeom>
      </xdr:spPr>
    </xdr:pic>
    <xdr:clientData/>
  </xdr:twoCellAnchor>
  <xdr:twoCellAnchor>
    <xdr:from>
      <xdr:col>49</xdr:col>
      <xdr:colOff>452846</xdr:colOff>
      <xdr:row>37</xdr:row>
      <xdr:rowOff>152399</xdr:rowOff>
    </xdr:from>
    <xdr:to>
      <xdr:col>54</xdr:col>
      <xdr:colOff>289560</xdr:colOff>
      <xdr:row>46</xdr:row>
      <xdr:rowOff>108856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F6A9E914-8AD6-4600-A0B1-490C42BEA240}"/>
            </a:ext>
          </a:extLst>
        </xdr:cNvPr>
        <xdr:cNvSpPr/>
      </xdr:nvSpPr>
      <xdr:spPr>
        <a:xfrm>
          <a:off x="35062886" y="6682739"/>
          <a:ext cx="3235234" cy="171667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2800">
              <a:solidFill>
                <a:srgbClr val="FF0000"/>
              </a:solidFill>
            </a:rPr>
            <a:t>หมายเหตุ</a:t>
          </a:r>
        </a:p>
      </xdr:txBody>
    </xdr:sp>
    <xdr:clientData/>
  </xdr:twoCellAnchor>
  <xdr:twoCellAnchor>
    <xdr:from>
      <xdr:col>33</xdr:col>
      <xdr:colOff>541285</xdr:colOff>
      <xdr:row>19</xdr:row>
      <xdr:rowOff>20571</xdr:rowOff>
    </xdr:from>
    <xdr:to>
      <xdr:col>42</xdr:col>
      <xdr:colOff>439142</xdr:colOff>
      <xdr:row>43</xdr:row>
      <xdr:rowOff>165566</xdr:rowOff>
    </xdr:to>
    <xdr:grpSp>
      <xdr:nvGrpSpPr>
        <xdr:cNvPr id="30" name="กลุ่ม 29">
          <a:extLst>
            <a:ext uri="{FF2B5EF4-FFF2-40B4-BE49-F238E27FC236}">
              <a16:creationId xmlns:a16="http://schemas.microsoft.com/office/drawing/2014/main" id="{856D646D-4408-41A6-9FB2-0220F9C3C404}"/>
            </a:ext>
          </a:extLst>
        </xdr:cNvPr>
        <xdr:cNvGrpSpPr/>
      </xdr:nvGrpSpPr>
      <xdr:grpSpPr>
        <a:xfrm>
          <a:off x="23346856" y="3329828"/>
          <a:ext cx="7321915" cy="4423081"/>
          <a:chOff x="22539820" y="3238500"/>
          <a:chExt cx="7026773" cy="4230864"/>
        </a:xfrm>
      </xdr:grpSpPr>
      <xdr:sp macro="" textlink="">
        <xdr:nvSpPr>
          <xdr:cNvPr id="34" name="สี่เหลี่ยมผืนผ้า 33">
            <a:extLst>
              <a:ext uri="{FF2B5EF4-FFF2-40B4-BE49-F238E27FC236}">
                <a16:creationId xmlns:a16="http://schemas.microsoft.com/office/drawing/2014/main" id="{0EB5F9C3-F0C1-5BD1-769D-198E416A6B78}"/>
              </a:ext>
            </a:extLst>
          </xdr:cNvPr>
          <xdr:cNvSpPr/>
        </xdr:nvSpPr>
        <xdr:spPr>
          <a:xfrm>
            <a:off x="22539820" y="7182245"/>
            <a:ext cx="742564" cy="287119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>
              <a:solidFill>
                <a:srgbClr val="FF0000"/>
              </a:solidFill>
            </a:endParaRPr>
          </a:p>
        </xdr:txBody>
      </xdr:sp>
      <xdr:sp macro="" textlink="">
        <xdr:nvSpPr>
          <xdr:cNvPr id="32" name="คำบรรยายภาพ: เส้นโค้ง 31">
            <a:extLst>
              <a:ext uri="{FF2B5EF4-FFF2-40B4-BE49-F238E27FC236}">
                <a16:creationId xmlns:a16="http://schemas.microsoft.com/office/drawing/2014/main" id="{3CB21A29-1653-3AA8-467A-E9BB38AA1BA8}"/>
              </a:ext>
            </a:extLst>
          </xdr:cNvPr>
          <xdr:cNvSpPr/>
        </xdr:nvSpPr>
        <xdr:spPr>
          <a:xfrm>
            <a:off x="24454278" y="3238500"/>
            <a:ext cx="5112315" cy="1758524"/>
          </a:xfrm>
          <a:prstGeom prst="borderCallout2">
            <a:avLst>
              <a:gd name="adj1" fmla="val 18750"/>
              <a:gd name="adj2" fmla="val -8333"/>
              <a:gd name="adj3" fmla="val 18750"/>
              <a:gd name="adj4" fmla="val -16667"/>
              <a:gd name="adj5" fmla="val 187784"/>
              <a:gd name="adj6" fmla="val -43913"/>
            </a:avLst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 baseline="0">
                <a:solidFill>
                  <a:sysClr val="windowText" lastClr="000000"/>
                </a:solidFill>
              </a:rPr>
              <a:t> Unit price </a:t>
            </a:r>
            <a:r>
              <a:rPr lang="th-TH" sz="1600" baseline="0">
                <a:solidFill>
                  <a:sysClr val="windowText" lastClr="000000"/>
                </a:solidFill>
              </a:rPr>
              <a:t>เปิดให้ป้อนไว้ ไฟ น้ำ แก๊ส ชิลเลอร์ โซล่า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th-TH" sz="1600">
              <a:solidFill>
                <a:sysClr val="windowText" lastClr="000000"/>
              </a:solidFill>
              <a:effectLst/>
              <a:latin typeface="+mn-lt"/>
              <a:ea typeface="+mn-ea"/>
              <a:cs typeface="+mj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สำหรับไฟฟ้าไม่ต้องแทรกช่องค่า </a:t>
            </a:r>
            <a:r>
              <a:rPr lang="en-US" sz="16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FT </a:t>
            </a:r>
            <a:r>
              <a:rPr lang="th-TH" sz="16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นะครับ</a:t>
            </a:r>
            <a:r>
              <a:rPr lang="en-US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 </a:t>
            </a:r>
            <a:endParaRPr lang="th-TH" sz="16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j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unit price </a:t>
            </a:r>
            <a:r>
              <a:rPr lang="th-TH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ป้อนเป็นค่าเฉลี่ยไว้แต่ไม่เอามาคำนวณ</a:t>
            </a:r>
            <a:r>
              <a:rPr lang="th-TH" sz="24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 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16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ใช้วิธีคิดตามข้อ</a:t>
            </a:r>
            <a:r>
              <a:rPr lang="th-TH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 </a:t>
            </a:r>
            <a:r>
              <a:rPr lang="en-US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1 </a:t>
            </a:r>
            <a:r>
              <a:rPr lang="th-TH" sz="1600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j-cs"/>
              </a:rPr>
              <a:t>แล้วเอาค่ามาป้อนได้เลยครับ</a:t>
            </a:r>
            <a:endParaRPr lang="th-TH" sz="2400">
              <a:solidFill>
                <a:sysClr val="windowText" lastClr="000000"/>
              </a:solidFill>
              <a:effectLst/>
              <a:cs typeface="+mj-cs"/>
            </a:endParaRPr>
          </a:p>
          <a:p>
            <a:pPr algn="l"/>
            <a:r>
              <a:rPr lang="en-US" sz="1600">
                <a:solidFill>
                  <a:sysClr val="windowText" lastClr="000000"/>
                </a:solidFill>
                <a:cs typeface="+mj-cs"/>
              </a:rPr>
              <a:t>(</a:t>
            </a:r>
            <a:r>
              <a:rPr lang="en-US" sz="1600" baseline="0">
                <a:solidFill>
                  <a:sysClr val="windowText" lastClr="000000"/>
                </a:solidFill>
                <a:cs typeface="+mj-cs"/>
              </a:rPr>
              <a:t> </a:t>
            </a:r>
            <a:r>
              <a:rPr lang="th-TH" sz="1600">
                <a:solidFill>
                  <a:sysClr val="windowText" lastClr="000000"/>
                </a:solidFill>
                <a:cs typeface="+mj-cs"/>
              </a:rPr>
              <a:t>เนื่องจากเดือนหน้าการไฟฟ้าปรับวิธีคิดใหม่</a:t>
            </a:r>
            <a:r>
              <a:rPr lang="en-US" sz="1600">
                <a:solidFill>
                  <a:sysClr val="windowText" lastClr="000000"/>
                </a:solidFill>
                <a:cs typeface="+mj-cs"/>
              </a:rPr>
              <a:t> )</a:t>
            </a:r>
            <a:endParaRPr lang="th-TH" sz="1600">
              <a:solidFill>
                <a:sysClr val="windowText" lastClr="000000"/>
              </a:solidFill>
              <a:cs typeface="+mj-cs"/>
            </a:endParaRPr>
          </a:p>
        </xdr:txBody>
      </xdr:sp>
    </xdr:grpSp>
    <xdr:clientData/>
  </xdr:twoCellAnchor>
  <xdr:twoCellAnchor>
    <xdr:from>
      <xdr:col>40</xdr:col>
      <xdr:colOff>16583</xdr:colOff>
      <xdr:row>41</xdr:row>
      <xdr:rowOff>17930</xdr:rowOff>
    </xdr:from>
    <xdr:to>
      <xdr:col>47</xdr:col>
      <xdr:colOff>8964</xdr:colOff>
      <xdr:row>59</xdr:row>
      <xdr:rowOff>170328</xdr:rowOff>
    </xdr:to>
    <xdr:sp macro="" textlink="">
      <xdr:nvSpPr>
        <xdr:cNvPr id="35" name="คำบรรยายภาพ: เส้นโค้ง 34">
          <a:extLst>
            <a:ext uri="{FF2B5EF4-FFF2-40B4-BE49-F238E27FC236}">
              <a16:creationId xmlns:a16="http://schemas.microsoft.com/office/drawing/2014/main" id="{7771EC37-6F65-4FFE-BA42-20DB064AE4D3}"/>
            </a:ext>
          </a:extLst>
        </xdr:cNvPr>
        <xdr:cNvSpPr/>
      </xdr:nvSpPr>
      <xdr:spPr>
        <a:xfrm>
          <a:off x="27322687" y="7127721"/>
          <a:ext cx="8559912" cy="3710607"/>
        </a:xfrm>
        <a:prstGeom prst="borderCallout2">
          <a:avLst>
            <a:gd name="adj1" fmla="val 19286"/>
            <a:gd name="adj2" fmla="val -902"/>
            <a:gd name="adj3" fmla="val 18750"/>
            <a:gd name="adj4" fmla="val -16667"/>
            <a:gd name="adj5" fmla="val 7947"/>
            <a:gd name="adj6" fmla="val -37822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600"/>
        </a:p>
      </xdr:txBody>
    </xdr:sp>
    <xdr:clientData/>
  </xdr:twoCellAnchor>
  <xdr:twoCellAnchor>
    <xdr:from>
      <xdr:col>35</xdr:col>
      <xdr:colOff>292827</xdr:colOff>
      <xdr:row>57</xdr:row>
      <xdr:rowOff>167541</xdr:rowOff>
    </xdr:from>
    <xdr:to>
      <xdr:col>40</xdr:col>
      <xdr:colOff>60961</xdr:colOff>
      <xdr:row>62</xdr:row>
      <xdr:rowOff>83820</xdr:rowOff>
    </xdr:to>
    <xdr:sp macro="" textlink="">
      <xdr:nvSpPr>
        <xdr:cNvPr id="36" name="คำบรรยายภาพ: เส้นโค้ง 35">
          <a:extLst>
            <a:ext uri="{FF2B5EF4-FFF2-40B4-BE49-F238E27FC236}">
              <a16:creationId xmlns:a16="http://schemas.microsoft.com/office/drawing/2014/main" id="{010B19E7-4301-4ABE-83C9-6E08A7615C42}"/>
            </a:ext>
          </a:extLst>
        </xdr:cNvPr>
        <xdr:cNvSpPr/>
      </xdr:nvSpPr>
      <xdr:spPr>
        <a:xfrm>
          <a:off x="24295827" y="10309761"/>
          <a:ext cx="3120934" cy="79257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7246"/>
            <a:gd name="adj6" fmla="val -3714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solidFill>
                <a:sysClr val="windowText" lastClr="000000"/>
              </a:solidFill>
            </a:rPr>
            <a:t>กรณีที่เป็นน้ำและแก็ส อ้างอิงวิธีคิดข้อ </a:t>
          </a:r>
          <a:r>
            <a:rPr lang="en-US" sz="1600" baseline="0">
              <a:solidFill>
                <a:sysClr val="windowText" lastClr="000000"/>
              </a:solidFill>
            </a:rPr>
            <a:t>2-3 </a:t>
          </a:r>
          <a:r>
            <a:rPr lang="th-TH" sz="1600" baseline="0">
              <a:solidFill>
                <a:sysClr val="windowText" lastClr="000000"/>
              </a:solidFill>
            </a:rPr>
            <a:t>ได้เลยครับ</a:t>
          </a:r>
          <a:endParaRPr lang="th-TH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34</xdr:col>
      <xdr:colOff>518160</xdr:colOff>
      <xdr:row>43</xdr:row>
      <xdr:rowOff>114300</xdr:rowOff>
    </xdr:from>
    <xdr:to>
      <xdr:col>45</xdr:col>
      <xdr:colOff>152400</xdr:colOff>
      <xdr:row>58</xdr:row>
      <xdr:rowOff>86138</xdr:rowOff>
    </xdr:to>
    <xdr:grpSp>
      <xdr:nvGrpSpPr>
        <xdr:cNvPr id="37" name="กลุ่ม 36">
          <a:extLst>
            <a:ext uri="{FF2B5EF4-FFF2-40B4-BE49-F238E27FC236}">
              <a16:creationId xmlns:a16="http://schemas.microsoft.com/office/drawing/2014/main" id="{51E409D6-1E80-47FA-82DA-F52E5861E410}"/>
            </a:ext>
          </a:extLst>
        </xdr:cNvPr>
        <xdr:cNvGrpSpPr/>
      </xdr:nvGrpSpPr>
      <xdr:grpSpPr>
        <a:xfrm>
          <a:off x="23998646" y="7701643"/>
          <a:ext cx="10933611" cy="2932752"/>
          <a:chOff x="23415812" y="7727576"/>
          <a:chExt cx="8193100" cy="2254624"/>
        </a:xfrm>
      </xdr:grpSpPr>
      <xdr:cxnSp macro="">
        <xdr:nvCxnSpPr>
          <xdr:cNvPr id="38" name="ตัวเชื่อมต่อตรง 37">
            <a:extLst>
              <a:ext uri="{FF2B5EF4-FFF2-40B4-BE49-F238E27FC236}">
                <a16:creationId xmlns:a16="http://schemas.microsoft.com/office/drawing/2014/main" id="{6B6BB948-C1B7-6257-416D-AADF89BFA851}"/>
              </a:ext>
            </a:extLst>
          </xdr:cNvPr>
          <xdr:cNvCxnSpPr/>
        </xdr:nvCxnSpPr>
        <xdr:spPr>
          <a:xfrm>
            <a:off x="23415812" y="7727576"/>
            <a:ext cx="8193100" cy="2254624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สี่เหลี่ยมผืนผ้า 38">
            <a:extLst>
              <a:ext uri="{FF2B5EF4-FFF2-40B4-BE49-F238E27FC236}">
                <a16:creationId xmlns:a16="http://schemas.microsoft.com/office/drawing/2014/main" id="{17754E47-FB44-34EF-34E3-95589A1B7650}"/>
              </a:ext>
            </a:extLst>
          </xdr:cNvPr>
          <xdr:cNvSpPr/>
        </xdr:nvSpPr>
        <xdr:spPr>
          <a:xfrm>
            <a:off x="25059364" y="8149302"/>
            <a:ext cx="1245644" cy="550113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rgbClr val="FF0000"/>
                </a:solidFill>
              </a:rPr>
              <a:t>25,239.25</a:t>
            </a:r>
            <a:endParaRPr lang="th-TH" sz="1800" b="1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47</xdr:col>
      <xdr:colOff>366789</xdr:colOff>
      <xdr:row>45</xdr:row>
      <xdr:rowOff>69985</xdr:rowOff>
    </xdr:from>
    <xdr:to>
      <xdr:col>48</xdr:col>
      <xdr:colOff>65238</xdr:colOff>
      <xdr:row>45</xdr:row>
      <xdr:rowOff>225865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C13D3F9-7B05-4950-BC2B-34E605F5EA89}"/>
                </a:ext>
              </a:extLst>
            </xdr14:cNvPr>
            <xdr14:cNvContentPartPr/>
          </xdr14:nvContentPartPr>
          <xdr14:nvPr macro=""/>
          <xdr14:xfrm>
            <a:off x="34371867" y="8014663"/>
            <a:ext cx="367682" cy="155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BCF4A2B-D375-6D16-EEFF-9C8929F3C8D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1869445" y="7906136"/>
              <a:ext cx="40644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701974</xdr:colOff>
      <xdr:row>43</xdr:row>
      <xdr:rowOff>138709</xdr:rowOff>
    </xdr:from>
    <xdr:to>
      <xdr:col>41</xdr:col>
      <xdr:colOff>1411894</xdr:colOff>
      <xdr:row>43</xdr:row>
      <xdr:rowOff>139429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7CA5F23-6D99-9955-5C45-46B84C8BE5C9}"/>
                </a:ext>
              </a:extLst>
            </xdr14:cNvPr>
            <xdr14:cNvContentPartPr/>
          </xdr14:nvContentPartPr>
          <xdr14:nvPr macro=""/>
          <xdr14:xfrm>
            <a:off x="28677313" y="7652692"/>
            <a:ext cx="709920" cy="72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7CA5F23-6D99-9955-5C45-46B84C8BE5C9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8641313" y="7508692"/>
              <a:ext cx="781560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715294</xdr:colOff>
      <xdr:row>61</xdr:row>
      <xdr:rowOff>79090</xdr:rowOff>
    </xdr:from>
    <xdr:to>
      <xdr:col>41</xdr:col>
      <xdr:colOff>1056214</xdr:colOff>
      <xdr:row>61</xdr:row>
      <xdr:rowOff>106450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1ED6AA13-13D1-9295-3756-DEC86CA53C3C}"/>
                </a:ext>
              </a:extLst>
            </xdr14:cNvPr>
            <xdr14:cNvContentPartPr/>
          </xdr14:nvContentPartPr>
          <xdr14:nvPr macro=""/>
          <xdr14:xfrm>
            <a:off x="28690633" y="10117612"/>
            <a:ext cx="340920" cy="2736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1ED6AA13-13D1-9295-3756-DEC86CA53C3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8654633" y="10045972"/>
              <a:ext cx="41256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701974</xdr:colOff>
      <xdr:row>66</xdr:row>
      <xdr:rowOff>53713</xdr:rowOff>
    </xdr:from>
    <xdr:to>
      <xdr:col>41</xdr:col>
      <xdr:colOff>1077814</xdr:colOff>
      <xdr:row>66</xdr:row>
      <xdr:rowOff>112753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A0AD361C-7336-50F1-9A2B-9BD46F15831F}"/>
                </a:ext>
              </a:extLst>
            </xdr14:cNvPr>
            <xdr14:cNvContentPartPr/>
          </xdr14:nvContentPartPr>
          <xdr14:nvPr macro=""/>
          <xdr14:xfrm>
            <a:off x="28677313" y="10953626"/>
            <a:ext cx="375840" cy="5904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A0AD361C-7336-50F1-9A2B-9BD46F15831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8641673" y="10881986"/>
              <a:ext cx="447480" cy="20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254341</xdr:colOff>
      <xdr:row>59</xdr:row>
      <xdr:rowOff>150541</xdr:rowOff>
    </xdr:from>
    <xdr:to>
      <xdr:col>58</xdr:col>
      <xdr:colOff>331436</xdr:colOff>
      <xdr:row>87</xdr:row>
      <xdr:rowOff>164611</xdr:rowOff>
    </xdr:to>
    <xdr:pic>
      <xdr:nvPicPr>
        <xdr:cNvPr id="49" name="รูปภาพ 48">
          <a:extLst>
            <a:ext uri="{FF2B5EF4-FFF2-40B4-BE49-F238E27FC236}">
              <a16:creationId xmlns:a16="http://schemas.microsoft.com/office/drawing/2014/main" id="{1DD34678-B117-F4B6-9D44-6FC84D220A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/>
        <a:srcRect l="65094" t="20339" r="16212" b="32590"/>
        <a:stretch>
          <a:fillRect/>
        </a:stretch>
      </xdr:blipFill>
      <xdr:spPr>
        <a:xfrm>
          <a:off x="37206859" y="11159200"/>
          <a:ext cx="6845449" cy="4792258"/>
        </a:xfrm>
        <a:prstGeom prst="rect">
          <a:avLst/>
        </a:prstGeom>
      </xdr:spPr>
    </xdr:pic>
    <xdr:clientData/>
  </xdr:twoCellAnchor>
  <xdr:oneCellAnchor>
    <xdr:from>
      <xdr:col>47</xdr:col>
      <xdr:colOff>304426</xdr:colOff>
      <xdr:row>49</xdr:row>
      <xdr:rowOff>70764</xdr:rowOff>
    </xdr:from>
    <xdr:ext cx="369007" cy="155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ECAB2556-A4DD-4592-B40E-AE527B045B0C}"/>
                </a:ext>
              </a:extLst>
            </xdr14:cNvPr>
            <xdr14:cNvContentPartPr/>
          </xdr14:nvContentPartPr>
          <xdr14:nvPr macro=""/>
          <xdr14:xfrm>
            <a:off x="31887085" y="7941776"/>
            <a:ext cx="370800" cy="155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BCF4A2B-D375-6D16-EEFF-9C8929F3C8D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1869445" y="7906136"/>
              <a:ext cx="406440" cy="22752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48</xdr:col>
      <xdr:colOff>60540</xdr:colOff>
      <xdr:row>49</xdr:row>
      <xdr:rowOff>144420</xdr:rowOff>
    </xdr:from>
    <xdr:to>
      <xdr:col>48</xdr:col>
      <xdr:colOff>255660</xdr:colOff>
      <xdr:row>49</xdr:row>
      <xdr:rowOff>158460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30BE66C-25BB-3938-B4A2-F7FA918F2290}"/>
                </a:ext>
              </a:extLst>
            </xdr14:cNvPr>
            <xdr14:cNvContentPartPr/>
          </xdr14:nvContentPartPr>
          <xdr14:nvPr macro=""/>
          <xdr14:xfrm>
            <a:off x="36461280" y="8983620"/>
            <a:ext cx="195120" cy="1404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030BE66C-25BB-3938-B4A2-F7FA918F229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6425280" y="8911620"/>
              <a:ext cx="2667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96412</xdr:colOff>
      <xdr:row>34</xdr:row>
      <xdr:rowOff>44824</xdr:rowOff>
    </xdr:from>
    <xdr:to>
      <xdr:col>66</xdr:col>
      <xdr:colOff>629324</xdr:colOff>
      <xdr:row>56</xdr:row>
      <xdr:rowOff>47514</xdr:rowOff>
    </xdr:to>
    <xdr:pic>
      <xdr:nvPicPr>
        <xdr:cNvPr id="54" name="รูปภาพ 53">
          <a:extLst>
            <a:ext uri="{FF2B5EF4-FFF2-40B4-BE49-F238E27FC236}">
              <a16:creationId xmlns:a16="http://schemas.microsoft.com/office/drawing/2014/main" id="{CF92670F-2419-30B3-F999-483BDE92F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rcRect l="59007" t="20457" r="9072" b="12489"/>
        <a:stretch>
          <a:fillRect/>
        </a:stretch>
      </xdr:blipFill>
      <xdr:spPr>
        <a:xfrm>
          <a:off x="42472577" y="6185648"/>
          <a:ext cx="7256441" cy="4332642"/>
        </a:xfrm>
        <a:prstGeom prst="rect">
          <a:avLst/>
        </a:prstGeom>
      </xdr:spPr>
    </xdr:pic>
    <xdr:clientData/>
  </xdr:twoCellAnchor>
  <xdr:twoCellAnchor editAs="oneCell">
    <xdr:from>
      <xdr:col>41</xdr:col>
      <xdr:colOff>1254523</xdr:colOff>
      <xdr:row>39</xdr:row>
      <xdr:rowOff>80612</xdr:rowOff>
    </xdr:from>
    <xdr:to>
      <xdr:col>42</xdr:col>
      <xdr:colOff>651579</xdr:colOff>
      <xdr:row>39</xdr:row>
      <xdr:rowOff>108692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34E30D86-2513-489A-80FD-4893C9267F6F}"/>
                </a:ext>
              </a:extLst>
            </xdr14:cNvPr>
            <xdr14:cNvContentPartPr/>
          </xdr14:nvContentPartPr>
          <xdr14:nvPr macro=""/>
          <xdr14:xfrm>
            <a:off x="29349911" y="7117906"/>
            <a:ext cx="1423080" cy="2808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34E30D86-2513-489A-80FD-4893C9267F6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9314271" y="7045906"/>
              <a:ext cx="1494720" cy="1717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45</xdr:col>
      <xdr:colOff>83639</xdr:colOff>
      <xdr:row>35</xdr:row>
      <xdr:rowOff>70979</xdr:rowOff>
    </xdr:from>
    <xdr:ext cx="1036297" cy="4571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E39D810C-92E1-43D9-9BA5-79BD3DEC3E2B}"/>
                </a:ext>
              </a:extLst>
            </xdr14:cNvPr>
            <xdr14:cNvContentPartPr/>
          </xdr14:nvContentPartPr>
          <xdr14:nvPr macro=""/>
          <xdr14:xfrm>
            <a:off x="34590516" y="6272487"/>
            <a:ext cx="1036297" cy="45719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B0E4277-4A9E-39DC-5D14-0D1D5B23E1FC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1884000" y="6133080"/>
              <a:ext cx="708120" cy="1717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4:07.228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64 1,'388'0,"-366"0,0 1,1 2,-1 0,0 2,42 13,-63-18,0 1,1-1,-1 0,0 1,1-1,-1 1,0-1,0 1,0 0,1 0,-1-1,0 1,0 0,0 0,0 0,1 2,-3-3,1 1,0-1,-1 1,1-1,-1 0,1 1,-1-1,1 1,-1-1,1 0,-1 1,1-1,-1 0,1 0,-1 1,1-1,-1 0,0 0,1 0,-1 0,1 0,-1 0,-1 0,-53 3,50-3,-199-2,-100 3,292-1,1 1,0 0,-19 6,30-7,0 0,0 0,1 0,-1 0,0 0,1 0,-1 0,0 1,0-1,1 0,-1 0,0 0,0 0,1 1,-1-1,0 0,0 0,0 0,1 1,-1-1,0 0,0 0,0 1,0-1,0 0,0 1,0-1,1 0,-1 0,0 1,0-1,0 0,0 1,0-1,0 0,0 0,0 1,0-1,-1 0,1 1,0-1,0 0,0 0,0 1,0-1,0 0,-1 0,1 1,0-1,0 0,0 0,-1 0,1 1,0-1,0 0,0 0,-1 0,1 0,0 1,0-1,-1 0,1 0,0 0,-1 0,1 0,0 0,0 0,-1 0,1 0,20 9,91 24,173 27,-267-58,0 1,27 8,-44-11,0 0,-1 0,1 0,0 0,0 0,0 0,0 0,0 0,0 0,0 0,0 0,0 1,0-1,0 0,0 0,0 0,-1 0,1 0,0 0,0 0,0 0,0 0,0 0,0 0,0 0,0 0,0 0,0 0,0 1,0-1,0 0,0 0,0 0,0 0,0 0,0 0,0 0,0 0,0 0,0 0,0 0,0 0,0 1,0-1,0 0,0 0,0 0,0 0,0 0,0 0,0 0,0 0,0 0,1 0,-1 0,0 0,-14 3,-18 0,-125-3,182-1,43 1,76-9,-107 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4:10.476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1 165,'598'0,"-574"3,-24-3,0 1,0-1,0 0,0 0,0 0,0 1,0-1,0 0,0 0,0 0,0 1,0-1,0 0,0 0,0 0,0 1,0-1,0 0,0 0,0 0,0 1,0-1,0 0,0 0,0 0,0 0,-1 1,1-1,0 0,0 0,0 0,0 0,0 0,-1 0,1 1,0-1,0 0,0 0,0 0,-1 0,1 0,0 0,0 0,0 0,-1 0,1 0,0 0,0 0,-44 17,33-13,-31 12,-2-2,1-2,-2-2,-83 8,-78-17,292 14,50 7,278-10,-389-16,-24 4,-1 0,0 0,1 0,-1 0,0-1,1 1,-1 0,0 0,1 0,-1-1,0 1,0 0,1 0,-1-1,0 1,0 0,0-1,0 1,1 0,-1 0,0-1,0 1,0 0,0-1,0 1,0 0,0-1,0 1,0-1,0 1,0 0,0-1,-1-1,-1-1,1 1,-1 0,0 0,0 0,0 0,0 0,0 0,0 0,0 1,-1-1,-3-1,-40-21,-13-9,33 17,-1 2,0 0,-1 2,0 0,-1 3,-47-11,-35-13,-60-13,145 38,26 8,-1 0,1 0,0 0,0 0,0 0,0 0,0 0,-1-1,1 1,0 0,0 0,0 0,0 0,0 0,0 0,0 0,0-1,0 1,-1 0,1 0,0 0,0 0,0 0,0-1,0 1,0 0,0 0,0 0,0 0,0 0,0-1,0 1,0 0,0 0,0 0,0 0,0 0,0-1,0 1,1 0,-1 0,0 0,0 0,0 0,0 0,0-1,0 1,0 0,0 0,0 0,1 0,-1 0,0 0,0 0,0 0,0 0,0 0,1-1,-1 1,0 0,0 0,7-2,-1 0,1 1,0 0,0 0,8 0,317-4,-251 6,-69-2,0 1,1-2,22-5,-15 2</inkml:trace>
  <inkml:trace contextRef="#ctx0" brushRef="#br0" timeOffset="2010.14">672 65,'-8'0,"-7"0,-6 0,-7 0,1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4:21.141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153 300</inkml:trace>
  <inkml:trace contextRef="#ctx0" brushRef="#br0" timeOffset="2721.05">103 1,'0'12,"0"1,-2-1,1 1,-1-1,-1 0,0 0,-1 0,0 0,-1-1,-9 17,13-28,1 0,-1 0,1-1,0 1,-1 0,1 0,-1 0,1 0,0 0,-1-1,1 1,0 0,-1 0,1-1,0 1,-1 0,1-1,0 1,-1 0,1-1,0 1,0 0,-1-1,1 1,0 0,0-1,0 1,0-1,0 1,-1 0,1-1,-4-5,6 23,-2-17,-1 1,1 0,0 0,0 0,1-1,-1 1,0 0,0 0,0 0,0 0,1-1,-1 1,0 0,1 0,-1-1,1 1,-1 0,1-1,-1 1,1 0,-1-1,1 1,-1-1,1 1,0-1,-1 1,1-1,1 1,-1-2,0 1,-1-1,1 0,0 0,0 1,0-1,-1 0,1 0,0 0,-1 0,1 0,-1 0,1 0,-1 0,1 0,-1 0,0 0,1 0,-1-2,22 96,-20-89,0-11,-1-24,0 12,-2 52,1 34,0-34</inkml:trace>
  <inkml:trace contextRef="#ctx0" brushRef="#br0" timeOffset="6696.84">103 300,'0'1,"1"-1,-1 1,0 0,0 0,1-1,-1 1,0 0,1-1,-1 1,1 0,-1-1,0 1,1-1,0 1,-1-1,1 1,-1-1,1 1,0-1,-1 1,1-1,0 0,-1 0,1 1,0-1,0 0,-1 0,1 0,0 1,0-1,1 0,24-3,-26 1,-7-1,-9-1,15 4,-1-1,-1 0,0 1,1-1,-1 0,0 0,1 0,-1-1,1 1,0 0,-1-1,1 0,0 0,0 1,0-1,0 0,0-1,1 1,-1 0,1 0,-1-1,1 1,0-1,0 1,-2-6,2 0,-1-1,2 0,-1 0,1 0,0 0,3-14,-3 20,0 0,0 0,1 0,0 0,-1 0,1 0,0 0,1 0,-1 0,0 0,1 1,0-1,-1 1,1-1,0 1,0 0,5-4,-5 5,-1 0,1 0,0 1,0 0,0-1,0 1,0 0,0 0,0 0,0 0,0 0,0 0,-1 0,1 1,0-1,0 1,0 0,0-1,-1 1,1 0,0 0,0 0,-1 0,1 0,-1 0,1 1,-1-1,0 1,2 1,8 8,-1 1,-1 0,1 1,-2 0,0 0,0 1,-2 0,1 0,-2 1,0-1,-1 1,0 0,-1 1,-1-1,0 1,-1 17,-1-29,0-1,0 0,0 1,0-1,-1 0,1 1,-1-1,0 0,0 0,0 1,0-1,-1 0,1 0,-1 0,0 0,0-1,0 1,0 0,0-1,-5 5,3-6,1 1,-1 0,0-1,0 1,0-1,0 0,0-1,0 1,0 0,0-1,0 0,0 0,0-1,0 1,0-1,-7-1,-4-3,0 0,0-1,1 0,0-1,0-1,-15-10,29 17,-1 1,1 0,0 0,0 0,-1-1,1 1,0 0,-1 0,1-1,0 1,0 0,0 0,-1-1,1 1,0 0,0-1,0 1,0 0,0-1,-1 1,1 0,0-1,0 1,0 0,0-1,0 1,0 0,0-1,0 1,0-1,0 1,1 0,-1-1,0 1,0 0,0-1,0 1,0 0,1 0,-1-1,18-13,32-7,-44 19,26-10,-21 9,-1 0,1-1,-1-1,1 0,-2 0,16-11,-24 16,0-1,0 0,1 0,-1 0,0 0,0 0,-1 0,1 0,0-1,0 1,0 0,-1 0,1-1,-1 1,1 0,-1-1,1 1,-1 0,0-1,0 1,0-1,0 1,0 0,0-3,-1 2,0 0,0 0,0 0,0 0,0 0,0 0,-1 1,1-1,-1 0,1 1,-1-1,0 1,1 0,-4-2,-3-2,0 1,-1 0,1 0,-1 1,0 0,-12-2,0 0,-34-12,15 3,10 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4:32.755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1 177,'59'1,"1"-3,-1-3,73-14,99-29,-110 4,-89 35,-1-2,36-17,-66 27,-1 1,1 0,-1 0,0 1,0-1,0 0,0 0,1 0,-1-1,0 1,0 0,0 0,0 0,0 0,1 0,-1 0,0 0,0 0,0 0,0 0,0 0,1 0,-1 0,0-1,0 1,0 0,0 0,0 0,0 0,0 0,0 0,1-1,-1 1,0 0,0 0,0 0,0 0,0 0,0-1,0 1,0 0,0 0,0 0,0 0,0-1,0 1,0 0,0 0,0 0,0 0,0 0,0-1,-1 1,-10-3,-19 1,-219 15,30 1,210-13,0-1,0 1,0 0,0 1,1 0,-1 0,-14 7,21-8,0 0,1-1,-1 2,0-1,1 0,-1 0,1 0,-1 1,1-1,0 1,0-1,-1 1,1-1,0 1,0 0,-1 3,2-2,0-1,-1 0,1 0,1 1,-1-1,0 0,0 0,1 0,-1 1,1-1,0 0,0 0,0 0,0 0,0 0,0 0,0 0,3 2,2 4,0-1,1 1,0-2,1 1,0-1,0 0,0-1,0 1,1-2,0 1,0-1,0-1,1 0,-1 0,1-1,15 3,14-1,1-2,74-5,-47 0,-38 1,-34 2,-55 2,-139 23,40-3,344-20,381-3,-592-1,1-1,0-2,0 0,-27-10,-17-3,6 7,1 3,-1 2,-90 4,137 0,21-3,30-7,8 2,0 2,77-4,93 10,-166 3,-39-2,0 2,0-1,-1 1,1 0,0 1,0 0,-1 0,0 1,13 5,-17-5,1-1,-1 0,0 1,0 0,0 0,0 0,0 0,0 0,-1 1,0-1,1 1,-2-1,1 1,0 0,-1 0,1 0,-1 0,0 0,0 0,0 5,0 3,0 1,-1-1,0 1,-1-1,-1 1,-4 18,5-26,0 0,-1 0,1 0,-1-1,0 1,-1-1,1 1,-1-1,0 0,0 0,0 0,0-1,-1 1,0-1,1 1,-1-1,0 0,-1-1,-4 3,-6 1,-1-1,0-1,0-1,0 0,-30 1,-89-6,77 0,-19 2,28 1,-61-8,80 2,-35-12,9 2,32 9,22 3,11 1,16 1,94 1,107-3,-188 1,1-3,-1-1,67-20,-99 24,0 0,0-1,0 0,0 0,9-7,-15 10,1-1,0 1,0-1,-1 1,1-1,0 0,-1 1,1-1,0 1,-1-1,1 0,-1 0,1 1,-1-1,0 0,1 0,-1 0,0 0,1 1,-1-1,0 0,0 0,0 0,0 0,0 0,0 0,0 0,0 1,0-1,0 0,-1 0,1 0,0 0,0 0,-1 1,1-1,-1 0,1 0,-1 0,1 1,-1-1,1 0,-1 1,0-1,1 1,-1-1,0 0,0 1,-1-1,-15-10,-1 1,0 1,-31-12,-22-10,63 27,-42-23,0 1,-89-29,128 50,19 4,8 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4:42.286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49 1,'286'15,"100"-8,-63-4,-234 11,-87-14,-1 0,0 1,0-1,1 0,-1 0,0 1,0-1,0 0,0 1,0-1,0 1,0-1,-1 1,1 0,0-1,0 1,1 2,-2-3,1 0,-1 1,0-1,0 1,0-1,0 1,0-1,0 1,0 0,0-1,0 1,0-1,0 1,0-1,-1 1,1-1,0 0,0 1,0-1,-1 1,1-1,0 1,0-1,-1 1,-2 2,0 0,0 0,0-1,0 1,-1-1,1 0,-7 3,-38 13,0-2,-1-3,-72 12,57-15,-105 2,-67-14,72 0,127 4,36-2,1 0,0 0,0 0,-1 0,1 0,0 0,-1 1,1-1,0 0,0 0,-1 0,1 0,0 0,-1 0,1 0,0 1,0-1,-1 0,1 0,0 0,0 1,0-1,-1 0,1 0,0 1,0-1,0 0,0 0,0 1,-1-1,1 0,0 0,0 1,0-1,17 11,3-4,-1-1,1-1,0 0,1-2,25 2,109-3,-121-3,-28 1,69-1,111-15,-148 12,72 0,6 0,-107 3,0 0,-1-1,1-1,0 0,10-4,-19 7,1-1,0 1,0 0,-1-1,1 1,0 0,-1-1,1 1,-1-1,1 1,0-1,-1 1,1-1,-1 1,1-1,-1 1,0-1,1 0,0-1,-9-5,-26 0,-270 0,218 8,15 3,0 3,1 3,-102 28,134-30,28-7,-1 1,1 0,0 0,0 1,0 1,1-1,-1 2,1-1,-11 8,11-6,0 0,0 0,0-1,-1-1,0 0,0 0,0-1,0 0,-1-1,1 0,-1 0,1-1,-14-1,647 0,-246-2,-365 2,-4 0,-1 0,1 0,-1-1,1 0,13-3,-19 3,0 0,0 0,0 0,0 0,0 0,0-1,0 1,-1 0,1-1,-1 0,1 1,-1-1,1 0,-1 0,0 1,0-1,0 0,0 0,0-1,0 1,-1 0,1 0,-1 0,1-3,0-2,0 0,-1 1,1-1,-1 0,0 1,-2-9,2 14,-1-1,1 1,0-1,-1 1,1-1,-1 1,1 0,-1-1,0 1,0 0,0-1,1 1,-1 0,0 0,-1 0,1 0,0 0,0 0,0 0,0 0,-1 1,1-1,0 0,-1 1,1-1,-1 1,1-1,-1 1,1 0,-1 0,1-1,-1 1,-1 0,-305 11,144-9,-174-5,226-9,66 6,-73-1,522 6,-184 3,-191-2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4:47.928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1 292,'295'-13,"20"0,-303 13,0 0,1-1,-1-1,0 0,0-1,23-7,-33 9,1 0,-1 0,1 0,-1-1,0 1,1 0,-1-1,0 1,0-1,0 0,0 0,0 0,0 0,-1 0,1 0,-1-1,1 1,-1 0,0-1,0 1,0-1,0 1,0-1,-1 0,1 1,-1-1,0 0,1 1,-1-1,-1 0,1 0,0 1,-1-1,1 0,-1 1,0-1,-1-4,-1 3,1 0,-1 0,1 0,-1 0,-1 0,1 0,0 1,-1 0,0-1,1 2,-1-1,0 0,-1 1,-4-3,-12-5,-36-11,47 17,-74-19,-18-7,91 26,1 0,-2 1,1 0,0 1,-1 1,-16-1,21 2,1 0,0 1,0 0,0 0,0 0,0 1,0 0,0 0,0 0,1 1,-1 0,1 0,-9 7,2-2,0 0,0-1,-1-1,0 0,0 0,0-1,-1-1,0-1,-23 4,20-3,16-4,-1 0,1 0,0 0,0 0,0 0,-1 0,1 1,0-1,0 1,0-1,0 1,0-1,0 1,0-1,0 1,0 0,0 0,0 0,0-1,0 1,0 0,1 0,-1 0,0 0,1 0,-1 0,1 0,-1 1,1-1,-1 1,2 0,-1-1,1 0,0 0,-1 1,1-1,0 0,0 0,0 0,0 0,0 0,0 0,0 0,0 0,0-1,1 1,-1 0,0-1,0 1,1-1,-1 1,0-1,1 0,-1 1,1-1,2 0,45 6,1-3,91-5,-42-1,-88 3,6-1,-1 1,0 1,0 0,0 1,0 1,0 0,19 8,-6-1,-1-1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4:56.552"/>
    </inkml:context>
    <inkml:brush xml:id="br0">
      <inkml:brushProperty name="width" value="0.1" units="cm"/>
      <inkml:brushProperty name="height" value="0.2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1 1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5T17:25:32.883"/>
    </inkml:context>
    <inkml:brush xml:id="br0">
      <inkml:brushProperty name="width" value="0.1" units="cm"/>
      <inkml:brushProperty name="height" value="0.2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0 25 0,'3785'-25'0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5:39.427"/>
    </inkml:context>
    <inkml:brush xml:id="br0">
      <inkml:brushProperty name="width" value="0.1" units="cm"/>
      <inkml:brushProperty name="height" value="0.2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130 230,'1'-1,"-1"0,0 0,1 0,-1 0,1 0,-1 0,1 0,-1 1,1-1,0 0,-1 0,1 0,0 1,0-1,0 0,-1 1,1-1,0 0,0 1,1-1,26-11,-21 8,28-11,-6 1,0 1,1 2,1 0,0 2,0 2,46-6,251 12,-151 4,198-4,-351 0,0-2,-1-1,1-1,-1-1,26-10,-18 6,0 1,40-6,49 8,-84 7,-1-2,59-10,-50 6,0 1,1 2,74 5,-34 0,2-2,377 16,-120-5,-342-11,13 1,-1 1,0 0,0 1,0 1,23 9,28 7,-6-9,104 9,-119-19,-1 3,0 1,0 2,58 18,-69-15,41 7,-72-16,-5 0,-21 1,-49 2,42-2,10-1,-397 35,-38-1,-3-36,173-2,-537 3,732-4,-101-18,101 10,-105-1,183 12,-1-1,0-1,1 0,0-1,0-1,0 0,-18-9,15 6,-1 1,1 1,-1 0,-20-2,32 7,-68-11,0 4,-1 2,-78 6,310-1,-73 3,414 38,-345-21,-109-14,481 33,413-41,-900 4,1 2,0 1,45 12,-21 5,-47-15,0 0,1-1,22 4,288 36,-265-39,-45-5,1 1,0 0,-1 1,0 1,0 1,17 6,74 29,-23-9,-68-21,-17-10,0 0,0 0,1 0,-1 1,0-1,0 0,0 0,0 0,0 0,0 1,0-1,0 0,1 0,-1 0,0 1,0-1,0 0,0 0,0 0,0 0,0 1,0-1,0 0,0 0,0 0,-1 1,1-1,0 0,0 0,0 0,0 1,0-1,0 0,0 0,0 0,-1 0,1 0,0 1,0-1,0 0,-3 1,0 1,0-1,0 0,0 0,0-1,-1 1,1-1,-4 1,-365 5,230-8,-2047 1,2036-12,9 0,47 15,44-1,-53-5,80 0,-48-14,47 11,-37-6,24 8,-64 3,93 2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5:42.586"/>
    </inkml:context>
    <inkml:brush xml:id="br0">
      <inkml:brushProperty name="width" value="0.1" units="cm"/>
      <inkml:brushProperty name="height" value="0.2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1 1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5T17:26:36.119"/>
    </inkml:context>
    <inkml:brush xml:id="br0">
      <inkml:brushProperty name="width" value="0.1" units="cm"/>
      <inkml:brushProperty name="height" value="0.2" units="cm"/>
      <inkml:brushProperty name="color" value="#A9D8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0,'20'20'0,"56"-20"0,-96-20 0,-56 20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7:26:38.137"/>
    </inkml:context>
    <inkml:brush xml:id="br0">
      <inkml:brushProperty name="width" value="0.1" units="cm"/>
      <inkml:brushProperty name="height" value="0.2" units="cm"/>
      <inkml:brushProperty name="color" value="#A9D8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0 100,'1363'0,"-1337"0</inkml:trace>
  <inkml:trace contextRef="#ctx0" brushRef="#br0" timeOffset="2008.14">99 26,'563'-15,"67"4,-430 12,-158-1</inkml:trace>
  <inkml:trace contextRef="#ctx0" brushRef="#br0" timeOffset="3450.56">74 200,'289'-13,"-12"0,699 14,-941-1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5T18:25:07.484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25 0,'2097'0'0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5T18:25:12.214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0 21 0,'1756'-21'0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8:25:15.071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25,'74'-1,"86"-12,-60 5,161 5,-125 6,646-3,-754 1,44 8,-7 0,-42-7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5T18:25:17.385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43 0,'1608'-43'0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8:25:54.297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42,'0'-2,"0"0,0 1,0-1,0 1,1-1,-1 1,1 0,-1-1,1 1,0-1,0 1,-1 0,1 0,0-1,0 1,0 0,0 0,0 0,0 0,1 0,-1 0,0 0,1 0,-1 1,0-1,1 1,-1-1,1 1,1-1,6-1,0 0,-1 0,19 1,-22 0,53 1,95 12,-39-1,548 13,-195-11,700 14,-3-28,-402-2,-426 2,366 3,-367 8,174 2,324-13,-774 4,88 16,-17-2,-2-6,242 29,-305-32,0-2,66-4,-111-2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8:25:56.857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1,'398'21,"-173"-4,889 11,-405-17,796-2,-921-10,692 1,-757-22,-12 0,-424 22,319-11,228 0,-393 14,-51-3,-164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5T18:25:59.214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 0,'3472'63'0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8:26:01.211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1 213,'26'-7,"1"2,1 1,-1 1,1 1,30 2,-13 0,114 0,80-2,-73-18,4-1,64 21,12-1,-66-19,-91 2,31-3,-34 17,-59 4,0-1,0-2,51-10,-47 4,1-1,1 1,0 2,1 1,42-1,12 6,262-9,48 1,-304 10,-72-1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8:26:15.823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78,'59'0,"0"-3,69-11,-36 1,128-3,97 17,-116 2,295-3,-466-2,-1-1,1-2,54-15,-62 14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5T18:26:19.413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0,'3'0,"2"0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6:04:10.505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0,'1072'0,"-1032"0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6:06:12.062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0,'84'1,"87"13,-55-4,169-8,-136-4,-29 2,-92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6:07:32.446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1,'8'0,"12"0,23 0,26 0,13 0,19 0,17 0,2 0,1 0,-7 0,-11 0,-18 0,-19 0,-17 0,-16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6T06:08:24.127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75 0,'4132'-75'0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65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64 1,'388'0,"-366"0,0 1,1 2,-1 0,0 2,42 13,-63-18,0 1,1-1,-1 0,0 1,1-1,-1 1,0-1,0 1,0 0,1 0,-1-1,0 1,0 0,0 0,0 0,1 2,-3-3,1 1,0-1,-1 1,1-1,-1 0,1 1,-1-1,1 1,-1-1,1 0,-1 1,1-1,-1 0,1 0,-1 1,1-1,-1 0,0 0,1 0,-1 0,1 0,-1 0,-1 0,-53 3,50-3,-199-2,-100 3,292-1,1 1,0 0,-19 6,30-7,0 0,0 0,1 0,-1 0,0 0,1 0,-1 0,0 1,0-1,1 0,-1 0,0 0,0 0,1 1,-1-1,0 0,0 0,0 0,1 1,-1-1,0 0,0 0,0 1,0-1,0 0,0 1,0-1,1 0,-1 0,0 1,0-1,0 0,0 1,0-1,0 0,0 0,0 1,0-1,-1 0,1 1,0-1,0 0,0 0,0 1,0-1,0 0,-1 0,1 1,0-1,0 0,0 0,-1 0,1 1,0-1,0 0,0 0,-1 0,1 0,0 1,0-1,-1 0,1 0,0 0,-1 0,1 0,0 0,0 0,-1 0,1 0,20 9,91 24,173 27,-267-58,0 1,27 8,-44-11,0 0,-1 0,1 0,0 0,0 0,0 0,0 0,0 0,0 0,0 0,0 0,0 1,0-1,0 0,0 0,0 0,-1 0,1 0,0 0,0 0,0 0,0 0,0 0,0 0,0 0,0 0,0 0,0 0,0 1,0-1,0 0,0 0,0 0,0 0,0 0,0 0,0 0,0 0,0 0,0 0,0 0,0 0,0 1,0-1,0 0,0 0,0 0,0 0,0 0,0 0,0 0,0 0,0 0,1 0,-1 0,0 0,-14 3,-18 0,-125-3,182-1,43 1,76-9,-107 3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66"/>
    </inkml:context>
    <inkml:brush xml:id="br0">
      <inkml:brushProperty name="width" value="0.1" units="cm"/>
      <inkml:brushProperty name="height" value="0.2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1 165,'598'0,"-574"3,-24-3,0 1,0-1,0 0,0 0,0 0,0 1,0-1,0 0,0 0,0 0,0 1,0-1,0 0,0 0,0 0,0 1,0-1,0 0,0 0,0 0,0 1,0-1,0 0,0 0,0 0,0 0,-1 1,1-1,0 0,0 0,0 0,0 0,0 0,-1 0,1 1,0-1,0 0,0 0,0 0,-1 0,1 0,0 0,0 0,0 0,-1 0,1 0,0 0,0 0,-44 17,33-13,-31 12,-2-2,1-2,-2-2,-83 8,-78-17,292 14,50 7,278-10,-389-16,-24 4,-1 0,0 0,1 0,-1 0,0-1,1 1,-1 0,0 0,1 0,-1-1,0 1,0 0,1 0,-1-1,0 1,0 0,0-1,0 1,1 0,-1 0,0-1,0 1,0 0,0-1,0 1,0 0,0-1,0 1,0-1,0 1,0 0,0-1,-1-1,-1-1,1 1,-1 0,0 0,0 0,0 0,0 0,0 0,0 0,0 1,-1-1,-3-1,-40-21,-13-9,33 17,-1 2,0 0,-1 2,0 0,-1 3,-47-11,-35-13,-60-13,145 38,26 8,-1 0,1 0,0 0,0 0,0 0,0 0,0 0,-1-1,1 1,0 0,0 0,0 0,0 0,0 0,0 0,0 0,0-1,0 1,-1 0,1 0,0 0,0 0,0 0,0-1,0 1,0 0,0 0,0 0,0 0,0 0,0-1,0 1,0 0,0 0,0 0,0 0,0 0,0-1,0 1,1 0,-1 0,0 0,0 0,0 0,0 0,0-1,0 1,0 0,0 0,0 0,1 0,-1 0,0 0,0 0,0 0,0 0,0 0,1-1,-1 1,0 0,0 0,7-2,-1 0,1 1,0 0,0 0,8 0,317-4,-251 6,-69-2,0 1,1-2,22-5,-15 2</inkml:trace>
  <inkml:trace contextRef="#ctx0" brushRef="#br0" timeOffset="1">672 65,'-8'0,"-7"0,-6 0,-7 0,1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71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1 177,'59'1,"1"-3,-1-3,73-14,99-29,-110 4,-89 35,-1-2,36-17,-66 27,-1 1,1 0,-1 0,0 1,0-1,0 0,0 0,1 0,-1-1,0 1,0 0,0 0,0 0,0 0,1 0,-1 0,0 0,0 0,0 0,0 0,0 0,1 0,-1 0,0-1,0 1,0 0,0 0,0 0,0 0,0 0,0 0,1-1,-1 1,0 0,0 0,0 0,0 0,0 0,0-1,0 1,0 0,0 0,0 0,0 0,0-1,0 1,0 0,0 0,0 0,0 0,0 0,0-1,-1 1,-10-3,-19 1,-219 15,30 1,210-13,0-1,0 1,0 0,0 1,1 0,-1 0,-14 7,21-8,0 0,1-1,-1 2,0-1,1 0,-1 0,1 0,-1 1,1-1,0 1,0-1,-1 1,1-1,0 1,0 0,-1 3,2-2,0-1,-1 0,1 0,1 1,-1-1,0 0,0 0,1 0,-1 1,1-1,0 0,0 0,0 0,0 0,0 0,0 0,0 0,3 2,2 4,0-1,1 1,0-2,1 1,0-1,0 0,0-1,0 1,1-2,0 1,0-1,0-1,1 0,-1 0,1-1,15 3,14-1,1-2,74-5,-47 0,-38 1,-34 2,-55 2,-139 23,40-3,344-20,381-3,-592-1,1-1,0-2,0 0,-27-10,-17-3,6 7,1 3,-1 2,-90 4,137 0,21-3,30-7,8 2,0 2,77-4,93 10,-166 3,-39-2,0 2,0-1,-1 1,1 0,0 1,0 0,-1 0,0 1,13 5,-17-5,1-1,-1 0,0 1,0 0,0 0,0 0,0 0,0 0,-1 1,0-1,1 1,-2-1,1 1,0 0,-1 0,1 0,-1 0,0 0,0 0,0 5,0 3,0 1,-1-1,0 1,-1-1,-1 1,-4 18,5-26,0 0,-1 0,1 0,-1-1,0 1,-1-1,1 1,-1-1,0 0,0 0,0 0,0-1,-1 1,0-1,1 1,-1-1,0 0,-1-1,-4 3,-6 1,-1-1,0-1,0-1,0 0,-30 1,-89-6,77 0,-19 2,28 1,-61-8,80 2,-35-12,9 2,32 9,22 3,11 1,16 1,94 1,107-3,-188 1,1-3,-1-1,67-20,-99 24,0 0,0-1,0 0,0 0,9-7,-15 10,1-1,0 1,0-1,-1 1,1-1,0 0,-1 1,1-1,0 1,-1-1,1 0,-1 0,1 1,-1-1,0 0,1 0,-1 0,0 0,1 1,-1-1,0 0,0 0,0 0,0 0,0 0,0 0,0 0,0 1,0-1,0 0,-1 0,1 0,0 0,0 0,-1 1,1-1,-1 0,1 0,-1 0,1 1,-1-1,1 0,-1 1,0-1,1 1,-1-1,0 0,0 1,-1-1,-15-10,-1 1,0 1,-31-12,-22-10,63 27,-42-23,0 1,-89-29,128 50,19 4,8 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74"/>
    </inkml:context>
    <inkml:brush xml:id="br0">
      <inkml:brushProperty name="width" value="0.1" units="cm"/>
      <inkml:brushProperty name="height" value="0.2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1 1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77"/>
    </inkml:context>
    <inkml:brush xml:id="br0">
      <inkml:brushProperty name="width" value="0.1" units="cm"/>
      <inkml:brushProperty name="height" value="0.2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1 1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6T03:35:07.882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25 0,'2097'0'0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6T03:35:07.883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0 21 0,'1756'-21'0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84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25,'74'-1,"86"-12,-60 5,161 5,-125 6,646-3,-754 1,44 8,-7 0,-42-7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6T03:35:07.885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43 0,'1608'-43'0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86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42,'0'-2,"0"0,0 1,0-1,0 1,1-1,-1 1,1 0,-1-1,1 1,0-1,0 1,-1 0,1 0,0-1,0 1,0 0,0 0,0 0,0 0,1 0,-1 0,0 0,1 0,-1 1,0-1,1 1,-1-1,1 1,1-1,6-1,0 0,-1 0,19 1,-22 0,53 1,95 12,-39-1,548 13,-195-11,700 14,-3-28,-402-2,-426 2,366 3,-367 8,174 2,324-13,-774 4,88 16,-17-2,-2-6,242 29,-305-32,0-2,66-4,-111-2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87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1,'398'21,"-173"-4,889 11,-405-17,796-2,-921-10,692 1,-757-22,-12 0,-424 22,319-11,228 0,-393 14,-51-3,-164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6T03:35:07.888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 0,'3472'63'0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89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1 213,'26'-7,"1"2,1 1,-1 1,1 1,30 2,-13 0,114 0,80-2,-73-18,4-1,64 21,12-1,-66-19,-91 2,31-3,-34 17,-59 4,0-1,0-2,51-10,-47 4,1-1,1 1,0 2,1 1,42-1,12 6,262-9,48 1,-304 10,-72-1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35:07.891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0,'3'0,"2"0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3:45:09.963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1 177,'59'1,"1"-3,-1-3,73-14,99-29,-110 4,-89 35,-1-2,36-17,-66 27,-1 1,1 0,-1 0,0 1,0-1,0 0,0 0,1 0,-1-1,0 1,0 0,0 0,0 0,0 0,1 0,-1 0,0 0,0 0,0 0,0 0,0 0,1 0,-1 0,0-1,0 1,0 0,0 0,0 0,0 0,0 0,0 0,1-1,-1 1,0 0,0 0,0 0,0 0,0 0,0-1,0 1,0 0,0 0,0 0,0 0,0-1,0 1,0 0,0 0,0 0,0 0,0 0,0-1,-1 1,-10-3,-19 1,-219 15,30 1,210-13,0-1,0 1,0 0,0 1,1 0,-1 0,-14 7,21-8,0 0,1-1,-1 2,0-1,1 0,-1 0,1 0,-1 1,1-1,0 1,0-1,-1 1,1-1,0 1,0 0,-1 3,2-2,0-1,-1 0,1 0,1 1,-1-1,0 0,0 0,1 0,-1 1,1-1,0 0,0 0,0 0,0 0,0 0,0 0,0 0,3 2,2 4,0-1,1 1,0-2,1 1,0-1,0 0,0-1,0 1,1-2,0 1,0-1,0-1,1 0,-1 0,1-1,15 3,14-1,1-2,74-5,-47 0,-38 1,-34 2,-55 2,-139 23,40-3,344-20,381-3,-592-1,1-1,0-2,0 0,-27-10,-17-3,6 7,1 3,-1 2,-90 4,137 0,21-3,30-7,8 2,0 2,77-4,93 10,-166 3,-39-2,0 2,0-1,-1 1,1 0,0 1,0 0,-1 0,0 1,13 5,-17-5,1-1,-1 0,0 1,0 0,0 0,0 0,0 0,0 0,-1 1,0-1,1 1,-2-1,1 1,0 0,-1 0,1 0,-1 0,0 0,0 0,0 5,0 3,0 1,-1-1,0 1,-1-1,-1 1,-4 18,5-26,0 0,-1 0,1 0,-1-1,0 1,-1-1,1 1,-1-1,0 0,0 0,0 0,0-1,-1 1,0-1,1 1,-1-1,0 0,-1-1,-4 3,-6 1,-1-1,0-1,0-1,0 0,-30 1,-89-6,77 0,-19 2,28 1,-61-8,80 2,-35-12,9 2,32 9,22 3,11 1,16 1,94 1,107-3,-188 1,1-3,-1-1,67-20,-99 24,0 0,0-1,0 0,0 0,9-7,-15 10,1-1,0 1,0-1,-1 1,1-1,0 0,-1 1,1-1,0 1,-1-1,1 0,-1 0,1 1,-1-1,0 0,1 0,-1 0,0 0,1 1,-1-1,0 0,0 0,0 0,0 0,0 0,0 0,0 0,0 1,0-1,0 0,-1 0,1 0,0 0,0 0,-1 1,1-1,-1 0,1 0,-1 0,1 1,-1-1,1 0,-1 1,0-1,1 1,-1-1,0 0,0 1,-1-1,-15-10,-1 1,0 1,-31-12,-22-10,63 27,-42-23,0 1,-89-29,128 50,19 4,8 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6T04:03:27.382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0 15 0,'1971'0'0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4:11:51.484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1,'60'8,"-12"0,-16-6,7 0,75 14,-41-2,1-3,0-3,124-3,-143-5,-15 1,76-10,-93 5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4:12:30.185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1 164,'0'-2,"1"0,-1-1,1 1,0 0,-1 0,1 0,0 1,0-1,0 0,1 0,-1 0,0 1,1-1,-1 1,1-1,0 1,1-2,32-19,-10 11,1 1,0 2,0 0,1 1,0 2,43-3,170 7,-110 4,-90-1,-30-1,1 0,0-1,0 0,0-1,0 0,-1 0,1-1,-1-1,1 0,11-4,-8 1,0 1,0 0,1 1,-1 1,1 1,0 0,24 0,23-4,-43 3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4:46:21.233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1 177,'59'1,"1"-3,-1-3,73-14,99-29,-110 4,-89 35,-1-2,36-17,-66 27,-1 1,1 0,-1 0,0 1,0-1,0 0,0 0,1 0,-1-1,0 1,0 0,0 0,0 0,0 0,1 0,-1 0,0 0,0 0,0 0,0 0,0 0,1 0,-1 0,0-1,0 1,0 0,0 0,0 0,0 0,0 0,0 0,1-1,-1 1,0 0,0 0,0 0,0 0,0 0,0-1,0 1,0 0,0 0,0 0,0 0,0-1,0 1,0 0,0 0,0 0,0 0,0 0,0-1,-1 1,-10-3,-19 1,-219 15,30 1,210-13,0-1,0 1,0 0,0 1,1 0,-1 0,-14 7,21-8,0 0,1-1,-1 2,0-1,1 0,-1 0,1 0,-1 1,1-1,0 1,0-1,-1 1,1-1,0 1,0 0,-1 3,2-2,0-1,-1 0,1 0,1 1,-1-1,0 0,0 0,1 0,-1 1,1-1,0 0,0 0,0 0,0 0,0 0,0 0,0 0,3 2,2 4,0-1,1 1,0-2,1 1,0-1,0 0,0-1,0 1,1-2,0 1,0-1,0-1,1 0,-1 0,1-1,15 3,14-1,1-2,74-5,-47 0,-38 1,-34 2,-55 2,-139 23,40-3,344-20,381-3,-592-1,1-1,0-2,0 0,-27-10,-17-3,6 7,1 3,-1 2,-90 4,137 0,21-3,30-7,8 2,0 2,77-4,93 10,-166 3,-39-2,0 2,0-1,-1 1,1 0,0 1,0 0,-1 0,0 1,13 5,-17-5,1-1,-1 0,0 1,0 0,0 0,0 0,0 0,0 0,-1 1,0-1,1 1,-2-1,1 1,0 0,-1 0,1 0,-1 0,0 0,0 0,0 5,0 3,0 1,-1-1,0 1,-1-1,-1 1,-4 18,5-26,0 0,-1 0,1 0,-1-1,0 1,-1-1,1 1,-1-1,0 0,0 0,0 0,0-1,-1 1,0-1,1 1,-1-1,0 0,-1-1,-4 3,-6 1,-1-1,0-1,0-1,0 0,-30 1,-89-6,77 0,-19 2,28 1,-61-8,80 2,-35-12,9 2,32 9,22 3,11 1,16 1,94 1,107-3,-188 1,1-3,-1-1,67-20,-99 24,0 0,0-1,0 0,0 0,9-7,-15 10,1-1,0 1,0-1,-1 1,1-1,0 0,-1 1,1-1,0 1,-1-1,1 0,-1 0,1 1,-1-1,0 0,1 0,-1 0,0 0,1 1,-1-1,0 0,0 0,0 0,0 0,0 0,0 0,0 0,0 1,0-1,0 0,-1 0,1 0,0 0,0 0,-1 1,1-1,-1 0,1 0,-1 0,1 1,-1-1,1 0,-1 1,0-1,1 1,-1-1,0 0,0 1,-1-1,-15-10,-1 1,0 1,-31-12,-22-10,63 27,-42-23,0 1,-89-29,128 50,19 4,8 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4:47:32.257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1,'258'12,"-26"-3,-229-9,0 0,0 0,0 0,1 1,-1-1,0 1,0 0,0-1,0 1,4 2,6 7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6:08:53.328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0,'2'0,"0"1,0 0,0-1,-1 1,1 0,0 0,0 0,0 0,-1 0,3 2,9 5,17 4,0-2,0-1,1-1,0-2,57 5,165-9,-149-4,2117 0,-1149 3,-1046-1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8-16T06:17:52.302"/>
    </inkml:context>
    <inkml:brush xml:id="br0">
      <inkml:brushProperty name="width" value="0.2" units="cm"/>
      <inkml:brushProperty name="height" value="0.4" units="cm"/>
      <inkml:brushProperty name="color" value="#A2D762"/>
      <inkml:brushProperty name="tip" value="rectangle"/>
      <inkml:brushProperty name="rasterOp" value="maskPen"/>
      <inkml:brushProperty name="ignorePressure" value="1"/>
    </inkml:brush>
  </inkml:definitions>
  <inkml:trace contextRef="#ctx0" brushRef="#br0">1 127,'96'0,"0"-5,113-18,-60 2,210-5,157 28,-189 3,480-5,-758-4,-1-1,0-3,89-24,-101 22</inkml:trace>
</inkml: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D7AA-5BA6-4F99-BE12-A53BFDDC7F76}">
  <sheetPr>
    <pageSetUpPr fitToPage="1"/>
  </sheetPr>
  <dimension ref="AO32:AZ74"/>
  <sheetViews>
    <sheetView topLeftCell="AD70" zoomScale="85" zoomScaleNormal="85" workbookViewId="0">
      <selection activeCell="AM87" sqref="AM87"/>
    </sheetView>
  </sheetViews>
  <sheetFormatPr defaultRowHeight="13.8" x14ac:dyDescent="0.25"/>
  <cols>
    <col min="25" max="25" width="15.796875" customWidth="1"/>
    <col min="42" max="42" width="16.5" customWidth="1"/>
    <col min="43" max="43" width="22.3984375" customWidth="1"/>
    <col min="45" max="45" width="14.5" customWidth="1"/>
    <col min="46" max="46" width="11" bestFit="1" customWidth="1"/>
    <col min="47" max="47" width="10.09765625" customWidth="1"/>
    <col min="50" max="50" width="9.3984375" bestFit="1" customWidth="1"/>
  </cols>
  <sheetData>
    <row r="32" spans="47:47" ht="17.399999999999999" x14ac:dyDescent="0.3">
      <c r="AU32" s="26" t="s">
        <v>77</v>
      </c>
    </row>
    <row r="33" spans="41:52" x14ac:dyDescent="0.25">
      <c r="AT33" t="s">
        <v>43</v>
      </c>
      <c r="AU33" s="1" t="s">
        <v>44</v>
      </c>
    </row>
    <row r="36" spans="41:52" x14ac:dyDescent="0.25">
      <c r="AO36" t="s">
        <v>40</v>
      </c>
      <c r="AT36" s="2" t="s">
        <v>42</v>
      </c>
      <c r="AU36" s="3">
        <v>244577</v>
      </c>
      <c r="AW36" s="2"/>
      <c r="AX36" s="3"/>
    </row>
    <row r="37" spans="41:52" x14ac:dyDescent="0.25">
      <c r="AO37" t="s">
        <v>41</v>
      </c>
    </row>
    <row r="39" spans="41:52" x14ac:dyDescent="0.25">
      <c r="AO39" t="s">
        <v>37</v>
      </c>
    </row>
    <row r="40" spans="41:52" x14ac:dyDescent="0.25">
      <c r="AO40" t="s">
        <v>36</v>
      </c>
      <c r="AQ40" s="4"/>
      <c r="AT40" s="3"/>
      <c r="AV40" s="41"/>
      <c r="AW40" s="41"/>
    </row>
    <row r="41" spans="41:52" x14ac:dyDescent="0.25">
      <c r="AQ41" s="4"/>
      <c r="AT41" s="3"/>
      <c r="AV41" s="41"/>
      <c r="AW41" s="41"/>
    </row>
    <row r="42" spans="41:52" x14ac:dyDescent="0.25">
      <c r="AO42" s="22" t="s">
        <v>38</v>
      </c>
      <c r="AP42" s="32" t="s">
        <v>39</v>
      </c>
      <c r="AQ42" s="33"/>
      <c r="AR42" s="52" t="s">
        <v>56</v>
      </c>
      <c r="AS42" s="52" t="s">
        <v>59</v>
      </c>
      <c r="AT42" s="33" t="s">
        <v>60</v>
      </c>
      <c r="AU42" s="33"/>
      <c r="AV42" s="60"/>
      <c r="AW42" s="41"/>
    </row>
    <row r="43" spans="41:52" ht="18" customHeight="1" x14ac:dyDescent="0.25">
      <c r="AO43" s="23">
        <v>1</v>
      </c>
      <c r="AP43" s="24" t="s">
        <v>54</v>
      </c>
      <c r="AQ43" t="s">
        <v>17</v>
      </c>
      <c r="AR43" s="63"/>
      <c r="AS43" s="61" t="s">
        <v>18</v>
      </c>
      <c r="AT43" s="12">
        <v>315</v>
      </c>
      <c r="AU43" s="11" t="s">
        <v>19</v>
      </c>
      <c r="AY43" s="1"/>
      <c r="AZ43" t="s">
        <v>30</v>
      </c>
    </row>
    <row r="44" spans="41:52" ht="18" customHeight="1" x14ac:dyDescent="0.25">
      <c r="AO44" s="24"/>
      <c r="AP44" t="s">
        <v>74</v>
      </c>
      <c r="AR44" s="6"/>
      <c r="AS44" s="6"/>
      <c r="AT44" s="35"/>
      <c r="AU44" s="11"/>
    </row>
    <row r="45" spans="41:52" ht="15.6" customHeight="1" x14ac:dyDescent="0.25">
      <c r="AO45" s="24">
        <v>1.1000000000000001</v>
      </c>
      <c r="AP45" s="24" t="s">
        <v>0</v>
      </c>
      <c r="AQ45" t="s">
        <v>1</v>
      </c>
      <c r="AR45" s="62">
        <v>3</v>
      </c>
      <c r="AS45" s="61">
        <v>200</v>
      </c>
      <c r="AT45">
        <f>AR45*AS45</f>
        <v>600</v>
      </c>
      <c r="AU45" s="11" t="s">
        <v>7</v>
      </c>
      <c r="AV45" t="s">
        <v>6</v>
      </c>
      <c r="AY45" s="27"/>
      <c r="AZ45" t="s">
        <v>45</v>
      </c>
    </row>
    <row r="46" spans="41:52" ht="18" customHeight="1" x14ac:dyDescent="0.25">
      <c r="AO46" s="24">
        <v>1.2</v>
      </c>
      <c r="AP46" s="24" t="s">
        <v>2</v>
      </c>
      <c r="AQ46" t="s">
        <v>3</v>
      </c>
      <c r="AR46" s="62">
        <v>4.22</v>
      </c>
      <c r="AS46" s="61">
        <v>115</v>
      </c>
      <c r="AT46">
        <f>AR46*AS46</f>
        <v>485.29999999999995</v>
      </c>
      <c r="AU46" s="11" t="s">
        <v>7</v>
      </c>
      <c r="AV46" t="s">
        <v>46</v>
      </c>
    </row>
    <row r="47" spans="41:52" ht="18" customHeight="1" x14ac:dyDescent="0.25">
      <c r="AO47" s="24"/>
      <c r="AP47" s="24"/>
      <c r="AQ47" s="64" t="s">
        <v>5</v>
      </c>
      <c r="AR47" s="6"/>
      <c r="AS47" s="6"/>
      <c r="AT47" s="13">
        <f>SUM(AT45:AT46)</f>
        <v>1085.3</v>
      </c>
      <c r="AU47" s="11" t="s">
        <v>7</v>
      </c>
    </row>
    <row r="48" spans="41:52" ht="21" customHeight="1" x14ac:dyDescent="0.25">
      <c r="AO48" s="24">
        <v>1.3</v>
      </c>
      <c r="AP48" s="24" t="s">
        <v>8</v>
      </c>
      <c r="AR48" s="6"/>
      <c r="AS48" s="6"/>
      <c r="AT48" s="1">
        <v>24.62</v>
      </c>
      <c r="AU48" s="11" t="s">
        <v>7</v>
      </c>
    </row>
    <row r="49" spans="41:48" ht="21" customHeight="1" x14ac:dyDescent="0.25">
      <c r="AO49" s="24">
        <v>1.4</v>
      </c>
      <c r="AP49" s="24" t="s">
        <v>9</v>
      </c>
      <c r="AR49" s="62">
        <v>0.1623</v>
      </c>
      <c r="AS49" s="62"/>
      <c r="AT49" s="28">
        <f>AT43*AR49</f>
        <v>51.124499999999998</v>
      </c>
      <c r="AU49" s="11" t="s">
        <v>7</v>
      </c>
      <c r="AV49" t="s">
        <v>10</v>
      </c>
    </row>
    <row r="50" spans="41:48" ht="18" customHeight="1" x14ac:dyDescent="0.25">
      <c r="AO50" s="24"/>
      <c r="AP50" s="24" t="s">
        <v>11</v>
      </c>
      <c r="AR50" s="6"/>
      <c r="AS50" s="6"/>
      <c r="AT50" s="29">
        <f>AT47+AT48+AT49</f>
        <v>1161.0444999999997</v>
      </c>
      <c r="AU50" s="11" t="s">
        <v>7</v>
      </c>
      <c r="AV50" t="s">
        <v>12</v>
      </c>
    </row>
    <row r="51" spans="41:48" ht="18" customHeight="1" x14ac:dyDescent="0.25">
      <c r="AO51" s="24">
        <v>1.5</v>
      </c>
      <c r="AP51" s="24" t="s">
        <v>14</v>
      </c>
      <c r="AR51" s="6"/>
      <c r="AS51" s="6"/>
      <c r="AT51" s="30">
        <f>AT50*7%</f>
        <v>81.27311499999999</v>
      </c>
      <c r="AU51" s="11" t="s">
        <v>7</v>
      </c>
      <c r="AV51" t="s">
        <v>15</v>
      </c>
    </row>
    <row r="52" spans="41:48" x14ac:dyDescent="0.25">
      <c r="AO52" s="24"/>
      <c r="AP52" s="24" t="s">
        <v>13</v>
      </c>
      <c r="AR52" s="6"/>
      <c r="AS52" s="6"/>
      <c r="AT52" s="30">
        <f>AT50+AT51</f>
        <v>1242.3176149999997</v>
      </c>
      <c r="AU52" s="11" t="s">
        <v>7</v>
      </c>
    </row>
    <row r="53" spans="41:48" ht="17.399999999999999" customHeight="1" x14ac:dyDescent="0.25">
      <c r="AO53" s="25"/>
      <c r="AP53" s="25"/>
      <c r="AQ53" s="14"/>
      <c r="AR53" s="8"/>
      <c r="AS53" s="8"/>
      <c r="AT53" s="14"/>
      <c r="AU53" s="15"/>
    </row>
    <row r="54" spans="41:48" ht="17.399999999999999" customHeight="1" x14ac:dyDescent="0.25">
      <c r="AO54" s="16">
        <v>2</v>
      </c>
      <c r="AP54" s="9" t="s">
        <v>16</v>
      </c>
      <c r="AQ54" t="s">
        <v>20</v>
      </c>
      <c r="AR54" s="63"/>
      <c r="AS54" s="53" t="s">
        <v>21</v>
      </c>
      <c r="AT54" s="12">
        <v>10</v>
      </c>
      <c r="AU54" s="11" t="s">
        <v>22</v>
      </c>
    </row>
    <row r="55" spans="41:48" ht="17.399999999999999" customHeight="1" x14ac:dyDescent="0.25">
      <c r="AO55" s="6"/>
      <c r="AP55" t="s">
        <v>75</v>
      </c>
      <c r="AR55" s="6"/>
      <c r="AS55" s="6"/>
      <c r="AT55" s="35"/>
      <c r="AU55" s="36"/>
    </row>
    <row r="56" spans="41:48" x14ac:dyDescent="0.25">
      <c r="AO56" s="6"/>
      <c r="AP56" s="35"/>
      <c r="AQ56" t="s">
        <v>26</v>
      </c>
      <c r="AR56" s="6"/>
      <c r="AS56" s="6"/>
      <c r="AT56" s="1">
        <v>25</v>
      </c>
      <c r="AU56" s="11" t="s">
        <v>7</v>
      </c>
    </row>
    <row r="57" spans="41:48" x14ac:dyDescent="0.25">
      <c r="AO57" s="6"/>
      <c r="AQ57" t="s">
        <v>27</v>
      </c>
      <c r="AR57" s="6"/>
      <c r="AS57" s="6"/>
      <c r="AT57">
        <f>AT54*AT56</f>
        <v>250</v>
      </c>
      <c r="AU57" s="11" t="s">
        <v>7</v>
      </c>
    </row>
    <row r="58" spans="41:48" x14ac:dyDescent="0.25">
      <c r="AO58" s="8"/>
      <c r="AP58" s="14"/>
      <c r="AQ58" s="14"/>
      <c r="AR58" s="8"/>
      <c r="AS58" s="8"/>
      <c r="AT58" s="14"/>
      <c r="AU58" s="15"/>
    </row>
    <row r="59" spans="41:48" x14ac:dyDescent="0.25">
      <c r="AO59" s="16">
        <v>3</v>
      </c>
      <c r="AP59" s="9" t="s">
        <v>23</v>
      </c>
      <c r="AQ59" t="s">
        <v>28</v>
      </c>
      <c r="AR59" s="63"/>
      <c r="AS59" s="53" t="s">
        <v>25</v>
      </c>
      <c r="AT59" s="12">
        <v>100</v>
      </c>
      <c r="AU59" s="11" t="s">
        <v>24</v>
      </c>
    </row>
    <row r="60" spans="41:48" x14ac:dyDescent="0.25">
      <c r="AO60" s="6"/>
      <c r="AP60" t="s">
        <v>76</v>
      </c>
      <c r="AQ60" t="s">
        <v>4</v>
      </c>
      <c r="AR60" s="6"/>
      <c r="AS60" s="6"/>
      <c r="AT60" s="35"/>
      <c r="AU60" s="36"/>
    </row>
    <row r="61" spans="41:48" x14ac:dyDescent="0.25">
      <c r="AO61" s="6"/>
      <c r="AP61" s="35"/>
      <c r="AQ61" t="s">
        <v>26</v>
      </c>
      <c r="AR61" s="6"/>
      <c r="AS61" s="6"/>
      <c r="AT61" s="1">
        <v>35</v>
      </c>
      <c r="AU61" s="11" t="s">
        <v>7</v>
      </c>
    </row>
    <row r="62" spans="41:48" x14ac:dyDescent="0.25">
      <c r="AO62" s="6"/>
      <c r="AQ62" t="s">
        <v>35</v>
      </c>
      <c r="AR62" s="6"/>
      <c r="AS62" s="6"/>
      <c r="AT62">
        <f>AT59*AT61</f>
        <v>3500</v>
      </c>
      <c r="AU62" s="11" t="s">
        <v>7</v>
      </c>
    </row>
    <row r="63" spans="41:48" x14ac:dyDescent="0.25">
      <c r="AO63" s="8"/>
      <c r="AP63" s="14"/>
      <c r="AQ63" s="14"/>
      <c r="AR63" s="8"/>
      <c r="AS63" s="8"/>
      <c r="AT63" s="14"/>
      <c r="AU63" s="15"/>
    </row>
    <row r="64" spans="41:48" ht="14.4" customHeight="1" x14ac:dyDescent="0.25">
      <c r="AO64" s="16">
        <v>4</v>
      </c>
      <c r="AP64" s="9" t="s">
        <v>29</v>
      </c>
      <c r="AQ64" s="9"/>
      <c r="AR64" s="59"/>
      <c r="AS64" s="59"/>
      <c r="AT64" s="17">
        <v>5000</v>
      </c>
      <c r="AU64" s="10" t="s">
        <v>7</v>
      </c>
    </row>
    <row r="65" spans="41:47" ht="14.4" customHeight="1" x14ac:dyDescent="0.25">
      <c r="AO65" s="6"/>
      <c r="AR65" s="6"/>
      <c r="AS65" s="6"/>
      <c r="AU65" s="11"/>
    </row>
    <row r="66" spans="41:47" ht="14.4" customHeight="1" x14ac:dyDescent="0.25">
      <c r="AO66" s="5">
        <v>5</v>
      </c>
      <c r="AP66" t="s">
        <v>31</v>
      </c>
      <c r="AR66" s="6"/>
      <c r="AS66" s="6"/>
      <c r="AT66" s="1">
        <v>500</v>
      </c>
      <c r="AU66" s="11" t="s">
        <v>7</v>
      </c>
    </row>
    <row r="67" spans="41:47" ht="14.4" customHeight="1" x14ac:dyDescent="0.25">
      <c r="AO67" s="6"/>
      <c r="AR67" s="6"/>
      <c r="AS67" s="6"/>
      <c r="AU67" s="11"/>
    </row>
    <row r="68" spans="41:47" ht="14.4" customHeight="1" x14ac:dyDescent="0.25">
      <c r="AO68" s="7">
        <v>6</v>
      </c>
      <c r="AP68" t="s">
        <v>32</v>
      </c>
      <c r="AR68" s="6"/>
      <c r="AS68" s="6"/>
      <c r="AT68" s="1">
        <v>1000</v>
      </c>
      <c r="AU68" s="11" t="s">
        <v>7</v>
      </c>
    </row>
    <row r="69" spans="41:47" ht="14.4" customHeight="1" x14ac:dyDescent="0.25">
      <c r="AO69" s="6"/>
      <c r="AR69" s="6"/>
      <c r="AS69" s="6"/>
      <c r="AU69" s="11"/>
    </row>
    <row r="70" spans="41:47" ht="14.4" customHeight="1" x14ac:dyDescent="0.25">
      <c r="AO70" s="5">
        <v>7</v>
      </c>
      <c r="AP70" s="1" t="s">
        <v>33</v>
      </c>
      <c r="AR70" s="6"/>
      <c r="AS70" s="6"/>
      <c r="AT70" s="1"/>
      <c r="AU70" s="11" t="s">
        <v>7</v>
      </c>
    </row>
    <row r="71" spans="41:47" ht="14.4" customHeight="1" x14ac:dyDescent="0.25">
      <c r="AO71" s="6"/>
      <c r="AR71" s="6"/>
      <c r="AS71" s="6"/>
      <c r="AU71" s="11"/>
    </row>
    <row r="72" spans="41:47" ht="14.4" customHeight="1" x14ac:dyDescent="0.25">
      <c r="AO72" s="7">
        <v>8</v>
      </c>
      <c r="AP72" s="1" t="s">
        <v>33</v>
      </c>
      <c r="AR72" s="6"/>
      <c r="AS72" s="6"/>
      <c r="AT72" s="1"/>
      <c r="AU72" s="11" t="s">
        <v>7</v>
      </c>
    </row>
    <row r="73" spans="41:47" ht="14.4" customHeight="1" x14ac:dyDescent="0.25">
      <c r="AO73" s="8"/>
      <c r="AP73" s="14"/>
      <c r="AQ73" s="14"/>
      <c r="AR73" s="8"/>
      <c r="AS73" s="8"/>
      <c r="AT73" s="14"/>
      <c r="AU73" s="15"/>
    </row>
    <row r="74" spans="41:47" x14ac:dyDescent="0.25">
      <c r="AO74" s="18"/>
      <c r="AP74" s="19"/>
      <c r="AQ74" s="19"/>
      <c r="AR74" s="20" t="s">
        <v>34</v>
      </c>
      <c r="AS74" s="20"/>
      <c r="AT74" s="31">
        <f>AT52+AT57+AT62+AT64+AT66+AT68+AT70+AT72</f>
        <v>11492.317615</v>
      </c>
      <c r="AU74" s="21" t="s">
        <v>7</v>
      </c>
    </row>
  </sheetData>
  <mergeCells count="2">
    <mergeCell ref="AP42:AQ42"/>
    <mergeCell ref="AT42:AU4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6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4634-E932-4FA2-A7BB-C1296AA17B8D}">
  <sheetPr>
    <pageSetUpPr fitToPage="1"/>
  </sheetPr>
  <dimension ref="AO32:AZ81"/>
  <sheetViews>
    <sheetView tabSelected="1" topLeftCell="AE27" zoomScale="70" zoomScaleNormal="70" workbookViewId="0">
      <selection activeCell="AZ31" sqref="AZ31"/>
    </sheetView>
  </sheetViews>
  <sheetFormatPr defaultRowHeight="13.8" x14ac:dyDescent="0.25"/>
  <cols>
    <col min="25" max="25" width="15.796875" customWidth="1"/>
    <col min="42" max="42" width="26.59765625" customWidth="1"/>
    <col min="43" max="43" width="32.69921875" customWidth="1"/>
    <col min="44" max="44" width="11.69921875" customWidth="1"/>
    <col min="45" max="45" width="15.296875" customWidth="1"/>
    <col min="46" max="46" width="11" bestFit="1" customWidth="1"/>
    <col min="47" max="47" width="6.296875" customWidth="1"/>
    <col min="50" max="50" width="9.3984375" bestFit="1" customWidth="1"/>
  </cols>
  <sheetData>
    <row r="32" spans="47:47" ht="17.399999999999999" x14ac:dyDescent="0.3">
      <c r="AU32" s="26" t="s">
        <v>77</v>
      </c>
    </row>
    <row r="33" spans="41:52" x14ac:dyDescent="0.25">
      <c r="AT33" t="s">
        <v>43</v>
      </c>
      <c r="AU33" s="1" t="s">
        <v>44</v>
      </c>
    </row>
    <row r="36" spans="41:52" x14ac:dyDescent="0.25">
      <c r="AO36" t="s">
        <v>40</v>
      </c>
      <c r="AS36" s="2" t="s">
        <v>42</v>
      </c>
      <c r="AT36" s="66">
        <v>244577</v>
      </c>
      <c r="AU36" s="66"/>
      <c r="AW36" s="2"/>
      <c r="AX36" s="3"/>
    </row>
    <row r="37" spans="41:52" x14ac:dyDescent="0.25">
      <c r="AO37" t="s">
        <v>41</v>
      </c>
    </row>
    <row r="39" spans="41:52" x14ac:dyDescent="0.25">
      <c r="AO39" t="s">
        <v>37</v>
      </c>
    </row>
    <row r="40" spans="41:52" x14ac:dyDescent="0.25">
      <c r="AO40" t="s">
        <v>36</v>
      </c>
      <c r="AQ40" s="4"/>
      <c r="AT40" s="3"/>
    </row>
    <row r="41" spans="41:52" x14ac:dyDescent="0.25">
      <c r="AQ41" s="4"/>
      <c r="AT41" s="3"/>
    </row>
    <row r="42" spans="41:52" x14ac:dyDescent="0.25">
      <c r="AO42" s="22" t="s">
        <v>38</v>
      </c>
      <c r="AP42" s="32" t="s">
        <v>39</v>
      </c>
      <c r="AQ42" s="33"/>
      <c r="AR42" s="22" t="s">
        <v>56</v>
      </c>
      <c r="AS42" s="52" t="s">
        <v>59</v>
      </c>
      <c r="AT42" s="33" t="s">
        <v>60</v>
      </c>
      <c r="AU42" s="34"/>
    </row>
    <row r="43" spans="41:52" ht="18" customHeight="1" x14ac:dyDescent="0.25">
      <c r="AO43" s="23">
        <v>1</v>
      </c>
      <c r="AP43" s="24" t="s">
        <v>53</v>
      </c>
      <c r="AQ43" t="s">
        <v>17</v>
      </c>
      <c r="AR43" s="37"/>
      <c r="AS43" s="53" t="s">
        <v>47</v>
      </c>
      <c r="AT43" s="39">
        <v>400</v>
      </c>
      <c r="AU43" s="11" t="s">
        <v>19</v>
      </c>
      <c r="AY43" s="1"/>
      <c r="AZ43" t="s">
        <v>30</v>
      </c>
    </row>
    <row r="44" spans="41:52" ht="18" customHeight="1" x14ac:dyDescent="0.25">
      <c r="AO44" s="24"/>
      <c r="AP44" t="s">
        <v>55</v>
      </c>
      <c r="AR44" s="24"/>
      <c r="AS44" s="54"/>
      <c r="AT44" s="40"/>
      <c r="AU44" s="11"/>
    </row>
    <row r="45" spans="41:52" ht="15.6" customHeight="1" x14ac:dyDescent="0.25">
      <c r="AO45" s="24"/>
      <c r="AP45" s="35"/>
      <c r="AR45" s="24"/>
      <c r="AS45" s="6"/>
      <c r="AT45" s="41"/>
      <c r="AU45" s="11"/>
      <c r="AY45" s="27"/>
      <c r="AZ45" t="s">
        <v>45</v>
      </c>
    </row>
    <row r="46" spans="41:52" ht="18" customHeight="1" x14ac:dyDescent="0.25">
      <c r="AO46" s="24">
        <v>1.1000000000000001</v>
      </c>
      <c r="AP46" s="24" t="s">
        <v>64</v>
      </c>
      <c r="AQ46" t="s">
        <v>48</v>
      </c>
      <c r="AR46" s="42">
        <v>5.7981999999999996</v>
      </c>
      <c r="AS46" s="55">
        <v>150</v>
      </c>
      <c r="AT46" s="41">
        <f>5.7982*150</f>
        <v>869.7299999999999</v>
      </c>
      <c r="AU46" s="11" t="s">
        <v>7</v>
      </c>
      <c r="AV46" t="s">
        <v>50</v>
      </c>
    </row>
    <row r="47" spans="41:52" ht="18" customHeight="1" x14ac:dyDescent="0.25">
      <c r="AO47" s="24">
        <v>1.2</v>
      </c>
      <c r="AP47" s="24" t="s">
        <v>65</v>
      </c>
      <c r="AQ47" t="s">
        <v>49</v>
      </c>
      <c r="AR47" s="43">
        <v>2.6368999999999998</v>
      </c>
      <c r="AS47" s="56">
        <v>250</v>
      </c>
      <c r="AT47" s="41">
        <f>AR47*250</f>
        <v>659.22499999999991</v>
      </c>
      <c r="AU47" s="11" t="s">
        <v>7</v>
      </c>
      <c r="AV47" t="s">
        <v>51</v>
      </c>
    </row>
    <row r="48" spans="41:52" ht="18" customHeight="1" x14ac:dyDescent="0.25">
      <c r="AO48" s="24"/>
      <c r="AP48" s="24"/>
      <c r="AR48" s="24"/>
      <c r="AS48" s="6" t="s">
        <v>5</v>
      </c>
      <c r="AT48" s="40">
        <f>SUM(AT46:AT47)</f>
        <v>1528.9549999999999</v>
      </c>
      <c r="AU48" s="11" t="s">
        <v>7</v>
      </c>
    </row>
    <row r="49" spans="41:49" ht="7.2" customHeight="1" x14ac:dyDescent="0.25">
      <c r="AO49" s="24"/>
      <c r="AP49" s="24"/>
      <c r="AR49" s="24"/>
      <c r="AS49" s="6"/>
      <c r="AT49" s="41"/>
      <c r="AU49" s="11"/>
    </row>
    <row r="50" spans="41:49" ht="18" customHeight="1" x14ac:dyDescent="0.25">
      <c r="AO50" s="24">
        <v>1.3</v>
      </c>
      <c r="AP50" s="24" t="s">
        <v>61</v>
      </c>
      <c r="AQ50" t="s">
        <v>48</v>
      </c>
      <c r="AR50" s="42">
        <v>210</v>
      </c>
      <c r="AS50" s="57">
        <v>100</v>
      </c>
      <c r="AT50" s="41">
        <f>AR50*AS50</f>
        <v>21000</v>
      </c>
      <c r="AU50" s="11" t="s">
        <v>7</v>
      </c>
      <c r="AV50" t="s">
        <v>68</v>
      </c>
    </row>
    <row r="51" spans="41:49" ht="18" customHeight="1" x14ac:dyDescent="0.25">
      <c r="AO51" s="24">
        <v>1.4</v>
      </c>
      <c r="AP51" s="24" t="s">
        <v>70</v>
      </c>
      <c r="AQ51" t="s">
        <v>66</v>
      </c>
      <c r="AR51" s="44">
        <v>0.61970000000000003</v>
      </c>
      <c r="AS51" s="55">
        <v>150</v>
      </c>
      <c r="AT51" s="41">
        <f>AR51*AS51</f>
        <v>92.954999999999998</v>
      </c>
      <c r="AU51" s="11" t="s">
        <v>69</v>
      </c>
      <c r="AV51" t="s">
        <v>67</v>
      </c>
    </row>
    <row r="52" spans="41:49" ht="18" customHeight="1" x14ac:dyDescent="0.25">
      <c r="AO52" s="24"/>
      <c r="AP52" s="24" t="s">
        <v>71</v>
      </c>
      <c r="AR52" s="44"/>
      <c r="AS52" s="58">
        <v>110</v>
      </c>
      <c r="AT52" s="45">
        <f>AS52-AT51</f>
        <v>17.045000000000002</v>
      </c>
      <c r="AU52" s="11" t="s">
        <v>69</v>
      </c>
      <c r="AV52" t="s">
        <v>72</v>
      </c>
    </row>
    <row r="53" spans="41:49" x14ac:dyDescent="0.25">
      <c r="AO53" s="24"/>
      <c r="AP53" s="24" t="s">
        <v>62</v>
      </c>
      <c r="AR53" s="42">
        <v>56.07</v>
      </c>
      <c r="AS53" s="55">
        <v>17.05</v>
      </c>
      <c r="AT53" s="45">
        <f>AR53*AS53</f>
        <v>955.99350000000004</v>
      </c>
      <c r="AU53" s="11" t="s">
        <v>7</v>
      </c>
      <c r="AW53" t="s">
        <v>73</v>
      </c>
    </row>
    <row r="54" spans="41:49" x14ac:dyDescent="0.25">
      <c r="AO54" s="24"/>
      <c r="AP54" s="24"/>
      <c r="AR54" s="46"/>
      <c r="AS54" s="54"/>
      <c r="AT54" s="40"/>
      <c r="AU54" s="11"/>
    </row>
    <row r="55" spans="41:49" x14ac:dyDescent="0.25">
      <c r="AO55" s="24">
        <v>1.5</v>
      </c>
      <c r="AP55" s="24" t="s">
        <v>8</v>
      </c>
      <c r="AR55" s="24"/>
      <c r="AS55" s="6"/>
      <c r="AT55" s="47">
        <v>38.22</v>
      </c>
      <c r="AU55" s="11" t="s">
        <v>7</v>
      </c>
    </row>
    <row r="56" spans="41:49" ht="16.2" customHeight="1" x14ac:dyDescent="0.25">
      <c r="AO56" s="24">
        <v>1.6</v>
      </c>
      <c r="AP56" s="24" t="s">
        <v>9</v>
      </c>
      <c r="AR56" s="43">
        <v>0.1623</v>
      </c>
      <c r="AS56" s="56">
        <v>400</v>
      </c>
      <c r="AT56" s="48">
        <f>AS56*AR56</f>
        <v>64.92</v>
      </c>
      <c r="AU56" s="11" t="s">
        <v>7</v>
      </c>
      <c r="AV56" t="s">
        <v>52</v>
      </c>
    </row>
    <row r="57" spans="41:49" x14ac:dyDescent="0.25">
      <c r="AO57" s="24"/>
      <c r="AP57" s="24" t="s">
        <v>11</v>
      </c>
      <c r="AR57" s="24"/>
      <c r="AS57" s="6"/>
      <c r="AT57" s="48">
        <f>AT48+AT55+AT5699+AT50+AT53+AT56</f>
        <v>23588.088499999998</v>
      </c>
      <c r="AU57" s="11" t="s">
        <v>7</v>
      </c>
      <c r="AV57" t="s">
        <v>63</v>
      </c>
    </row>
    <row r="58" spans="41:49" x14ac:dyDescent="0.25">
      <c r="AO58" s="24">
        <v>1.7</v>
      </c>
      <c r="AP58" s="24" t="s">
        <v>14</v>
      </c>
      <c r="AR58" s="24"/>
      <c r="AS58" s="6"/>
      <c r="AT58" s="45">
        <f>AT57*7%</f>
        <v>1651.166195</v>
      </c>
      <c r="AU58" s="11" t="s">
        <v>7</v>
      </c>
      <c r="AV58" t="s">
        <v>15</v>
      </c>
    </row>
    <row r="59" spans="41:49" x14ac:dyDescent="0.25">
      <c r="AO59" s="24"/>
      <c r="AP59" s="24"/>
      <c r="AQ59" s="65" t="s">
        <v>13</v>
      </c>
      <c r="AR59" s="24"/>
      <c r="AS59" s="6"/>
      <c r="AT59" s="45">
        <f>AT57+AT58</f>
        <v>25239.254695</v>
      </c>
      <c r="AU59" s="11" t="s">
        <v>7</v>
      </c>
    </row>
    <row r="60" spans="41:49" x14ac:dyDescent="0.25">
      <c r="AO60" s="25"/>
      <c r="AP60" s="25"/>
      <c r="AQ60" s="14"/>
      <c r="AR60" s="25"/>
      <c r="AS60" s="8"/>
      <c r="AT60" s="14"/>
      <c r="AU60" s="15"/>
    </row>
    <row r="61" spans="41:49" ht="15.6" x14ac:dyDescent="0.25">
      <c r="AO61" s="16">
        <v>2</v>
      </c>
      <c r="AP61" s="9" t="s">
        <v>16</v>
      </c>
      <c r="AQ61" t="s">
        <v>20</v>
      </c>
      <c r="AR61" s="49"/>
      <c r="AS61" s="53" t="s">
        <v>21</v>
      </c>
      <c r="AT61" s="38">
        <v>10</v>
      </c>
      <c r="AU61" s="11" t="s">
        <v>22</v>
      </c>
    </row>
    <row r="62" spans="41:49" x14ac:dyDescent="0.25">
      <c r="AO62" s="6"/>
      <c r="AP62" t="s">
        <v>57</v>
      </c>
      <c r="AR62" s="24"/>
      <c r="AS62" s="6"/>
      <c r="AT62" s="40"/>
      <c r="AU62" s="11"/>
    </row>
    <row r="63" spans="41:49" x14ac:dyDescent="0.25">
      <c r="AO63" s="6"/>
      <c r="AP63" s="35"/>
      <c r="AQ63" t="s">
        <v>26</v>
      </c>
      <c r="AR63" s="24"/>
      <c r="AS63" s="6"/>
      <c r="AT63" s="47">
        <v>25</v>
      </c>
      <c r="AU63" s="11" t="s">
        <v>7</v>
      </c>
    </row>
    <row r="64" spans="41:49" x14ac:dyDescent="0.25">
      <c r="AO64" s="6"/>
      <c r="AQ64" t="s">
        <v>27</v>
      </c>
      <c r="AR64" s="24"/>
      <c r="AS64" s="6"/>
      <c r="AT64" s="41">
        <f>AT61*AT63</f>
        <v>250</v>
      </c>
      <c r="AU64" s="11" t="s">
        <v>7</v>
      </c>
    </row>
    <row r="65" spans="41:47" x14ac:dyDescent="0.25">
      <c r="AO65" s="8"/>
      <c r="AP65" s="14"/>
      <c r="AQ65" s="14"/>
      <c r="AR65" s="25"/>
      <c r="AS65" s="8"/>
      <c r="AT65" s="14"/>
      <c r="AU65" s="15"/>
    </row>
    <row r="66" spans="41:47" x14ac:dyDescent="0.25">
      <c r="AO66" s="16">
        <v>3</v>
      </c>
      <c r="AP66" s="9" t="s">
        <v>23</v>
      </c>
      <c r="AQ66" t="s">
        <v>28</v>
      </c>
      <c r="AR66" s="49"/>
      <c r="AS66" s="53" t="s">
        <v>25</v>
      </c>
      <c r="AT66" s="38">
        <v>100</v>
      </c>
      <c r="AU66" s="11" t="s">
        <v>24</v>
      </c>
    </row>
    <row r="67" spans="41:47" ht="16.2" customHeight="1" x14ac:dyDescent="0.25">
      <c r="AO67" s="6"/>
      <c r="AP67" s="35" t="s">
        <v>58</v>
      </c>
      <c r="AR67" s="24"/>
      <c r="AS67" s="6"/>
      <c r="AT67" s="40"/>
      <c r="AU67" s="11"/>
    </row>
    <row r="68" spans="41:47" ht="16.2" customHeight="1" x14ac:dyDescent="0.25">
      <c r="AO68" s="6"/>
      <c r="AP68" s="35"/>
      <c r="AQ68" t="s">
        <v>26</v>
      </c>
      <c r="AR68" s="24"/>
      <c r="AS68" s="6"/>
      <c r="AT68" s="47">
        <v>35</v>
      </c>
      <c r="AU68" s="11" t="s">
        <v>7</v>
      </c>
    </row>
    <row r="69" spans="41:47" ht="16.2" customHeight="1" x14ac:dyDescent="0.25">
      <c r="AO69" s="6"/>
      <c r="AQ69" t="s">
        <v>35</v>
      </c>
      <c r="AR69" s="24"/>
      <c r="AS69" s="6"/>
      <c r="AT69" s="41">
        <f>AT66*AT68</f>
        <v>3500</v>
      </c>
      <c r="AU69" s="11" t="s">
        <v>7</v>
      </c>
    </row>
    <row r="70" spans="41:47" ht="3.6" customHeight="1" x14ac:dyDescent="0.25">
      <c r="AO70" s="8"/>
      <c r="AP70" s="14"/>
      <c r="AQ70" s="14"/>
      <c r="AR70" s="25"/>
      <c r="AS70" s="8"/>
      <c r="AT70" s="14"/>
      <c r="AU70" s="15"/>
    </row>
    <row r="71" spans="41:47" x14ac:dyDescent="0.25">
      <c r="AO71" s="16">
        <v>4</v>
      </c>
      <c r="AP71" s="9" t="s">
        <v>29</v>
      </c>
      <c r="AQ71" s="9"/>
      <c r="AR71" s="50"/>
      <c r="AS71" s="59"/>
      <c r="AT71" s="17">
        <v>5000</v>
      </c>
      <c r="AU71" s="10" t="s">
        <v>7</v>
      </c>
    </row>
    <row r="72" spans="41:47" ht="5.4" customHeight="1" x14ac:dyDescent="0.25">
      <c r="AO72" s="6"/>
      <c r="AR72" s="24"/>
      <c r="AS72" s="6"/>
      <c r="AT72" s="41"/>
      <c r="AU72" s="11"/>
    </row>
    <row r="73" spans="41:47" x14ac:dyDescent="0.25">
      <c r="AO73" s="5">
        <v>5</v>
      </c>
      <c r="AP73" t="s">
        <v>31</v>
      </c>
      <c r="AR73" s="24"/>
      <c r="AS73" s="6"/>
      <c r="AT73" s="47">
        <v>500</v>
      </c>
      <c r="AU73" s="11" t="s">
        <v>7</v>
      </c>
    </row>
    <row r="74" spans="41:47" ht="6" customHeight="1" x14ac:dyDescent="0.25">
      <c r="AO74" s="6"/>
      <c r="AR74" s="24"/>
      <c r="AS74" s="6"/>
      <c r="AT74" s="41"/>
      <c r="AU74" s="11"/>
    </row>
    <row r="75" spans="41:47" x14ac:dyDescent="0.25">
      <c r="AO75" s="7">
        <v>6</v>
      </c>
      <c r="AP75" t="s">
        <v>32</v>
      </c>
      <c r="AR75" s="24"/>
      <c r="AS75" s="6"/>
      <c r="AT75" s="47">
        <v>1000</v>
      </c>
      <c r="AU75" s="11" t="s">
        <v>7</v>
      </c>
    </row>
    <row r="76" spans="41:47" x14ac:dyDescent="0.25">
      <c r="AO76" s="6"/>
      <c r="AR76" s="24"/>
      <c r="AS76" s="6"/>
      <c r="AT76" s="41"/>
      <c r="AU76" s="11"/>
    </row>
    <row r="77" spans="41:47" x14ac:dyDescent="0.25">
      <c r="AO77" s="5">
        <v>7</v>
      </c>
      <c r="AP77" s="1" t="s">
        <v>33</v>
      </c>
      <c r="AR77" s="24"/>
      <c r="AS77" s="6"/>
      <c r="AT77" s="47"/>
      <c r="AU77" s="11" t="s">
        <v>7</v>
      </c>
    </row>
    <row r="78" spans="41:47" x14ac:dyDescent="0.25">
      <c r="AO78" s="6"/>
      <c r="AR78" s="24"/>
      <c r="AS78" s="6"/>
      <c r="AT78" s="41"/>
      <c r="AU78" s="11"/>
    </row>
    <row r="79" spans="41:47" x14ac:dyDescent="0.25">
      <c r="AO79" s="7">
        <v>8</v>
      </c>
      <c r="AP79" s="1" t="s">
        <v>33</v>
      </c>
      <c r="AR79" s="24"/>
      <c r="AS79" s="6"/>
      <c r="AT79" s="47"/>
      <c r="AU79" s="11" t="s">
        <v>7</v>
      </c>
    </row>
    <row r="80" spans="41:47" x14ac:dyDescent="0.25">
      <c r="AO80" s="8"/>
      <c r="AP80" s="14"/>
      <c r="AQ80" s="14"/>
      <c r="AR80" s="25"/>
      <c r="AS80" s="8"/>
      <c r="AT80" s="14"/>
      <c r="AU80" s="15"/>
    </row>
    <row r="81" spans="41:47" x14ac:dyDescent="0.25">
      <c r="AO81" s="18"/>
      <c r="AP81" s="19"/>
      <c r="AQ81" s="19"/>
      <c r="AR81" s="51" t="s">
        <v>34</v>
      </c>
      <c r="AS81" s="20"/>
      <c r="AT81" s="31">
        <f>AT59+AT64+AT69+AT71+AT73+AT75+AT77+AT79</f>
        <v>35489.254694999996</v>
      </c>
      <c r="AU81" s="21" t="s">
        <v>7</v>
      </c>
    </row>
  </sheetData>
  <mergeCells count="3">
    <mergeCell ref="AT36:AU36"/>
    <mergeCell ref="AP42:AQ42"/>
    <mergeCell ref="AT42:AU42"/>
  </mergeCells>
  <pageMargins left="0.70866141732283472" right="0.70866141732283472" top="0.74803149606299213" bottom="0.74803149606299213" header="0.31496062992125984" footer="0.31496062992125984"/>
  <pageSetup paperSize="9" scale="7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Sheet1</vt:lpstr>
      <vt:lpstr>TOU</vt:lpstr>
      <vt:lpstr>Sheet1!Print_Area</vt:lpstr>
      <vt:lpstr>TOU!Print_Area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krirk Pradip Na Thalang</dc:creator>
  <cp:lastModifiedBy>krirk Pradip Na Thalang</cp:lastModifiedBy>
  <cp:lastPrinted>2026-08-16T06:19:32Z</cp:lastPrinted>
  <dcterms:created xsi:type="dcterms:W3CDTF">2026-08-15T15:54:29Z</dcterms:created>
  <dcterms:modified xsi:type="dcterms:W3CDTF">2026-08-16T06:19:52Z</dcterms:modified>
</cp:coreProperties>
</file>