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ptop\Desktop\"/>
    </mc:Choice>
  </mc:AlternateContent>
  <xr:revisionPtr revIDLastSave="0" documentId="13_ncr:1_{DFE9C6FC-40D3-4616-9DF1-6309DD3566E4}" xr6:coauthVersionLast="47" xr6:coauthVersionMax="47" xr10:uidLastSave="{00000000-0000-0000-0000-000000000000}"/>
  <bookViews>
    <workbookView xWindow="-120" yWindow="-120" windowWidth="20730" windowHeight="11040" activeTab="1" xr2:uid="{C60FF62A-2AAB-439A-BC4A-4E35478500BB}"/>
  </bookViews>
  <sheets>
    <sheet name="RAW DATA" sheetId="1" r:id="rId1"/>
    <sheet name="NORMALIZ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" i="2" l="1"/>
  <c r="J23" i="2"/>
  <c r="K24" i="2" l="1"/>
  <c r="J25" i="2"/>
  <c r="R29" i="2" s="1"/>
  <c r="K23" i="2" l="1"/>
  <c r="R18" i="2"/>
  <c r="R20" i="2"/>
  <c r="R10" i="2"/>
  <c r="R6" i="2"/>
  <c r="R24" i="2"/>
  <c r="R40" i="2"/>
  <c r="R36" i="2"/>
  <c r="R32" i="2"/>
  <c r="R28" i="2"/>
  <c r="R4" i="2"/>
  <c r="R17" i="2"/>
  <c r="R13" i="2"/>
  <c r="R9" i="2"/>
  <c r="R27" i="2"/>
  <c r="R23" i="2"/>
  <c r="R39" i="2"/>
  <c r="R35" i="2"/>
  <c r="R31" i="2"/>
  <c r="R14" i="2"/>
  <c r="R5" i="2"/>
  <c r="R16" i="2"/>
  <c r="R12" i="2"/>
  <c r="R8" i="2"/>
  <c r="R26" i="2"/>
  <c r="R22" i="2"/>
  <c r="R38" i="2"/>
  <c r="R34" i="2"/>
  <c r="R30" i="2"/>
  <c r="R3" i="2"/>
  <c r="R19" i="2"/>
  <c r="R15" i="2"/>
  <c r="R11" i="2"/>
  <c r="R7" i="2"/>
  <c r="R25" i="2"/>
  <c r="R21" i="2"/>
  <c r="R37" i="2"/>
  <c r="R33" i="2"/>
  <c r="L23" i="2" l="1"/>
  <c r="K25" i="2"/>
  <c r="S24" i="2" l="1"/>
  <c r="S30" i="2"/>
  <c r="S13" i="2"/>
  <c r="S23" i="2"/>
  <c r="S39" i="2"/>
  <c r="S22" i="2"/>
  <c r="S38" i="2"/>
  <c r="S31" i="2"/>
  <c r="S18" i="2"/>
  <c r="S35" i="2"/>
  <c r="S6" i="2"/>
  <c r="S9" i="2"/>
  <c r="S26" i="2"/>
  <c r="S20" i="2"/>
  <c r="S12" i="2"/>
  <c r="S37" i="2"/>
  <c r="S29" i="2"/>
  <c r="S4" i="2"/>
  <c r="S19" i="2"/>
  <c r="S11" i="2"/>
  <c r="S36" i="2"/>
  <c r="S28" i="2"/>
  <c r="S14" i="2"/>
  <c r="S7" i="2"/>
  <c r="S27" i="2"/>
  <c r="S34" i="2"/>
  <c r="S5" i="2"/>
  <c r="S8" i="2"/>
  <c r="S25" i="2"/>
  <c r="S15" i="2"/>
  <c r="S32" i="2"/>
  <c r="S21" i="2"/>
  <c r="S10" i="2"/>
  <c r="S17" i="2"/>
  <c r="S16" i="2"/>
  <c r="S33" i="2"/>
  <c r="S3" i="2"/>
  <c r="S40" i="2"/>
  <c r="L24" i="2"/>
  <c r="AA11" i="2" l="1"/>
  <c r="M24" i="2"/>
  <c r="L25" i="2"/>
  <c r="T25" i="2" s="1"/>
  <c r="M23" i="2"/>
  <c r="T32" i="2" l="1"/>
  <c r="T38" i="2"/>
  <c r="N23" i="2"/>
  <c r="M25" i="2"/>
  <c r="U34" i="2" s="1"/>
  <c r="T35" i="2"/>
  <c r="T5" i="2"/>
  <c r="T29" i="2"/>
  <c r="T10" i="2"/>
  <c r="T13" i="2"/>
  <c r="T28" i="2"/>
  <c r="T34" i="2"/>
  <c r="T24" i="2"/>
  <c r="T14" i="2"/>
  <c r="T30" i="2"/>
  <c r="T17" i="2"/>
  <c r="T23" i="2"/>
  <c r="T39" i="2"/>
  <c r="T12" i="2"/>
  <c r="T26" i="2"/>
  <c r="T15" i="2"/>
  <c r="U32" i="2"/>
  <c r="U31" i="2"/>
  <c r="U15" i="2"/>
  <c r="U33" i="2"/>
  <c r="U23" i="2"/>
  <c r="U24" i="2"/>
  <c r="U30" i="2"/>
  <c r="U7" i="2"/>
  <c r="U19" i="2"/>
  <c r="U36" i="2"/>
  <c r="U28" i="2"/>
  <c r="U12" i="2"/>
  <c r="U6" i="2"/>
  <c r="U18" i="2"/>
  <c r="U35" i="2"/>
  <c r="U29" i="2"/>
  <c r="U21" i="2"/>
  <c r="U13" i="2"/>
  <c r="U38" i="2"/>
  <c r="U22" i="2"/>
  <c r="U39" i="2"/>
  <c r="U8" i="2"/>
  <c r="U27" i="2"/>
  <c r="U3" i="2"/>
  <c r="U37" i="2"/>
  <c r="U10" i="2"/>
  <c r="U25" i="2"/>
  <c r="U9" i="2"/>
  <c r="U16" i="2"/>
  <c r="U4" i="2"/>
  <c r="U40" i="2"/>
  <c r="U14" i="2"/>
  <c r="U11" i="2"/>
  <c r="U20" i="2"/>
  <c r="U26" i="2"/>
  <c r="U5" i="2"/>
  <c r="U17" i="2"/>
  <c r="T33" i="2"/>
  <c r="T18" i="2"/>
  <c r="T21" i="2"/>
  <c r="T8" i="2"/>
  <c r="T11" i="2"/>
  <c r="T37" i="2"/>
  <c r="T3" i="2"/>
  <c r="T27" i="2"/>
  <c r="T16" i="2"/>
  <c r="T19" i="2"/>
  <c r="T40" i="2"/>
  <c r="T22" i="2"/>
  <c r="T9" i="2"/>
  <c r="T6" i="2"/>
  <c r="T31" i="2"/>
  <c r="T36" i="2"/>
  <c r="T20" i="2"/>
  <c r="T7" i="2"/>
  <c r="T4" i="2"/>
  <c r="AA9" i="2" l="1"/>
  <c r="N24" i="2"/>
  <c r="N25" i="2" l="1"/>
  <c r="V11" i="2" s="1"/>
  <c r="O23" i="2"/>
  <c r="V10" i="2" l="1"/>
  <c r="V3" i="2"/>
  <c r="V15" i="2"/>
  <c r="V36" i="2"/>
  <c r="V35" i="2"/>
  <c r="V31" i="2"/>
  <c r="V5" i="2"/>
  <c r="V33" i="2"/>
  <c r="V19" i="2"/>
  <c r="V18" i="2"/>
  <c r="V12" i="2"/>
  <c r="V7" i="2"/>
  <c r="V25" i="2"/>
  <c r="V30" i="2"/>
  <c r="V13" i="2"/>
  <c r="V29" i="2"/>
  <c r="V8" i="2"/>
  <c r="V38" i="2"/>
  <c r="V32" i="2"/>
  <c r="V23" i="2"/>
  <c r="V39" i="2"/>
  <c r="V26" i="2"/>
  <c r="V20" i="2"/>
  <c r="V17" i="2"/>
  <c r="V14" i="2"/>
  <c r="V40" i="2"/>
  <c r="V27" i="2"/>
  <c r="V6" i="2"/>
  <c r="V34" i="2"/>
  <c r="V28" i="2"/>
  <c r="V9" i="2"/>
  <c r="V4" i="2"/>
  <c r="V24" i="2"/>
  <c r="V21" i="2"/>
  <c r="V37" i="2"/>
  <c r="V22" i="2"/>
  <c r="V16" i="2"/>
  <c r="O24" i="2"/>
  <c r="P23" i="2" l="1"/>
  <c r="O25" i="2"/>
  <c r="W3" i="2" s="1"/>
  <c r="P24" i="2"/>
  <c r="W20" i="2" l="1"/>
  <c r="W11" i="2"/>
  <c r="W32" i="2"/>
  <c r="W19" i="2"/>
  <c r="W38" i="2"/>
  <c r="W27" i="2"/>
  <c r="W12" i="2"/>
  <c r="P25" i="2"/>
  <c r="X6" i="2" s="1"/>
  <c r="W26" i="2"/>
  <c r="W23" i="2"/>
  <c r="W39" i="2"/>
  <c r="W40" i="2"/>
  <c r="W14" i="2"/>
  <c r="W25" i="2"/>
  <c r="W36" i="2"/>
  <c r="W8" i="2"/>
  <c r="W13" i="2"/>
  <c r="W7" i="2"/>
  <c r="W21" i="2"/>
  <c r="W34" i="2"/>
  <c r="W35" i="2"/>
  <c r="W16" i="2"/>
  <c r="W33" i="2"/>
  <c r="W18" i="2"/>
  <c r="W6" i="2"/>
  <c r="W17" i="2"/>
  <c r="W5" i="2"/>
  <c r="W15" i="2"/>
  <c r="W31" i="2"/>
  <c r="W10" i="2"/>
  <c r="W24" i="2"/>
  <c r="W22" i="2"/>
  <c r="W4" i="2"/>
  <c r="W28" i="2"/>
  <c r="W29" i="2"/>
  <c r="W9" i="2"/>
  <c r="W37" i="2"/>
  <c r="W30" i="2"/>
  <c r="AA12" i="2" l="1"/>
  <c r="X18" i="2"/>
  <c r="X34" i="2"/>
  <c r="X21" i="2"/>
  <c r="X15" i="2"/>
  <c r="X16" i="2"/>
  <c r="X17" i="2"/>
  <c r="X14" i="2"/>
  <c r="X30" i="2"/>
  <c r="X13" i="2"/>
  <c r="X7" i="2"/>
  <c r="X39" i="2"/>
  <c r="X24" i="2"/>
  <c r="X33" i="2"/>
  <c r="X4" i="2"/>
  <c r="X20" i="2"/>
  <c r="X36" i="2"/>
  <c r="X25" i="2"/>
  <c r="X19" i="2"/>
  <c r="X10" i="2"/>
  <c r="X26" i="2"/>
  <c r="X5" i="2"/>
  <c r="X37" i="2"/>
  <c r="X31" i="2"/>
  <c r="X32" i="2"/>
  <c r="X11" i="2"/>
  <c r="X22" i="2"/>
  <c r="X38" i="2"/>
  <c r="X29" i="2"/>
  <c r="X23" i="2"/>
  <c r="X8" i="2"/>
  <c r="X40" i="2"/>
  <c r="X27" i="2"/>
  <c r="X12" i="2"/>
  <c r="X28" i="2"/>
  <c r="X9" i="2"/>
  <c r="X3" i="2"/>
  <c r="AA10" i="2" s="1"/>
  <c r="X35" i="2"/>
</calcChain>
</file>

<file path=xl/sharedStrings.xml><?xml version="1.0" encoding="utf-8"?>
<sst xmlns="http://schemas.openxmlformats.org/spreadsheetml/2006/main" count="99" uniqueCount="83">
  <si>
    <t>Country</t>
  </si>
  <si>
    <t>GDP per capita (USD)</t>
  </si>
  <si>
    <t xml:space="preserve">  Dwellings without basic facilities</t>
  </si>
  <si>
    <t xml:space="preserve">  Housing expenditure</t>
  </si>
  <si>
    <t xml:space="preserve">  Rooms per person</t>
  </si>
  <si>
    <t xml:space="preserve">  Household net adjusted disposable income</t>
  </si>
  <si>
    <t xml:space="preserve">  Household net wealth</t>
  </si>
  <si>
    <t xml:space="preserve">  Labour market insecurity</t>
  </si>
  <si>
    <t xml:space="preserve">  Employment rate</t>
  </si>
  <si>
    <t xml:space="preserve">  Long-term unemployment rate</t>
  </si>
  <si>
    <t xml:space="preserve">  Personal earnings</t>
  </si>
  <si>
    <t xml:space="preserve">  Quality of support network</t>
  </si>
  <si>
    <t xml:space="preserve">  Educational attainment</t>
  </si>
  <si>
    <t xml:space="preserve">  Student skills</t>
  </si>
  <si>
    <t xml:space="preserve">  Years in education</t>
  </si>
  <si>
    <t xml:space="preserve">  Air pollution</t>
  </si>
  <si>
    <t xml:space="preserve">  Water quality</t>
  </si>
  <si>
    <t xml:space="preserve">  Stakeholder engagement for developing regulations</t>
  </si>
  <si>
    <t xml:space="preserve">  Voter turnout</t>
  </si>
  <si>
    <t xml:space="preserve">  Life expectancy</t>
  </si>
  <si>
    <t xml:space="preserve">  Self-reported health</t>
  </si>
  <si>
    <t xml:space="preserve">  Feeling safe walking alone at night</t>
  </si>
  <si>
    <t xml:space="preserve">  Homicide rate</t>
  </si>
  <si>
    <t xml:space="preserve">  Employees working very long hours</t>
  </si>
  <si>
    <t xml:space="preserve">  Time devoted to leisure and personal care</t>
  </si>
  <si>
    <t xml:space="preserve">  Life satisfaction</t>
  </si>
  <si>
    <t>Australia</t>
  </si>
  <si>
    <t>Austria</t>
  </si>
  <si>
    <t>Belgium</t>
  </si>
  <si>
    <t>Canada</t>
  </si>
  <si>
    <t>Chile</t>
  </si>
  <si>
    <t>Colombia</t>
  </si>
  <si>
    <t>Costa Rica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</si>
  <si>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</si>
  <si>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</si>
  <si>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</si>
  <si>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</si>
  <si>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</si>
  <si>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</si>
  <si>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</si>
  <si>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</si>
  <si>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</si>
  <si>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</si>
  <si>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</si>
  <si>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</si>
  <si>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</si>
  <si>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</si>
  <si>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</si>
  <si>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</si>
  <si>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</si>
  <si>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</si>
  <si>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</si>
  <si>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</si>
  <si>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</si>
  <si>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</si>
  <si>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</si>
  <si>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</si>
  <si>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</si>
  <si>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</si>
  <si>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</si>
  <si>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</si>
  <si>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Türkiye</t>
  </si>
  <si>
    <t>United Kingdom</t>
  </si>
  <si>
    <t>United States</t>
  </si>
  <si>
    <t>MAX</t>
  </si>
  <si>
    <t>MIN</t>
  </si>
  <si>
    <t>DIFF</t>
  </si>
  <si>
    <t>Dwellings without basic facilities</t>
  </si>
  <si>
    <t>Student skills</t>
  </si>
  <si>
    <t>Years in education</t>
  </si>
  <si>
    <t>Feeling safe walking alone at night</t>
  </si>
  <si>
    <t>Homicide rate</t>
  </si>
  <si>
    <t>Personal earnings</t>
  </si>
  <si>
    <t>GDP per capita (USD) x Personal earnings</t>
  </si>
  <si>
    <t>Student skills x Years in education</t>
  </si>
  <si>
    <t>GDP per capita (USD) x Dwellings without basic facilities</t>
  </si>
  <si>
    <t>Homicide rate x Feeling safe walking alone at night</t>
  </si>
  <si>
    <t>CORRELATION</t>
  </si>
  <si>
    <t>RAW DATA</t>
  </si>
  <si>
    <t>NORMALIZED DATA</t>
  </si>
  <si>
    <t>MODERATELY NEGATIVE</t>
  </si>
  <si>
    <t>WEAKLY POSITIVE</t>
  </si>
  <si>
    <t xml:space="preserve"> STRONGLY 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</si>
</sst>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F6EA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0" borderId="0" applyAlignment="0">
      <alignment horizontal="center"/>
    </xf>
  </cellStyleXfs>
  <cellXfs count="7">
    <xf numFmtId="0" fontId="0" fillId="0" borderId="0" xfId="0"/>
    <xf numFmtId="14" fontId="0" fillId="0" borderId="0" xfId="0" applyNumberFormat="1"/>
    <xf numFmtId="0" fontId="1" fillId="2" borderId="0" xfId="1" applyAlignment="1">
      <alignment horizontal="center"/>
    </xf>
    <xf numFmtId="0" fontId="1" fillId="2" borderId="0" xfId="1"/>
    <xf numFmtId="0" fontId="2" fillId="4" borderId="0" xfId="0" applyFont="1" applyFill="1"/>
    <xf numFmtId="0" fontId="1" fillId="3" borderId="0" xfId="2"/>
    <xf numFmtId="0" fontId="1" fillId="3" borderId="0" xfId="2" applyAlignment="1">
      <alignment horizontal="center" vertical="center"/>
    </xf>
  </cellXfs>
  <cellStyles count="4">
    <cellStyle name="20% - Accent6" xfId="1" builtinId="50"/>
    <cellStyle name="60% - Accent6" xfId="2" builtinId="52"/>
    <cellStyle name="Normal" xfId="0" builtinId="0"/>
    <cellStyle name="Style 1" xfId="3" xr:uid="{2E158E76-0A96-4E59-83A3-366E83A0FE20}"/>
  </cellStyles>
  <dxfs count="0"/>
  <tableStyles count="0" defaultTableStyle="TableStyleMedium2" defaultPivotStyle="PivotStyleLight16"/>
  <colors>
    <mruColors>
      <color rgb="FFEEF6EA"/>
      <color rgb="FFDAEBD1"/>
      <color rgb="FFD4E8CA"/>
      <color rgb="FFE1EFD9"/>
      <color rgb="FFEB0BAB"/>
      <color rgb="FFF523B9"/>
      <color rgb="FFFA34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  Student Skills x Years in 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6.4349540891344786E-2"/>
                  <c:y val="-0.737093175853018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NORMALIZED!$T$3:$T$40</c:f>
              <c:numCache>
                <c:formatCode>General</c:formatCode>
                <c:ptCount val="38"/>
                <c:pt idx="0">
                  <c:v>0.77500000000000002</c:v>
                </c:pt>
                <c:pt idx="1">
                  <c:v>0.70833333333333337</c:v>
                </c:pt>
                <c:pt idx="2">
                  <c:v>0.78333333333333333</c:v>
                </c:pt>
                <c:pt idx="3">
                  <c:v>0.92500000000000004</c:v>
                </c:pt>
                <c:pt idx="4">
                  <c:v>0.26666666666666666</c:v>
                </c:pt>
                <c:pt idx="5">
                  <c:v>0</c:v>
                </c:pt>
                <c:pt idx="6">
                  <c:v>7.4999999999999997E-2</c:v>
                </c:pt>
                <c:pt idx="7">
                  <c:v>0.7416666666666667</c:v>
                </c:pt>
                <c:pt idx="8">
                  <c:v>0.79166666666666663</c:v>
                </c:pt>
                <c:pt idx="9">
                  <c:v>1</c:v>
                </c:pt>
                <c:pt idx="10">
                  <c:v>0.91666666666666663</c:v>
                </c:pt>
                <c:pt idx="11">
                  <c:v>0.73333333333333328</c:v>
                </c:pt>
                <c:pt idx="12">
                  <c:v>0.78333333333333333</c:v>
                </c:pt>
                <c:pt idx="13">
                  <c:v>0.39166666666666666</c:v>
                </c:pt>
                <c:pt idx="14">
                  <c:v>0.60833333333333328</c:v>
                </c:pt>
                <c:pt idx="15">
                  <c:v>0.625</c:v>
                </c:pt>
                <c:pt idx="16">
                  <c:v>0.82499999999999996</c:v>
                </c:pt>
                <c:pt idx="17">
                  <c:v>0.49166666666666664</c:v>
                </c:pt>
                <c:pt idx="18">
                  <c:v>0.59166666666666667</c:v>
                </c:pt>
                <c:pt idx="19">
                  <c:v>0.95</c:v>
                </c:pt>
                <c:pt idx="20">
                  <c:v>0.95</c:v>
                </c:pt>
                <c:pt idx="21">
                  <c:v>0.67500000000000004</c:v>
                </c:pt>
                <c:pt idx="22">
                  <c:v>0.6166666666666667</c:v>
                </c:pt>
                <c:pt idx="23">
                  <c:v>0.59166666666666667</c:v>
                </c:pt>
                <c:pt idx="24">
                  <c:v>8.3333333333333329E-2</c:v>
                </c:pt>
                <c:pt idx="25">
                  <c:v>0.8</c:v>
                </c:pt>
                <c:pt idx="26">
                  <c:v>0.80833333333333335</c:v>
                </c:pt>
                <c:pt idx="27">
                  <c:v>0.7583333333333333</c:v>
                </c:pt>
                <c:pt idx="28">
                  <c:v>0.89166666666666672</c:v>
                </c:pt>
                <c:pt idx="29">
                  <c:v>0.71666666666666667</c:v>
                </c:pt>
                <c:pt idx="30">
                  <c:v>0.52500000000000002</c:v>
                </c:pt>
                <c:pt idx="31">
                  <c:v>0.81666666666666665</c:v>
                </c:pt>
                <c:pt idx="32">
                  <c:v>-3.3833333333333333</c:v>
                </c:pt>
                <c:pt idx="33">
                  <c:v>0.80833333333333335</c:v>
                </c:pt>
                <c:pt idx="34">
                  <c:v>0.76666666666666672</c:v>
                </c:pt>
                <c:pt idx="35">
                  <c:v>0.46666666666666667</c:v>
                </c:pt>
                <c:pt idx="36">
                  <c:v>0.80833333333333335</c:v>
                </c:pt>
                <c:pt idx="37">
                  <c:v>0.7416666666666667</c:v>
                </c:pt>
              </c:numCache>
            </c:numRef>
          </c:xVal>
          <c:yVal>
            <c:numRef>
              <c:f>NORMALIZED!$U$3:$U$40</c:f>
              <c:numCache>
                <c:formatCode>General</c:formatCode>
                <c:ptCount val="38"/>
                <c:pt idx="0">
                  <c:v>1</c:v>
                </c:pt>
                <c:pt idx="1">
                  <c:v>0.5</c:v>
                </c:pt>
                <c:pt idx="2">
                  <c:v>0.83333333333333337</c:v>
                </c:pt>
                <c:pt idx="3">
                  <c:v>0.5</c:v>
                </c:pt>
                <c:pt idx="4">
                  <c:v>0.5</c:v>
                </c:pt>
                <c:pt idx="5">
                  <c:v>0</c:v>
                </c:pt>
                <c:pt idx="6">
                  <c:v>-2.3333333333333335</c:v>
                </c:pt>
                <c:pt idx="7">
                  <c:v>0.66666666666666663</c:v>
                </c:pt>
                <c:pt idx="8">
                  <c:v>0.83333333333333337</c:v>
                </c:pt>
                <c:pt idx="9">
                  <c:v>0.66666666666666663</c:v>
                </c:pt>
                <c:pt idx="10">
                  <c:v>1</c:v>
                </c:pt>
                <c:pt idx="11">
                  <c:v>0.5</c:v>
                </c:pt>
                <c:pt idx="12">
                  <c:v>0.66666666666666663</c:v>
                </c:pt>
                <c:pt idx="13">
                  <c:v>0.83333333333333337</c:v>
                </c:pt>
                <c:pt idx="14">
                  <c:v>0.33333333333333331</c:v>
                </c:pt>
                <c:pt idx="15">
                  <c:v>0.83333333333333337</c:v>
                </c:pt>
                <c:pt idx="16">
                  <c:v>0.66666666666666663</c:v>
                </c:pt>
                <c:pt idx="17">
                  <c:v>0.33333333333333331</c:v>
                </c:pt>
                <c:pt idx="18">
                  <c:v>0.5</c:v>
                </c:pt>
                <c:pt idx="19">
                  <c:v>0.33333333333333331</c:v>
                </c:pt>
                <c:pt idx="20">
                  <c:v>0.5</c:v>
                </c:pt>
                <c:pt idx="21">
                  <c:v>0.66666666666666663</c:v>
                </c:pt>
                <c:pt idx="22">
                  <c:v>0.66666666666666663</c:v>
                </c:pt>
                <c:pt idx="23">
                  <c:v>0.16666666666666666</c:v>
                </c:pt>
                <c:pt idx="24">
                  <c:v>0.16666666666666666</c:v>
                </c:pt>
                <c:pt idx="25">
                  <c:v>0.83333333333333337</c:v>
                </c:pt>
                <c:pt idx="26">
                  <c:v>0.66666666666666663</c:v>
                </c:pt>
                <c:pt idx="27">
                  <c:v>0.66666666666666663</c:v>
                </c:pt>
                <c:pt idx="28">
                  <c:v>0.66666666666666663</c:v>
                </c:pt>
                <c:pt idx="29">
                  <c:v>0.5</c:v>
                </c:pt>
                <c:pt idx="30">
                  <c:v>0.33333333333333331</c:v>
                </c:pt>
                <c:pt idx="31">
                  <c:v>0.66666666666666663</c:v>
                </c:pt>
                <c:pt idx="32">
                  <c:v>0.66666666666666663</c:v>
                </c:pt>
                <c:pt idx="33">
                  <c:v>1</c:v>
                </c:pt>
                <c:pt idx="34">
                  <c:v>0.5</c:v>
                </c:pt>
                <c:pt idx="35">
                  <c:v>0.83333333333333337</c:v>
                </c:pt>
                <c:pt idx="36">
                  <c:v>0.5</c:v>
                </c:pt>
                <c:pt idx="37">
                  <c:v>0.5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DCD-40F3-B4E7-89F714F9F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006607"/>
        <c:axId val="984017007"/>
      </c:scatterChart>
      <c:valAx>
        <c:axId val="98400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017007"/>
        <c:crosses val="autoZero"/>
        <c:crossBetween val="midCat"/>
      </c:valAx>
      <c:valAx>
        <c:axId val="98401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006607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  GDP  per Capita (USD) x Dwellings without basic facilities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NORMALIZED!$S$2</c:f>
              <c:strCache>
                <c:ptCount val="1"/>
                <c:pt idx="0">
                  <c:v>  Dwellings without basic facilities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6">
                    <a:alpha val="60000"/>
                  </a:schemeClr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accent6"/>
                </a:solidFill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0.1722287829706845"/>
                  <c:y val="-0.5561457421988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NORMALIZED!$R$3:$R$40</c:f>
              <c:numCache>
                <c:formatCode>General</c:formatCode>
                <c:ptCount val="38"/>
                <c:pt idx="0">
                  <c:v>0.47769976704256917</c:v>
                </c:pt>
                <c:pt idx="1">
                  <c:v>0.41833995663283813</c:v>
                </c:pt>
                <c:pt idx="2">
                  <c:v>0.38860362575267821</c:v>
                </c:pt>
                <c:pt idx="3">
                  <c:v>0.38320288254592649</c:v>
                </c:pt>
                <c:pt idx="4">
                  <c:v>7.4876871115696811E-2</c:v>
                </c:pt>
                <c:pt idx="5">
                  <c:v>0</c:v>
                </c:pt>
                <c:pt idx="6">
                  <c:v>8.6282918335926231E-2</c:v>
                </c:pt>
                <c:pt idx="7">
                  <c:v>0.18115866093811717</c:v>
                </c:pt>
                <c:pt idx="8">
                  <c:v>0.49631217907897174</c:v>
                </c:pt>
                <c:pt idx="9">
                  <c:v>0.19771556623165157</c:v>
                </c:pt>
                <c:pt idx="10">
                  <c:v>0.38530675415333276</c:v>
                </c:pt>
                <c:pt idx="11">
                  <c:v>0.32269037619803798</c:v>
                </c:pt>
                <c:pt idx="12">
                  <c:v>0.3785679163610276</c:v>
                </c:pt>
                <c:pt idx="13">
                  <c:v>0.13412383017483898</c:v>
                </c:pt>
                <c:pt idx="14">
                  <c:v>0.12890848561548321</c:v>
                </c:pt>
                <c:pt idx="15">
                  <c:v>0.62283466471057658</c:v>
                </c:pt>
                <c:pt idx="16">
                  <c:v>0.79585996759554078</c:v>
                </c:pt>
                <c:pt idx="17">
                  <c:v>0.37116003127594571</c:v>
                </c:pt>
                <c:pt idx="18">
                  <c:v>0.25998532932442348</c:v>
                </c:pt>
                <c:pt idx="19">
                  <c:v>0.20805758643204333</c:v>
                </c:pt>
                <c:pt idx="20">
                  <c:v>0.21633603907881055</c:v>
                </c:pt>
                <c:pt idx="21">
                  <c:v>0.13596169502728583</c:v>
                </c:pt>
                <c:pt idx="22">
                  <c:v>0.16992189074377101</c:v>
                </c:pt>
                <c:pt idx="23">
                  <c:v>1</c:v>
                </c:pt>
                <c:pt idx="24">
                  <c:v>6.3857742811772006E-2</c:v>
                </c:pt>
                <c:pt idx="25">
                  <c:v>0.45481512530530321</c:v>
                </c:pt>
                <c:pt idx="26">
                  <c:v>0.33213764640447535</c:v>
                </c:pt>
                <c:pt idx="27">
                  <c:v>0.70397478578395412</c:v>
                </c:pt>
                <c:pt idx="28">
                  <c:v>0.1264499383347977</c:v>
                </c:pt>
                <c:pt idx="29">
                  <c:v>0.1744520663888374</c:v>
                </c:pt>
                <c:pt idx="30">
                  <c:v>0.149995566554084</c:v>
                </c:pt>
                <c:pt idx="31">
                  <c:v>0.21521558638367846</c:v>
                </c:pt>
                <c:pt idx="32">
                  <c:v>0.21536874178804905</c:v>
                </c:pt>
                <c:pt idx="33">
                  <c:v>0.4127296323464214</c:v>
                </c:pt>
                <c:pt idx="34">
                  <c:v>0.7927162514005659</c:v>
                </c:pt>
                <c:pt idx="35">
                  <c:v>4.3834688893008858E-2</c:v>
                </c:pt>
                <c:pt idx="36">
                  <c:v>0.35264434896861924</c:v>
                </c:pt>
                <c:pt idx="37">
                  <c:v>0.62911403628977003</c:v>
                </c:pt>
              </c:numCache>
            </c:numRef>
          </c:xVal>
          <c:yVal>
            <c:numRef>
              <c:f>NORMALIZED!$S$3:$S$40</c:f>
              <c:numCache>
                <c:formatCode>General</c:formatCode>
                <c:ptCount val="38"/>
                <c:pt idx="0">
                  <c:v>0</c:v>
                </c:pt>
                <c:pt idx="1">
                  <c:v>3.0888030888030892E-2</c:v>
                </c:pt>
                <c:pt idx="2">
                  <c:v>2.7027027027027029E-2</c:v>
                </c:pt>
                <c:pt idx="3">
                  <c:v>7.7220077220077231E-3</c:v>
                </c:pt>
                <c:pt idx="4">
                  <c:v>0.36293436293436299</c:v>
                </c:pt>
                <c:pt idx="5">
                  <c:v>0.47490347490347495</c:v>
                </c:pt>
                <c:pt idx="6">
                  <c:v>8.8803088803088806E-2</c:v>
                </c:pt>
                <c:pt idx="7">
                  <c:v>1.9305019305019305E-2</c:v>
                </c:pt>
                <c:pt idx="8">
                  <c:v>1.9305019305019305E-2</c:v>
                </c:pt>
                <c:pt idx="9">
                  <c:v>0.22007722007722011</c:v>
                </c:pt>
                <c:pt idx="10">
                  <c:v>1.5444015444015446E-2</c:v>
                </c:pt>
                <c:pt idx="11">
                  <c:v>1.9305019305019305E-2</c:v>
                </c:pt>
                <c:pt idx="12">
                  <c:v>3.8610038610038615E-3</c:v>
                </c:pt>
                <c:pt idx="13">
                  <c:v>1.5444015444015446E-2</c:v>
                </c:pt>
                <c:pt idx="14">
                  <c:v>0.13513513513513514</c:v>
                </c:pt>
                <c:pt idx="15">
                  <c:v>0</c:v>
                </c:pt>
                <c:pt idx="16">
                  <c:v>7.7220077220077231E-3</c:v>
                </c:pt>
                <c:pt idx="17">
                  <c:v>0</c:v>
                </c:pt>
                <c:pt idx="18">
                  <c:v>2.3166023166023165E-2</c:v>
                </c:pt>
                <c:pt idx="19">
                  <c:v>0.24710424710424714</c:v>
                </c:pt>
                <c:pt idx="20">
                  <c:v>9.6525096525096526E-2</c:v>
                </c:pt>
                <c:pt idx="21">
                  <c:v>0.43243243243243246</c:v>
                </c:pt>
                <c:pt idx="22">
                  <c:v>0.45559845559845563</c:v>
                </c:pt>
                <c:pt idx="23">
                  <c:v>3.8610038610038615E-3</c:v>
                </c:pt>
                <c:pt idx="24">
                  <c:v>1</c:v>
                </c:pt>
                <c:pt idx="25">
                  <c:v>3.8610038610038615E-3</c:v>
                </c:pt>
                <c:pt idx="26">
                  <c:v>0</c:v>
                </c:pt>
                <c:pt idx="27">
                  <c:v>0</c:v>
                </c:pt>
                <c:pt idx="28">
                  <c:v>8.8803088803088806E-2</c:v>
                </c:pt>
                <c:pt idx="29">
                  <c:v>3.4749034749034749E-2</c:v>
                </c:pt>
                <c:pt idx="30">
                  <c:v>5.7915057915057917E-2</c:v>
                </c:pt>
                <c:pt idx="31">
                  <c:v>7.7220077220077231E-3</c:v>
                </c:pt>
                <c:pt idx="32">
                  <c:v>1.1583011583011582E-2</c:v>
                </c:pt>
                <c:pt idx="33">
                  <c:v>0</c:v>
                </c:pt>
                <c:pt idx="34">
                  <c:v>0</c:v>
                </c:pt>
                <c:pt idx="35">
                  <c:v>0.1891891891891892</c:v>
                </c:pt>
                <c:pt idx="36">
                  <c:v>1.9305019305019305E-2</c:v>
                </c:pt>
                <c:pt idx="37">
                  <c:v>3.8610038610038615E-3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B3-4014-8197-25B522A41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322463"/>
        <c:axId val="973331199"/>
      </c:scatterChart>
      <c:valAx>
        <c:axId val="97332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331199"/>
        <c:crosses val="autoZero"/>
        <c:crossBetween val="midCat"/>
      </c:valAx>
      <c:valAx>
        <c:axId val="97333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322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 GDP  per Capita (USD) x Personal earnings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NORMALIZED!$X$2</c:f>
              <c:strCache>
                <c:ptCount val="1"/>
                <c:pt idx="0">
                  <c:v>  Personal earnings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circle"/>
            <c:size val="6"/>
            <c:spPr>
              <a:solidFill>
                <a:schemeClr val="accent6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0.12218364675715565"/>
                  <c:y val="-0.151619276757072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NORMALIZED!$R$3:$R$40</c:f>
              <c:numCache>
                <c:formatCode>General</c:formatCode>
                <c:ptCount val="38"/>
                <c:pt idx="0">
                  <c:v>0.47769976704256917</c:v>
                </c:pt>
                <c:pt idx="1">
                  <c:v>0.41833995663283813</c:v>
                </c:pt>
                <c:pt idx="2">
                  <c:v>0.38860362575267821</c:v>
                </c:pt>
                <c:pt idx="3">
                  <c:v>0.38320288254592649</c:v>
                </c:pt>
                <c:pt idx="4">
                  <c:v>7.4876871115696811E-2</c:v>
                </c:pt>
                <c:pt idx="5">
                  <c:v>0</c:v>
                </c:pt>
                <c:pt idx="6">
                  <c:v>8.6282918335926231E-2</c:v>
                </c:pt>
                <c:pt idx="7">
                  <c:v>0.18115866093811717</c:v>
                </c:pt>
                <c:pt idx="8">
                  <c:v>0.49631217907897174</c:v>
                </c:pt>
                <c:pt idx="9">
                  <c:v>0.19771556623165157</c:v>
                </c:pt>
                <c:pt idx="10">
                  <c:v>0.38530675415333276</c:v>
                </c:pt>
                <c:pt idx="11">
                  <c:v>0.32269037619803798</c:v>
                </c:pt>
                <c:pt idx="12">
                  <c:v>0.3785679163610276</c:v>
                </c:pt>
                <c:pt idx="13">
                  <c:v>0.13412383017483898</c:v>
                </c:pt>
                <c:pt idx="14">
                  <c:v>0.12890848561548321</c:v>
                </c:pt>
                <c:pt idx="15">
                  <c:v>0.62283466471057658</c:v>
                </c:pt>
                <c:pt idx="16">
                  <c:v>0.79585996759554078</c:v>
                </c:pt>
                <c:pt idx="17">
                  <c:v>0.37116003127594571</c:v>
                </c:pt>
                <c:pt idx="18">
                  <c:v>0.25998532932442348</c:v>
                </c:pt>
                <c:pt idx="19">
                  <c:v>0.20805758643204333</c:v>
                </c:pt>
                <c:pt idx="20">
                  <c:v>0.21633603907881055</c:v>
                </c:pt>
                <c:pt idx="21">
                  <c:v>0.13596169502728583</c:v>
                </c:pt>
                <c:pt idx="22">
                  <c:v>0.16992189074377101</c:v>
                </c:pt>
                <c:pt idx="23">
                  <c:v>1</c:v>
                </c:pt>
                <c:pt idx="24">
                  <c:v>6.3857742811772006E-2</c:v>
                </c:pt>
                <c:pt idx="25">
                  <c:v>0.45481512530530321</c:v>
                </c:pt>
                <c:pt idx="26">
                  <c:v>0.33213764640447535</c:v>
                </c:pt>
                <c:pt idx="27">
                  <c:v>0.70397478578395412</c:v>
                </c:pt>
                <c:pt idx="28">
                  <c:v>0.1264499383347977</c:v>
                </c:pt>
                <c:pt idx="29">
                  <c:v>0.1744520663888374</c:v>
                </c:pt>
                <c:pt idx="30">
                  <c:v>0.149995566554084</c:v>
                </c:pt>
                <c:pt idx="31">
                  <c:v>0.21521558638367846</c:v>
                </c:pt>
                <c:pt idx="32">
                  <c:v>0.21536874178804905</c:v>
                </c:pt>
                <c:pt idx="33">
                  <c:v>0.4127296323464214</c:v>
                </c:pt>
                <c:pt idx="34">
                  <c:v>0.7927162514005659</c:v>
                </c:pt>
                <c:pt idx="35">
                  <c:v>4.3834688893008858E-2</c:v>
                </c:pt>
                <c:pt idx="36">
                  <c:v>0.35264434896861924</c:v>
                </c:pt>
                <c:pt idx="37">
                  <c:v>0.62911403628977003</c:v>
                </c:pt>
              </c:numCache>
            </c:numRef>
          </c:xVal>
          <c:yVal>
            <c:numRef>
              <c:f>NORMALIZED!$X$3:$X$40</c:f>
              <c:numCache>
                <c:formatCode>General</c:formatCode>
                <c:ptCount val="38"/>
                <c:pt idx="0">
                  <c:v>0.73315526127685193</c:v>
                </c:pt>
                <c:pt idx="1">
                  <c:v>0.69414243256461383</c:v>
                </c:pt>
                <c:pt idx="2">
                  <c:v>0.71662089462397949</c:v>
                </c:pt>
                <c:pt idx="3">
                  <c:v>0.73571347955306421</c:v>
                </c:pt>
                <c:pt idx="4">
                  <c:v>0.19749068883789173</c:v>
                </c:pt>
                <c:pt idx="5">
                  <c:v>-0.30529325458033935</c:v>
                </c:pt>
                <c:pt idx="6">
                  <c:v>-0.30529325458033935</c:v>
                </c:pt>
                <c:pt idx="7">
                  <c:v>0.25685640118881908</c:v>
                </c:pt>
                <c:pt idx="8">
                  <c:v>0.79380008276588543</c:v>
                </c:pt>
                <c:pt idx="9">
                  <c:v>0.27256310898762276</c:v>
                </c:pt>
                <c:pt idx="10">
                  <c:v>0.56431285504683792</c:v>
                </c:pt>
                <c:pt idx="11">
                  <c:v>0.55210488694932469</c:v>
                </c:pt>
                <c:pt idx="12">
                  <c:v>0.7056732252360709</c:v>
                </c:pt>
                <c:pt idx="13">
                  <c:v>0.20648207366163801</c:v>
                </c:pt>
                <c:pt idx="14">
                  <c:v>0.17266092321583085</c:v>
                </c:pt>
                <c:pt idx="15">
                  <c:v>0.96418494413302736</c:v>
                </c:pt>
                <c:pt idx="16">
                  <c:v>0.62533388510590271</c:v>
                </c:pt>
                <c:pt idx="17">
                  <c:v>0.43437041495805273</c:v>
                </c:pt>
                <c:pt idx="18">
                  <c:v>0.40515781949512808</c:v>
                </c:pt>
                <c:pt idx="19">
                  <c:v>0.41919039915729278</c:v>
                </c:pt>
                <c:pt idx="20">
                  <c:v>0.48399232534517134</c:v>
                </c:pt>
                <c:pt idx="21">
                  <c:v>0.25668710733230504</c:v>
                </c:pt>
                <c:pt idx="22">
                  <c:v>0.29308528648282606</c:v>
                </c:pt>
                <c:pt idx="23">
                  <c:v>0.93344870396147628</c:v>
                </c:pt>
                <c:pt idx="24">
                  <c:v>0</c:v>
                </c:pt>
                <c:pt idx="25">
                  <c:v>0.80128663330950678</c:v>
                </c:pt>
                <c:pt idx="26">
                  <c:v>0.54623603325683756</c:v>
                </c:pt>
                <c:pt idx="27">
                  <c:v>0.74395244723674803</c:v>
                </c:pt>
                <c:pt idx="28">
                  <c:v>0.30655355328994394</c:v>
                </c:pt>
                <c:pt idx="29">
                  <c:v>0.22911101914901622</c:v>
                </c:pt>
                <c:pt idx="30">
                  <c:v>0.13899025619803621</c:v>
                </c:pt>
                <c:pt idx="31">
                  <c:v>0.47430495466686728</c:v>
                </c:pt>
                <c:pt idx="32">
                  <c:v>0.40803581505586695</c:v>
                </c:pt>
                <c:pt idx="33">
                  <c:v>0.57917309356307134</c:v>
                </c:pt>
                <c:pt idx="34">
                  <c:v>0.91407396260486817</c:v>
                </c:pt>
                <c:pt idx="35">
                  <c:v>-0.30529325458033935</c:v>
                </c:pt>
                <c:pt idx="36">
                  <c:v>0.58156201798276963</c:v>
                </c:pt>
                <c:pt idx="3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7E-4B80-AB68-4172AB538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361151"/>
        <c:axId val="973356991"/>
      </c:scatterChart>
      <c:valAx>
        <c:axId val="97336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356991"/>
        <c:crosses val="autoZero"/>
        <c:crossBetween val="midCat"/>
      </c:valAx>
      <c:valAx>
        <c:axId val="97335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361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 Homicide rate x Feeling Safe to Walk Alone at Night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NORMALIZED!$W$2</c:f>
              <c:strCache>
                <c:ptCount val="1"/>
                <c:pt idx="0">
                  <c:v>  Homicide rate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6">
                    <a:alpha val="50000"/>
                  </a:schemeClr>
                </a:solidFill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0.10047494850988531"/>
                  <c:y val="-0.112482502187226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NORMALIZED!$V$3:$V$40</c:f>
              <c:numCache>
                <c:formatCode>General</c:formatCode>
                <c:ptCount val="38"/>
                <c:pt idx="0">
                  <c:v>0.5</c:v>
                </c:pt>
                <c:pt idx="1">
                  <c:v>0.86538461538461542</c:v>
                </c:pt>
                <c:pt idx="2">
                  <c:v>0.28846153846153844</c:v>
                </c:pt>
                <c:pt idx="3">
                  <c:v>0.71153846153846156</c:v>
                </c:pt>
                <c:pt idx="4">
                  <c:v>0</c:v>
                </c:pt>
                <c:pt idx="5">
                  <c:v>0.17307692307692307</c:v>
                </c:pt>
                <c:pt idx="6">
                  <c:v>0.11538461538461539</c:v>
                </c:pt>
                <c:pt idx="7">
                  <c:v>0.69230769230769229</c:v>
                </c:pt>
                <c:pt idx="8">
                  <c:v>0.84615384615384615</c:v>
                </c:pt>
                <c:pt idx="9">
                  <c:v>0.73076923076923073</c:v>
                </c:pt>
                <c:pt idx="10">
                  <c:v>0.90384615384615385</c:v>
                </c:pt>
                <c:pt idx="11">
                  <c:v>0.63461538461538458</c:v>
                </c:pt>
                <c:pt idx="12">
                  <c:v>0.67307692307692313</c:v>
                </c:pt>
                <c:pt idx="13">
                  <c:v>0.53846153846153844</c:v>
                </c:pt>
                <c:pt idx="14">
                  <c:v>0.63461538461538458</c:v>
                </c:pt>
                <c:pt idx="15">
                  <c:v>0.84615384615384615</c:v>
                </c:pt>
                <c:pt idx="16">
                  <c:v>0.67307692307692313</c:v>
                </c:pt>
                <c:pt idx="17">
                  <c:v>0.75</c:v>
                </c:pt>
                <c:pt idx="18">
                  <c:v>0.61538461538461542</c:v>
                </c:pt>
                <c:pt idx="19">
                  <c:v>0.69230769230769229</c:v>
                </c:pt>
                <c:pt idx="20">
                  <c:v>0.78846153846153844</c:v>
                </c:pt>
                <c:pt idx="21">
                  <c:v>0.59615384615384615</c:v>
                </c:pt>
                <c:pt idx="22">
                  <c:v>0.40384615384615385</c:v>
                </c:pt>
                <c:pt idx="23">
                  <c:v>0.88461538461538458</c:v>
                </c:pt>
                <c:pt idx="24">
                  <c:v>1.9230769230769232E-2</c:v>
                </c:pt>
                <c:pt idx="25">
                  <c:v>0.80769230769230771</c:v>
                </c:pt>
                <c:pt idx="26">
                  <c:v>0.48076923076923078</c:v>
                </c:pt>
                <c:pt idx="27">
                  <c:v>1</c:v>
                </c:pt>
                <c:pt idx="28">
                  <c:v>0.57692307692307687</c:v>
                </c:pt>
                <c:pt idx="29">
                  <c:v>0.80769230769230771</c:v>
                </c:pt>
                <c:pt idx="30">
                  <c:v>0.67307692307692313</c:v>
                </c:pt>
                <c:pt idx="31">
                  <c:v>0.96153846153846156</c:v>
                </c:pt>
                <c:pt idx="32">
                  <c:v>0.75</c:v>
                </c:pt>
                <c:pt idx="33">
                  <c:v>0.73076923076923073</c:v>
                </c:pt>
                <c:pt idx="34">
                  <c:v>0.86538461538461542</c:v>
                </c:pt>
                <c:pt idx="35">
                  <c:v>0.34615384615384615</c:v>
                </c:pt>
                <c:pt idx="36">
                  <c:v>0.71153846153846156</c:v>
                </c:pt>
                <c:pt idx="37">
                  <c:v>0.71153846153846156</c:v>
                </c:pt>
              </c:numCache>
            </c:numRef>
          </c:xVal>
          <c:yVal>
            <c:numRef>
              <c:f>NORMALIZED!$W$3:$W$40</c:f>
              <c:numCache>
                <c:formatCode>General</c:formatCode>
                <c:ptCount val="38"/>
                <c:pt idx="0">
                  <c:v>0.2105263157894737</c:v>
                </c:pt>
                <c:pt idx="1">
                  <c:v>0</c:v>
                </c:pt>
                <c:pt idx="2">
                  <c:v>0.31578947368421056</c:v>
                </c:pt>
                <c:pt idx="3">
                  <c:v>0.36842105263157893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A7-4131-A281-E4D103C35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358655"/>
        <c:axId val="973351583"/>
      </c:scatterChart>
      <c:valAx>
        <c:axId val="973358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351583"/>
        <c:crosses val="autoZero"/>
        <c:crossBetween val="midCat"/>
      </c:valAx>
      <c:valAx>
        <c:axId val="97335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358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34017</xdr:colOff>
      <xdr:row>13</xdr:row>
      <xdr:rowOff>16329</xdr:rowOff>
    </xdr:from>
    <xdr:to>
      <xdr:col>27</xdr:col>
      <xdr:colOff>605517</xdr:colOff>
      <xdr:row>27</xdr:row>
      <xdr:rowOff>92529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9234B9-C03B-4543-878E-E554407C0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34018</xdr:colOff>
      <xdr:row>28</xdr:row>
      <xdr:rowOff>29936</xdr:rowOff>
    </xdr:from>
    <xdr:to>
      <xdr:col>27</xdr:col>
      <xdr:colOff>605518</xdr:colOff>
      <xdr:row>42</xdr:row>
      <xdr:rowOff>106136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EE8367-571F-4C2B-91AA-72AD34908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1209674</xdr:colOff>
      <xdr:row>12</xdr:row>
      <xdr:rowOff>141514</xdr:rowOff>
    </xdr:from>
    <xdr:to>
      <xdr:col>31</xdr:col>
      <xdr:colOff>2154009</xdr:colOff>
      <xdr:row>27</xdr:row>
      <xdr:rowOff>27214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A5C0E6C-7520-44FD-B052-1338CBC57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1149804</xdr:colOff>
      <xdr:row>28</xdr:row>
      <xdr:rowOff>2722</xdr:rowOff>
    </xdr:from>
    <xdr:to>
      <xdr:col>31</xdr:col>
      <xdr:colOff>2247900</xdr:colOff>
      <xdr:row>42</xdr:row>
      <xdr:rowOff>78922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180ABF-48CA-4BAC-B6F2-0D37CABCB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DB0C5-0147-47BC-AB1E-C03B3FE23D9C}">
  <dimension ref="A1:Z39"/>
  <sheetViews>
    <sheetView workbookViewId="0">
      <selection activeCell="B1" sqref="B1:B1048576"/>
    </sheetView>
  </sheetViews>
  <sheetFormatPr defaultRowHeight="15" x14ac:dyDescent="0.25"/>
  <sheetData>
    <row r="1" spans="1:26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s="1" t="s">
        <v>26</v>
      </c>
      <c r="B2">
        <v>66589</v>
      </c>
      <c r="D2">
        <v>19.399999999999999</v>
      </c>
      <c r="F2">
        <v>37433</v>
      </c>
      <c r="G2">
        <v>528768</v>
      </c>
      <c r="H2">
        <v>3.1</v>
      </c>
      <c r="I2">
        <v>73</v>
      </c>
      <c r="J2">
        <v>1</v>
      </c>
      <c r="K2">
        <v>55206</v>
      </c>
      <c r="L2">
        <v>93</v>
      </c>
      <c r="M2">
        <v>84</v>
      </c>
      <c r="N2">
        <v>499</v>
      </c>
      <c r="O2">
        <v>20</v>
      </c>
      <c r="P2">
        <v>6.7</v>
      </c>
      <c r="Q2">
        <v>92</v>
      </c>
      <c r="R2">
        <v>2.7</v>
      </c>
      <c r="S2">
        <v>92</v>
      </c>
      <c r="T2">
        <v>83</v>
      </c>
      <c r="U2">
        <v>85</v>
      </c>
      <c r="V2">
        <v>67</v>
      </c>
      <c r="W2">
        <v>0.9</v>
      </c>
      <c r="X2">
        <v>12.5</v>
      </c>
      <c r="Y2">
        <v>14.36</v>
      </c>
      <c r="Z2">
        <v>7.1</v>
      </c>
    </row>
    <row r="3" spans="1:26" x14ac:dyDescent="0.25">
      <c r="A3" s="1" t="s">
        <v>27</v>
      </c>
      <c r="B3">
        <v>59225</v>
      </c>
      <c r="C3">
        <v>0.8</v>
      </c>
      <c r="D3">
        <v>20.8</v>
      </c>
      <c r="E3">
        <v>1.6</v>
      </c>
      <c r="F3">
        <v>37001</v>
      </c>
      <c r="G3">
        <v>309637</v>
      </c>
      <c r="H3">
        <v>2.2999999999999998</v>
      </c>
      <c r="I3">
        <v>72</v>
      </c>
      <c r="J3">
        <v>1.3</v>
      </c>
      <c r="K3">
        <v>53132</v>
      </c>
      <c r="L3">
        <v>92</v>
      </c>
      <c r="M3">
        <v>86</v>
      </c>
      <c r="N3">
        <v>491</v>
      </c>
      <c r="O3">
        <v>17</v>
      </c>
      <c r="P3">
        <v>12.2</v>
      </c>
      <c r="Q3">
        <v>92</v>
      </c>
      <c r="R3">
        <v>1.3</v>
      </c>
      <c r="S3">
        <v>76</v>
      </c>
      <c r="T3">
        <v>82</v>
      </c>
      <c r="U3">
        <v>71</v>
      </c>
      <c r="V3">
        <v>86</v>
      </c>
      <c r="W3">
        <v>0.5</v>
      </c>
      <c r="X3">
        <v>5.3</v>
      </c>
      <c r="Y3">
        <v>14.51</v>
      </c>
      <c r="Z3">
        <v>7.2</v>
      </c>
    </row>
    <row r="4" spans="1:26" x14ac:dyDescent="0.25">
      <c r="A4" s="1" t="s">
        <v>28</v>
      </c>
      <c r="B4">
        <v>55536</v>
      </c>
      <c r="C4">
        <v>0.7</v>
      </c>
      <c r="D4">
        <v>20</v>
      </c>
      <c r="E4">
        <v>2.1</v>
      </c>
      <c r="F4">
        <v>34884</v>
      </c>
      <c r="G4">
        <v>447607</v>
      </c>
      <c r="H4">
        <v>2.4</v>
      </c>
      <c r="I4">
        <v>65</v>
      </c>
      <c r="J4">
        <v>2.2999999999999998</v>
      </c>
      <c r="K4">
        <v>54327</v>
      </c>
      <c r="L4">
        <v>90</v>
      </c>
      <c r="M4">
        <v>80</v>
      </c>
      <c r="N4">
        <v>500</v>
      </c>
      <c r="O4">
        <v>19</v>
      </c>
      <c r="P4">
        <v>12.8</v>
      </c>
      <c r="Q4">
        <v>79</v>
      </c>
      <c r="R4">
        <v>2</v>
      </c>
      <c r="S4">
        <v>88</v>
      </c>
      <c r="T4">
        <v>82.1</v>
      </c>
      <c r="U4">
        <v>74</v>
      </c>
      <c r="V4">
        <v>56</v>
      </c>
      <c r="W4">
        <v>1.1000000000000001</v>
      </c>
      <c r="X4">
        <v>4.3</v>
      </c>
      <c r="Y4">
        <v>15.52</v>
      </c>
      <c r="Z4">
        <v>6.8</v>
      </c>
    </row>
    <row r="5" spans="1:26" x14ac:dyDescent="0.25">
      <c r="A5" s="1" t="s">
        <v>29</v>
      </c>
      <c r="B5">
        <v>54866</v>
      </c>
      <c r="C5">
        <v>0.2</v>
      </c>
      <c r="D5">
        <v>22.9</v>
      </c>
      <c r="E5">
        <v>2.6</v>
      </c>
      <c r="F5">
        <v>34421</v>
      </c>
      <c r="G5">
        <v>478240</v>
      </c>
      <c r="H5">
        <v>3.8</v>
      </c>
      <c r="I5">
        <v>70</v>
      </c>
      <c r="J5">
        <v>0.5</v>
      </c>
      <c r="K5">
        <v>55342</v>
      </c>
      <c r="L5">
        <v>93</v>
      </c>
      <c r="M5">
        <v>92</v>
      </c>
      <c r="N5">
        <v>517</v>
      </c>
      <c r="O5">
        <v>17</v>
      </c>
      <c r="P5">
        <v>7.1</v>
      </c>
      <c r="Q5">
        <v>90</v>
      </c>
      <c r="R5">
        <v>2.9</v>
      </c>
      <c r="S5">
        <v>68</v>
      </c>
      <c r="T5">
        <v>82.1</v>
      </c>
      <c r="U5">
        <v>89</v>
      </c>
      <c r="V5">
        <v>78</v>
      </c>
      <c r="W5">
        <v>1.2</v>
      </c>
      <c r="X5">
        <v>3.3</v>
      </c>
      <c r="Y5">
        <v>14.57</v>
      </c>
      <c r="Z5">
        <v>7</v>
      </c>
    </row>
    <row r="6" spans="1:26" x14ac:dyDescent="0.25">
      <c r="A6" s="1" t="s">
        <v>30</v>
      </c>
      <c r="B6">
        <v>16616</v>
      </c>
      <c r="C6">
        <v>9.4</v>
      </c>
      <c r="D6">
        <v>18.399999999999999</v>
      </c>
      <c r="E6">
        <v>1.9</v>
      </c>
      <c r="G6">
        <v>135787</v>
      </c>
      <c r="H6">
        <v>7</v>
      </c>
      <c r="I6">
        <v>56</v>
      </c>
      <c r="K6">
        <v>26729</v>
      </c>
      <c r="L6">
        <v>88</v>
      </c>
      <c r="M6">
        <v>67</v>
      </c>
      <c r="N6">
        <v>438</v>
      </c>
      <c r="O6">
        <v>17</v>
      </c>
      <c r="P6">
        <v>23.4</v>
      </c>
      <c r="Q6">
        <v>62</v>
      </c>
      <c r="R6">
        <v>1.3</v>
      </c>
      <c r="S6">
        <v>47</v>
      </c>
      <c r="T6">
        <v>80.599999999999994</v>
      </c>
      <c r="U6">
        <v>60</v>
      </c>
      <c r="V6">
        <v>41</v>
      </c>
      <c r="W6">
        <v>2.4</v>
      </c>
      <c r="X6">
        <v>7.7</v>
      </c>
      <c r="Z6">
        <v>6.2</v>
      </c>
    </row>
    <row r="7" spans="1:26" x14ac:dyDescent="0.25">
      <c r="A7" s="1" t="s">
        <v>31</v>
      </c>
      <c r="B7">
        <v>7327</v>
      </c>
      <c r="C7">
        <v>12.3</v>
      </c>
      <c r="E7">
        <v>1</v>
      </c>
      <c r="I7">
        <v>58</v>
      </c>
      <c r="J7">
        <v>1.1000000000000001</v>
      </c>
      <c r="L7">
        <v>80</v>
      </c>
      <c r="M7">
        <v>59</v>
      </c>
      <c r="N7">
        <v>406</v>
      </c>
      <c r="O7">
        <v>14</v>
      </c>
      <c r="P7">
        <v>22.6</v>
      </c>
      <c r="Q7">
        <v>82</v>
      </c>
      <c r="R7">
        <v>1.4</v>
      </c>
      <c r="S7">
        <v>53</v>
      </c>
      <c r="T7">
        <v>76.7</v>
      </c>
      <c r="U7">
        <v>80</v>
      </c>
      <c r="V7">
        <v>50</v>
      </c>
      <c r="W7">
        <v>23.1</v>
      </c>
      <c r="X7">
        <v>23.7</v>
      </c>
      <c r="Z7">
        <v>5.7</v>
      </c>
    </row>
    <row r="8" spans="1:26" x14ac:dyDescent="0.25">
      <c r="A8" s="1" t="s">
        <v>32</v>
      </c>
      <c r="B8">
        <v>18031</v>
      </c>
      <c r="C8">
        <v>2.2999999999999998</v>
      </c>
      <c r="D8">
        <v>17</v>
      </c>
      <c r="E8">
        <v>1.2</v>
      </c>
      <c r="F8">
        <v>16517</v>
      </c>
      <c r="I8">
        <v>55</v>
      </c>
      <c r="J8">
        <v>1.5</v>
      </c>
      <c r="L8">
        <v>82</v>
      </c>
      <c r="M8">
        <v>43</v>
      </c>
      <c r="N8">
        <v>415</v>
      </c>
      <c r="P8">
        <v>17.5</v>
      </c>
      <c r="Q8">
        <v>87</v>
      </c>
      <c r="R8">
        <v>1.8</v>
      </c>
      <c r="S8">
        <v>66</v>
      </c>
      <c r="T8">
        <v>80.5</v>
      </c>
      <c r="U8">
        <v>73</v>
      </c>
      <c r="V8">
        <v>47</v>
      </c>
      <c r="W8">
        <v>10</v>
      </c>
      <c r="X8">
        <v>22</v>
      </c>
      <c r="Z8">
        <v>6.3</v>
      </c>
    </row>
    <row r="9" spans="1:26" x14ac:dyDescent="0.25">
      <c r="A9" s="1" t="s">
        <v>33</v>
      </c>
      <c r="B9">
        <v>29801</v>
      </c>
      <c r="C9">
        <v>0.5</v>
      </c>
      <c r="D9">
        <v>23.4</v>
      </c>
      <c r="E9">
        <v>1.5</v>
      </c>
      <c r="F9">
        <v>26664</v>
      </c>
      <c r="H9">
        <v>2.2999999999999998</v>
      </c>
      <c r="I9">
        <v>74</v>
      </c>
      <c r="J9">
        <v>0.6</v>
      </c>
      <c r="K9">
        <v>29885</v>
      </c>
      <c r="L9">
        <v>96</v>
      </c>
      <c r="M9">
        <v>94</v>
      </c>
      <c r="N9">
        <v>495</v>
      </c>
      <c r="O9">
        <v>18</v>
      </c>
      <c r="P9">
        <v>17</v>
      </c>
      <c r="Q9">
        <v>89</v>
      </c>
      <c r="R9">
        <v>1.6</v>
      </c>
      <c r="S9">
        <v>62</v>
      </c>
      <c r="T9">
        <v>79.3</v>
      </c>
      <c r="U9">
        <v>62</v>
      </c>
      <c r="V9">
        <v>77</v>
      </c>
      <c r="W9">
        <v>0.7</v>
      </c>
      <c r="X9">
        <v>4.5</v>
      </c>
      <c r="Z9">
        <v>6.9</v>
      </c>
    </row>
    <row r="10" spans="1:26" x14ac:dyDescent="0.25">
      <c r="A10" s="1" t="s">
        <v>34</v>
      </c>
      <c r="B10">
        <v>68898</v>
      </c>
      <c r="C10">
        <v>0.5</v>
      </c>
      <c r="D10">
        <v>23.3</v>
      </c>
      <c r="E10">
        <v>1.9</v>
      </c>
      <c r="F10">
        <v>33774</v>
      </c>
      <c r="G10">
        <v>149864</v>
      </c>
      <c r="H10">
        <v>4.5</v>
      </c>
      <c r="I10">
        <v>74</v>
      </c>
      <c r="J10">
        <v>0.9</v>
      </c>
      <c r="K10">
        <v>58430</v>
      </c>
      <c r="L10">
        <v>95</v>
      </c>
      <c r="M10">
        <v>82</v>
      </c>
      <c r="N10">
        <v>501</v>
      </c>
      <c r="O10">
        <v>19</v>
      </c>
      <c r="P10">
        <v>10</v>
      </c>
      <c r="Q10">
        <v>93</v>
      </c>
      <c r="R10">
        <v>2</v>
      </c>
      <c r="S10">
        <v>85</v>
      </c>
      <c r="T10">
        <v>81.5</v>
      </c>
      <c r="U10">
        <v>70</v>
      </c>
      <c r="V10">
        <v>85</v>
      </c>
      <c r="W10">
        <v>0.5</v>
      </c>
      <c r="X10">
        <v>1.1000000000000001</v>
      </c>
      <c r="Z10">
        <v>7.5</v>
      </c>
    </row>
    <row r="11" spans="1:26" x14ac:dyDescent="0.25">
      <c r="A11" s="1" t="s">
        <v>35</v>
      </c>
      <c r="B11">
        <v>31855</v>
      </c>
      <c r="C11">
        <v>5.7</v>
      </c>
      <c r="D11">
        <v>17</v>
      </c>
      <c r="E11">
        <v>1.7</v>
      </c>
      <c r="F11">
        <v>23784</v>
      </c>
      <c r="G11">
        <v>188627</v>
      </c>
      <c r="H11">
        <v>5.4</v>
      </c>
      <c r="I11">
        <v>74</v>
      </c>
      <c r="J11">
        <v>1.2</v>
      </c>
      <c r="K11">
        <v>30720</v>
      </c>
      <c r="L11">
        <v>95</v>
      </c>
      <c r="M11">
        <v>91</v>
      </c>
      <c r="N11">
        <v>526</v>
      </c>
      <c r="O11">
        <v>18</v>
      </c>
      <c r="P11">
        <v>5.9</v>
      </c>
      <c r="Q11">
        <v>86</v>
      </c>
      <c r="R11">
        <v>2.7</v>
      </c>
      <c r="S11">
        <v>64</v>
      </c>
      <c r="T11">
        <v>78.8</v>
      </c>
      <c r="U11">
        <v>57</v>
      </c>
      <c r="V11">
        <v>79</v>
      </c>
      <c r="W11">
        <v>1.9</v>
      </c>
      <c r="X11">
        <v>2.2000000000000002</v>
      </c>
      <c r="Y11">
        <v>14.98</v>
      </c>
      <c r="Z11">
        <v>6.5</v>
      </c>
    </row>
    <row r="12" spans="1:26" x14ac:dyDescent="0.25">
      <c r="A12" s="1" t="s">
        <v>36</v>
      </c>
      <c r="B12">
        <v>55127</v>
      </c>
      <c r="C12">
        <v>0.4</v>
      </c>
      <c r="D12">
        <v>23.1</v>
      </c>
      <c r="E12">
        <v>1.9</v>
      </c>
      <c r="F12">
        <v>33471</v>
      </c>
      <c r="G12">
        <v>230032</v>
      </c>
      <c r="H12">
        <v>2.2000000000000002</v>
      </c>
      <c r="I12">
        <v>72</v>
      </c>
      <c r="J12">
        <v>1.2</v>
      </c>
      <c r="K12">
        <v>46230</v>
      </c>
      <c r="L12">
        <v>96</v>
      </c>
      <c r="M12">
        <v>91</v>
      </c>
      <c r="N12">
        <v>516</v>
      </c>
      <c r="O12">
        <v>20</v>
      </c>
      <c r="P12">
        <v>5.5</v>
      </c>
      <c r="Q12">
        <v>97</v>
      </c>
      <c r="R12">
        <v>2.2000000000000002</v>
      </c>
      <c r="S12">
        <v>69</v>
      </c>
      <c r="T12">
        <v>82.1</v>
      </c>
      <c r="U12">
        <v>68</v>
      </c>
      <c r="V12">
        <v>88</v>
      </c>
      <c r="W12">
        <v>1.2</v>
      </c>
      <c r="X12">
        <v>3.6</v>
      </c>
      <c r="Y12">
        <v>15.17</v>
      </c>
      <c r="Z12">
        <v>7.9</v>
      </c>
    </row>
    <row r="13" spans="1:26" x14ac:dyDescent="0.25">
      <c r="A13" s="1" t="s">
        <v>37</v>
      </c>
      <c r="B13">
        <v>47359</v>
      </c>
      <c r="C13">
        <v>0.5</v>
      </c>
      <c r="D13">
        <v>20.7</v>
      </c>
      <c r="E13">
        <v>1.8</v>
      </c>
      <c r="F13">
        <v>34375</v>
      </c>
      <c r="G13">
        <v>298639</v>
      </c>
      <c r="H13">
        <v>3.1</v>
      </c>
      <c r="I13">
        <v>65</v>
      </c>
      <c r="J13">
        <v>2.9</v>
      </c>
      <c r="K13">
        <v>45581</v>
      </c>
      <c r="L13">
        <v>94</v>
      </c>
      <c r="M13">
        <v>81</v>
      </c>
      <c r="N13">
        <v>494</v>
      </c>
      <c r="O13">
        <v>17</v>
      </c>
      <c r="P13">
        <v>11.4</v>
      </c>
      <c r="Q13">
        <v>78</v>
      </c>
      <c r="R13">
        <v>2.1</v>
      </c>
      <c r="S13">
        <v>75</v>
      </c>
      <c r="T13">
        <v>82.9</v>
      </c>
      <c r="U13">
        <v>67</v>
      </c>
      <c r="V13">
        <v>74</v>
      </c>
      <c r="W13">
        <v>0.4</v>
      </c>
      <c r="X13">
        <v>7.7</v>
      </c>
      <c r="Y13">
        <v>16.2</v>
      </c>
      <c r="Z13">
        <v>6.7</v>
      </c>
    </row>
    <row r="14" spans="1:26" x14ac:dyDescent="0.25">
      <c r="A14" s="1" t="s">
        <v>38</v>
      </c>
      <c r="B14">
        <v>54291</v>
      </c>
      <c r="C14">
        <v>0.1</v>
      </c>
      <c r="D14">
        <v>20</v>
      </c>
      <c r="E14">
        <v>1.8</v>
      </c>
      <c r="F14">
        <v>38971</v>
      </c>
      <c r="G14">
        <v>304317</v>
      </c>
      <c r="H14">
        <v>1.4</v>
      </c>
      <c r="I14">
        <v>77</v>
      </c>
      <c r="J14">
        <v>1.2</v>
      </c>
      <c r="K14">
        <v>53745</v>
      </c>
      <c r="L14">
        <v>90</v>
      </c>
      <c r="M14">
        <v>86</v>
      </c>
      <c r="N14">
        <v>500</v>
      </c>
      <c r="O14">
        <v>18</v>
      </c>
      <c r="P14">
        <v>12</v>
      </c>
      <c r="Q14">
        <v>91</v>
      </c>
      <c r="R14">
        <v>1.8</v>
      </c>
      <c r="S14">
        <v>76</v>
      </c>
      <c r="T14">
        <v>81.400000000000006</v>
      </c>
      <c r="U14">
        <v>66</v>
      </c>
      <c r="V14">
        <v>76</v>
      </c>
      <c r="W14">
        <v>0.4</v>
      </c>
      <c r="X14">
        <v>3.9</v>
      </c>
      <c r="Y14">
        <v>15.62</v>
      </c>
      <c r="Z14">
        <v>7.3</v>
      </c>
    </row>
    <row r="15" spans="1:26" x14ac:dyDescent="0.25">
      <c r="A15" s="1" t="s">
        <v>39</v>
      </c>
      <c r="B15">
        <v>23966</v>
      </c>
      <c r="C15">
        <v>0.4</v>
      </c>
      <c r="D15">
        <v>21.8</v>
      </c>
      <c r="E15">
        <v>1.2</v>
      </c>
      <c r="F15">
        <v>20791</v>
      </c>
      <c r="G15">
        <v>148323</v>
      </c>
      <c r="H15">
        <v>21.7</v>
      </c>
      <c r="I15">
        <v>56</v>
      </c>
      <c r="J15">
        <v>10.8</v>
      </c>
      <c r="K15">
        <v>27207</v>
      </c>
      <c r="L15">
        <v>78</v>
      </c>
      <c r="M15">
        <v>76</v>
      </c>
      <c r="N15">
        <v>453</v>
      </c>
      <c r="O15">
        <v>19</v>
      </c>
      <c r="P15">
        <v>14.5</v>
      </c>
      <c r="Q15">
        <v>67</v>
      </c>
      <c r="R15">
        <v>1.8</v>
      </c>
      <c r="S15">
        <v>58</v>
      </c>
      <c r="T15">
        <v>81.7</v>
      </c>
      <c r="U15">
        <v>79</v>
      </c>
      <c r="V15">
        <v>69</v>
      </c>
      <c r="W15">
        <v>1</v>
      </c>
      <c r="X15">
        <v>4.5</v>
      </c>
      <c r="Y15">
        <v>15.03</v>
      </c>
      <c r="Z15">
        <v>5.8</v>
      </c>
    </row>
    <row r="16" spans="1:26" x14ac:dyDescent="0.25">
      <c r="A16" s="1" t="s">
        <v>40</v>
      </c>
      <c r="B16">
        <v>23319</v>
      </c>
      <c r="C16">
        <v>3.5</v>
      </c>
      <c r="D16">
        <v>19.899999999999999</v>
      </c>
      <c r="E16">
        <v>1.4</v>
      </c>
      <c r="F16">
        <v>21026</v>
      </c>
      <c r="G16">
        <v>150296</v>
      </c>
      <c r="H16">
        <v>3.8</v>
      </c>
      <c r="I16">
        <v>70</v>
      </c>
      <c r="J16">
        <v>1.2</v>
      </c>
      <c r="K16">
        <v>25409</v>
      </c>
      <c r="L16">
        <v>94</v>
      </c>
      <c r="M16">
        <v>86</v>
      </c>
      <c r="N16">
        <v>479</v>
      </c>
      <c r="O16">
        <v>16</v>
      </c>
      <c r="P16">
        <v>16.7</v>
      </c>
      <c r="Q16">
        <v>81</v>
      </c>
      <c r="R16">
        <v>1.2</v>
      </c>
      <c r="S16">
        <v>70</v>
      </c>
      <c r="T16">
        <v>76.400000000000006</v>
      </c>
      <c r="U16">
        <v>58</v>
      </c>
      <c r="V16">
        <v>74</v>
      </c>
      <c r="W16">
        <v>0.9</v>
      </c>
      <c r="X16">
        <v>1.5</v>
      </c>
      <c r="Y16">
        <v>15.08</v>
      </c>
      <c r="Z16">
        <v>6</v>
      </c>
    </row>
    <row r="17" spans="1:26" x14ac:dyDescent="0.25">
      <c r="A17" s="1" t="s">
        <v>41</v>
      </c>
      <c r="B17">
        <v>84594</v>
      </c>
      <c r="C17">
        <v>0</v>
      </c>
      <c r="E17">
        <v>1.6</v>
      </c>
      <c r="H17">
        <v>1</v>
      </c>
      <c r="I17">
        <v>78</v>
      </c>
      <c r="J17">
        <v>0.7</v>
      </c>
      <c r="K17">
        <v>67488</v>
      </c>
      <c r="L17">
        <v>98</v>
      </c>
      <c r="M17">
        <v>76</v>
      </c>
      <c r="N17">
        <v>481</v>
      </c>
      <c r="O17">
        <v>19</v>
      </c>
      <c r="P17">
        <v>6.4</v>
      </c>
      <c r="Q17">
        <v>97</v>
      </c>
      <c r="R17">
        <v>2.1</v>
      </c>
      <c r="S17">
        <v>81</v>
      </c>
      <c r="T17">
        <v>83.2</v>
      </c>
      <c r="U17">
        <v>77</v>
      </c>
      <c r="V17">
        <v>85</v>
      </c>
      <c r="W17">
        <v>0.3</v>
      </c>
      <c r="X17">
        <v>11.7</v>
      </c>
      <c r="Z17">
        <v>7.6</v>
      </c>
    </row>
    <row r="18" spans="1:26" x14ac:dyDescent="0.25">
      <c r="A18" s="1" t="s">
        <v>42</v>
      </c>
      <c r="B18">
        <v>106059</v>
      </c>
      <c r="C18">
        <v>0.2</v>
      </c>
      <c r="D18">
        <v>20.6</v>
      </c>
      <c r="E18">
        <v>2.1</v>
      </c>
      <c r="F18">
        <v>29488</v>
      </c>
      <c r="G18">
        <v>370341</v>
      </c>
      <c r="H18">
        <v>2.6</v>
      </c>
      <c r="I18">
        <v>68</v>
      </c>
      <c r="J18">
        <v>1.2</v>
      </c>
      <c r="K18">
        <v>49474</v>
      </c>
      <c r="L18">
        <v>96</v>
      </c>
      <c r="M18">
        <v>85</v>
      </c>
      <c r="N18">
        <v>505</v>
      </c>
      <c r="O18">
        <v>18</v>
      </c>
      <c r="P18">
        <v>7.8</v>
      </c>
      <c r="Q18">
        <v>80</v>
      </c>
      <c r="R18">
        <v>1.3</v>
      </c>
      <c r="S18">
        <v>63</v>
      </c>
      <c r="T18">
        <v>82.8</v>
      </c>
      <c r="U18">
        <v>84</v>
      </c>
      <c r="V18">
        <v>76</v>
      </c>
      <c r="W18">
        <v>0.5</v>
      </c>
      <c r="X18">
        <v>4.7</v>
      </c>
      <c r="Y18">
        <v>14.54</v>
      </c>
      <c r="Z18">
        <v>7</v>
      </c>
    </row>
    <row r="19" spans="1:26" x14ac:dyDescent="0.25">
      <c r="A19" s="1" t="s">
        <v>43</v>
      </c>
      <c r="B19">
        <v>53372</v>
      </c>
      <c r="E19">
        <v>1.2</v>
      </c>
      <c r="H19">
        <v>4.5999999999999996</v>
      </c>
      <c r="I19">
        <v>67</v>
      </c>
      <c r="J19">
        <v>0.2</v>
      </c>
      <c r="K19">
        <v>39322</v>
      </c>
      <c r="L19">
        <v>95</v>
      </c>
      <c r="M19">
        <v>88</v>
      </c>
      <c r="N19">
        <v>465</v>
      </c>
      <c r="O19">
        <v>16</v>
      </c>
      <c r="P19">
        <v>19.7</v>
      </c>
      <c r="Q19">
        <v>77</v>
      </c>
      <c r="R19">
        <v>2.5</v>
      </c>
      <c r="S19">
        <v>67</v>
      </c>
      <c r="T19">
        <v>82.9</v>
      </c>
      <c r="U19">
        <v>74</v>
      </c>
      <c r="V19">
        <v>80</v>
      </c>
      <c r="W19">
        <v>1.5</v>
      </c>
      <c r="X19">
        <v>14.1</v>
      </c>
      <c r="Z19">
        <v>7.2</v>
      </c>
    </row>
    <row r="20" spans="1:26" x14ac:dyDescent="0.25">
      <c r="A20" s="1" t="s">
        <v>44</v>
      </c>
      <c r="B20">
        <v>39580</v>
      </c>
      <c r="C20">
        <v>0.6</v>
      </c>
      <c r="D20">
        <v>22.5</v>
      </c>
      <c r="E20">
        <v>1.4</v>
      </c>
      <c r="F20">
        <v>29431</v>
      </c>
      <c r="G20">
        <v>295020</v>
      </c>
      <c r="H20">
        <v>8.6</v>
      </c>
      <c r="I20">
        <v>58</v>
      </c>
      <c r="J20">
        <v>4.8</v>
      </c>
      <c r="K20">
        <v>37769</v>
      </c>
      <c r="L20">
        <v>89</v>
      </c>
      <c r="M20">
        <v>63</v>
      </c>
      <c r="N20">
        <v>477</v>
      </c>
      <c r="O20">
        <v>17</v>
      </c>
      <c r="P20">
        <v>15.9</v>
      </c>
      <c r="Q20">
        <v>77</v>
      </c>
      <c r="R20">
        <v>2.5</v>
      </c>
      <c r="S20">
        <v>73</v>
      </c>
      <c r="T20">
        <v>83.6</v>
      </c>
      <c r="U20">
        <v>73</v>
      </c>
      <c r="V20">
        <v>73</v>
      </c>
      <c r="W20">
        <v>0.5</v>
      </c>
      <c r="X20">
        <v>3.3</v>
      </c>
      <c r="Y20">
        <v>16.47</v>
      </c>
      <c r="Z20">
        <v>6.5</v>
      </c>
    </row>
    <row r="21" spans="1:26" x14ac:dyDescent="0.25">
      <c r="A21" s="1" t="s">
        <v>45</v>
      </c>
      <c r="B21">
        <v>33138</v>
      </c>
      <c r="C21">
        <v>6.4</v>
      </c>
      <c r="D21">
        <v>21.8</v>
      </c>
      <c r="E21">
        <v>1.9</v>
      </c>
      <c r="F21">
        <v>28872</v>
      </c>
      <c r="G21">
        <v>294735</v>
      </c>
      <c r="H21">
        <v>2.7</v>
      </c>
      <c r="I21">
        <v>77</v>
      </c>
      <c r="J21">
        <v>0.8</v>
      </c>
      <c r="K21">
        <v>38515</v>
      </c>
      <c r="L21">
        <v>89</v>
      </c>
      <c r="N21">
        <v>520</v>
      </c>
      <c r="O21">
        <v>16</v>
      </c>
      <c r="P21">
        <v>13.7</v>
      </c>
      <c r="Q21">
        <v>87</v>
      </c>
      <c r="R21">
        <v>1.4</v>
      </c>
      <c r="S21">
        <v>53</v>
      </c>
      <c r="T21">
        <v>84.4</v>
      </c>
      <c r="U21">
        <v>37</v>
      </c>
      <c r="V21">
        <v>77</v>
      </c>
      <c r="W21">
        <v>0.2</v>
      </c>
      <c r="Y21">
        <v>14.1</v>
      </c>
      <c r="Z21">
        <v>6.1</v>
      </c>
    </row>
    <row r="22" spans="1:26" x14ac:dyDescent="0.25">
      <c r="A22" s="1" t="s">
        <v>46</v>
      </c>
      <c r="B22">
        <v>34165</v>
      </c>
      <c r="C22">
        <v>2.5</v>
      </c>
      <c r="D22">
        <v>14.7</v>
      </c>
      <c r="E22">
        <v>1.5</v>
      </c>
      <c r="F22">
        <v>24590</v>
      </c>
      <c r="G22">
        <v>362340</v>
      </c>
      <c r="H22">
        <v>2.9</v>
      </c>
      <c r="I22">
        <v>66</v>
      </c>
      <c r="J22">
        <v>0</v>
      </c>
      <c r="K22">
        <v>41960</v>
      </c>
      <c r="L22">
        <v>80</v>
      </c>
      <c r="M22">
        <v>89</v>
      </c>
      <c r="N22">
        <v>520</v>
      </c>
      <c r="O22">
        <v>17</v>
      </c>
      <c r="P22">
        <v>27.3</v>
      </c>
      <c r="Q22">
        <v>82</v>
      </c>
      <c r="R22">
        <v>2.9</v>
      </c>
      <c r="S22">
        <v>77</v>
      </c>
      <c r="T22">
        <v>83.3</v>
      </c>
      <c r="U22">
        <v>34</v>
      </c>
      <c r="V22">
        <v>82</v>
      </c>
      <c r="W22">
        <v>0.8</v>
      </c>
      <c r="Y22">
        <v>14.83</v>
      </c>
      <c r="Z22">
        <v>5.8</v>
      </c>
    </row>
    <row r="23" spans="1:26" x14ac:dyDescent="0.25">
      <c r="A23" s="1" t="s">
        <v>47</v>
      </c>
      <c r="B23">
        <v>24194</v>
      </c>
      <c r="C23">
        <v>11.2</v>
      </c>
      <c r="D23">
        <v>20.8</v>
      </c>
      <c r="E23">
        <v>1.2</v>
      </c>
      <c r="F23">
        <v>19783</v>
      </c>
      <c r="G23">
        <v>79245</v>
      </c>
      <c r="H23">
        <v>6.3</v>
      </c>
      <c r="I23">
        <v>72</v>
      </c>
      <c r="J23">
        <v>2.2000000000000002</v>
      </c>
      <c r="K23">
        <v>29876</v>
      </c>
      <c r="L23">
        <v>92</v>
      </c>
      <c r="M23">
        <v>89</v>
      </c>
      <c r="N23">
        <v>487</v>
      </c>
      <c r="O23">
        <v>18</v>
      </c>
      <c r="P23">
        <v>12.7</v>
      </c>
      <c r="Q23">
        <v>83</v>
      </c>
      <c r="R23">
        <v>2.2000000000000002</v>
      </c>
      <c r="S23">
        <v>55</v>
      </c>
      <c r="T23">
        <v>75.5</v>
      </c>
      <c r="U23">
        <v>47</v>
      </c>
      <c r="V23">
        <v>72</v>
      </c>
      <c r="W23">
        <v>3.7</v>
      </c>
      <c r="X23">
        <v>1.6</v>
      </c>
      <c r="Z23">
        <v>6.2</v>
      </c>
    </row>
    <row r="24" spans="1:26" x14ac:dyDescent="0.25">
      <c r="A24" s="1" t="s">
        <v>48</v>
      </c>
      <c r="B24">
        <v>28407</v>
      </c>
      <c r="C24">
        <v>11.8</v>
      </c>
      <c r="D24">
        <v>18.399999999999999</v>
      </c>
      <c r="E24">
        <v>1.5</v>
      </c>
      <c r="F24">
        <v>26976</v>
      </c>
      <c r="G24">
        <v>182039</v>
      </c>
      <c r="I24">
        <v>72</v>
      </c>
      <c r="J24">
        <v>2.5</v>
      </c>
      <c r="K24">
        <v>31811</v>
      </c>
      <c r="L24">
        <v>89</v>
      </c>
      <c r="M24">
        <v>94</v>
      </c>
      <c r="N24">
        <v>480</v>
      </c>
      <c r="O24">
        <v>18</v>
      </c>
      <c r="P24">
        <v>10.5</v>
      </c>
      <c r="Q24">
        <v>83</v>
      </c>
      <c r="R24">
        <v>2.4</v>
      </c>
      <c r="S24">
        <v>57</v>
      </c>
      <c r="T24">
        <v>76.400000000000006</v>
      </c>
      <c r="U24">
        <v>46</v>
      </c>
      <c r="V24">
        <v>62</v>
      </c>
      <c r="W24">
        <v>2.5</v>
      </c>
      <c r="X24">
        <v>1</v>
      </c>
      <c r="Z24">
        <v>6.4</v>
      </c>
    </row>
    <row r="25" spans="1:26" x14ac:dyDescent="0.25">
      <c r="A25" s="1" t="s">
        <v>49</v>
      </c>
      <c r="B25">
        <v>131384</v>
      </c>
      <c r="C25">
        <v>0.1</v>
      </c>
      <c r="D25">
        <v>20.7</v>
      </c>
      <c r="E25">
        <v>2</v>
      </c>
      <c r="F25">
        <v>44773</v>
      </c>
      <c r="G25">
        <v>941162</v>
      </c>
      <c r="H25">
        <v>2.2000000000000002</v>
      </c>
      <c r="I25">
        <v>67</v>
      </c>
      <c r="J25">
        <v>1.7</v>
      </c>
      <c r="K25">
        <v>65854</v>
      </c>
      <c r="L25">
        <v>91</v>
      </c>
      <c r="M25">
        <v>74</v>
      </c>
      <c r="N25">
        <v>477</v>
      </c>
      <c r="O25">
        <v>15</v>
      </c>
      <c r="P25">
        <v>10</v>
      </c>
      <c r="Q25">
        <v>85</v>
      </c>
      <c r="R25">
        <v>1.7</v>
      </c>
      <c r="S25">
        <v>90</v>
      </c>
      <c r="T25">
        <v>82.7</v>
      </c>
      <c r="U25">
        <v>72</v>
      </c>
      <c r="V25">
        <v>87</v>
      </c>
      <c r="W25">
        <v>0.2</v>
      </c>
      <c r="X25">
        <v>2.8</v>
      </c>
      <c r="Z25">
        <v>7.4</v>
      </c>
    </row>
    <row r="26" spans="1:26" x14ac:dyDescent="0.25">
      <c r="A26" s="1" t="s">
        <v>50</v>
      </c>
      <c r="B26">
        <v>15249</v>
      </c>
      <c r="C26">
        <v>25.9</v>
      </c>
      <c r="D26">
        <v>17.8</v>
      </c>
      <c r="E26">
        <v>1.1000000000000001</v>
      </c>
      <c r="F26">
        <v>16269</v>
      </c>
      <c r="H26">
        <v>4</v>
      </c>
      <c r="I26">
        <v>59</v>
      </c>
      <c r="J26">
        <v>0.1</v>
      </c>
      <c r="K26">
        <v>16230</v>
      </c>
      <c r="L26">
        <v>77</v>
      </c>
      <c r="M26">
        <v>42</v>
      </c>
      <c r="N26">
        <v>416</v>
      </c>
      <c r="O26">
        <v>15</v>
      </c>
      <c r="P26">
        <v>20.3</v>
      </c>
      <c r="Q26">
        <v>75</v>
      </c>
      <c r="R26">
        <v>3.2</v>
      </c>
      <c r="S26">
        <v>63</v>
      </c>
      <c r="T26">
        <v>75.099999999999994</v>
      </c>
      <c r="U26">
        <v>66</v>
      </c>
      <c r="V26">
        <v>42</v>
      </c>
      <c r="W26">
        <v>26.8</v>
      </c>
      <c r="X26">
        <v>27</v>
      </c>
      <c r="Z26">
        <v>6</v>
      </c>
    </row>
    <row r="27" spans="1:26" x14ac:dyDescent="0.25">
      <c r="A27" s="1" t="s">
        <v>51</v>
      </c>
      <c r="B27">
        <v>63750</v>
      </c>
      <c r="C27">
        <v>0.1</v>
      </c>
      <c r="D27">
        <v>19.600000000000001</v>
      </c>
      <c r="E27">
        <v>2</v>
      </c>
      <c r="F27">
        <v>34984</v>
      </c>
      <c r="G27">
        <v>248599</v>
      </c>
      <c r="H27">
        <v>2.5</v>
      </c>
      <c r="I27">
        <v>78</v>
      </c>
      <c r="J27">
        <v>0.9</v>
      </c>
      <c r="K27">
        <v>58828</v>
      </c>
      <c r="L27">
        <v>94</v>
      </c>
      <c r="M27">
        <v>81</v>
      </c>
      <c r="N27">
        <v>502</v>
      </c>
      <c r="O27">
        <v>19</v>
      </c>
      <c r="P27">
        <v>12.2</v>
      </c>
      <c r="Q27">
        <v>91</v>
      </c>
      <c r="R27">
        <v>2.6</v>
      </c>
      <c r="S27">
        <v>79</v>
      </c>
      <c r="T27">
        <v>82.2</v>
      </c>
      <c r="U27">
        <v>75</v>
      </c>
      <c r="V27">
        <v>83</v>
      </c>
      <c r="W27">
        <v>0.6</v>
      </c>
      <c r="X27">
        <v>0.3</v>
      </c>
      <c r="Y27">
        <v>15.45</v>
      </c>
      <c r="Z27">
        <v>7.5</v>
      </c>
    </row>
    <row r="28" spans="1:26" x14ac:dyDescent="0.25">
      <c r="A28" s="1" t="s">
        <v>52</v>
      </c>
      <c r="B28">
        <v>48531</v>
      </c>
      <c r="D28">
        <v>25</v>
      </c>
      <c r="E28">
        <v>2.4</v>
      </c>
      <c r="F28">
        <v>39024</v>
      </c>
      <c r="G28">
        <v>514162</v>
      </c>
      <c r="H28">
        <v>4.5</v>
      </c>
      <c r="I28">
        <v>77</v>
      </c>
      <c r="J28">
        <v>0.4</v>
      </c>
      <c r="K28">
        <v>45269</v>
      </c>
      <c r="L28">
        <v>95</v>
      </c>
      <c r="M28">
        <v>81</v>
      </c>
      <c r="N28">
        <v>503</v>
      </c>
      <c r="O28">
        <v>18</v>
      </c>
      <c r="P28">
        <v>6</v>
      </c>
      <c r="Q28">
        <v>85</v>
      </c>
      <c r="R28">
        <v>2.5</v>
      </c>
      <c r="S28">
        <v>82</v>
      </c>
      <c r="T28">
        <v>82.1</v>
      </c>
      <c r="U28">
        <v>86</v>
      </c>
      <c r="V28">
        <v>66</v>
      </c>
      <c r="W28">
        <v>1.3</v>
      </c>
      <c r="X28">
        <v>14</v>
      </c>
      <c r="Y28">
        <v>14.87</v>
      </c>
      <c r="Z28">
        <v>7.3</v>
      </c>
    </row>
    <row r="29" spans="1:26" x14ac:dyDescent="0.25">
      <c r="A29" s="1" t="s">
        <v>53</v>
      </c>
      <c r="B29">
        <v>94660</v>
      </c>
      <c r="C29">
        <v>0</v>
      </c>
      <c r="D29">
        <v>17.7</v>
      </c>
      <c r="E29">
        <v>2.1</v>
      </c>
      <c r="F29">
        <v>39144</v>
      </c>
      <c r="G29">
        <v>268358</v>
      </c>
      <c r="H29">
        <v>2.8</v>
      </c>
      <c r="I29">
        <v>75</v>
      </c>
      <c r="J29">
        <v>0.9</v>
      </c>
      <c r="K29">
        <v>55780</v>
      </c>
      <c r="L29">
        <v>96</v>
      </c>
      <c r="M29">
        <v>82</v>
      </c>
      <c r="N29">
        <v>497</v>
      </c>
      <c r="O29">
        <v>18</v>
      </c>
      <c r="P29">
        <v>6.7</v>
      </c>
      <c r="Q29">
        <v>98</v>
      </c>
      <c r="R29">
        <v>2.2000000000000002</v>
      </c>
      <c r="S29">
        <v>78</v>
      </c>
      <c r="T29">
        <v>83</v>
      </c>
      <c r="U29">
        <v>75</v>
      </c>
      <c r="V29">
        <v>93</v>
      </c>
      <c r="W29">
        <v>0.6</v>
      </c>
      <c r="X29">
        <v>1.4</v>
      </c>
      <c r="Y29">
        <v>15.67</v>
      </c>
      <c r="Z29">
        <v>7.3</v>
      </c>
    </row>
    <row r="30" spans="1:26" x14ac:dyDescent="0.25">
      <c r="A30" s="1" t="s">
        <v>54</v>
      </c>
      <c r="B30">
        <v>23014</v>
      </c>
      <c r="C30">
        <v>2.2999999999999998</v>
      </c>
      <c r="D30">
        <v>21.2</v>
      </c>
      <c r="E30">
        <v>1.1000000000000001</v>
      </c>
      <c r="F30">
        <v>23675</v>
      </c>
      <c r="G30">
        <v>233221</v>
      </c>
      <c r="H30">
        <v>5</v>
      </c>
      <c r="I30">
        <v>69</v>
      </c>
      <c r="J30">
        <v>0.6</v>
      </c>
      <c r="K30">
        <v>32527</v>
      </c>
      <c r="L30">
        <v>94</v>
      </c>
      <c r="M30">
        <v>93</v>
      </c>
      <c r="N30">
        <v>513</v>
      </c>
      <c r="O30">
        <v>18</v>
      </c>
      <c r="P30">
        <v>22.8</v>
      </c>
      <c r="Q30">
        <v>82</v>
      </c>
      <c r="R30">
        <v>2.6</v>
      </c>
      <c r="S30">
        <v>68</v>
      </c>
      <c r="T30">
        <v>78</v>
      </c>
      <c r="U30">
        <v>60</v>
      </c>
      <c r="V30">
        <v>71</v>
      </c>
      <c r="W30">
        <v>0.5</v>
      </c>
      <c r="X30">
        <v>4.2</v>
      </c>
      <c r="Y30">
        <v>14.68</v>
      </c>
      <c r="Z30">
        <v>6.1</v>
      </c>
    </row>
    <row r="31" spans="1:26" x14ac:dyDescent="0.25">
      <c r="A31" s="1" t="s">
        <v>55</v>
      </c>
      <c r="B31">
        <v>28969</v>
      </c>
      <c r="C31">
        <v>0.9</v>
      </c>
      <c r="D31">
        <v>19.600000000000001</v>
      </c>
      <c r="E31">
        <v>1.7</v>
      </c>
      <c r="F31">
        <v>24877</v>
      </c>
      <c r="G31">
        <v>255303</v>
      </c>
      <c r="H31">
        <v>8.1</v>
      </c>
      <c r="I31">
        <v>69</v>
      </c>
      <c r="J31">
        <v>2.2999999999999998</v>
      </c>
      <c r="K31">
        <v>28410</v>
      </c>
      <c r="L31">
        <v>87</v>
      </c>
      <c r="M31">
        <v>55</v>
      </c>
      <c r="N31">
        <v>492</v>
      </c>
      <c r="O31">
        <v>17</v>
      </c>
      <c r="P31">
        <v>8.3000000000000007</v>
      </c>
      <c r="Q31">
        <v>89</v>
      </c>
      <c r="R31">
        <v>1.5</v>
      </c>
      <c r="S31">
        <v>49</v>
      </c>
      <c r="T31">
        <v>81.8</v>
      </c>
      <c r="U31">
        <v>50</v>
      </c>
      <c r="V31">
        <v>83</v>
      </c>
      <c r="W31">
        <v>0.7</v>
      </c>
      <c r="X31">
        <v>5.6</v>
      </c>
      <c r="Z31">
        <v>5.8</v>
      </c>
    </row>
    <row r="32" spans="1:26" x14ac:dyDescent="0.25">
      <c r="A32" s="1" t="s">
        <v>56</v>
      </c>
      <c r="B32">
        <v>25935</v>
      </c>
      <c r="C32">
        <v>1.5</v>
      </c>
      <c r="D32">
        <v>27.4</v>
      </c>
      <c r="E32">
        <v>1.1000000000000001</v>
      </c>
      <c r="F32">
        <v>21149</v>
      </c>
      <c r="G32">
        <v>171425</v>
      </c>
      <c r="H32">
        <v>8.8000000000000007</v>
      </c>
      <c r="I32">
        <v>68</v>
      </c>
      <c r="J32">
        <v>3</v>
      </c>
      <c r="K32">
        <v>23619</v>
      </c>
      <c r="L32">
        <v>95</v>
      </c>
      <c r="M32">
        <v>92</v>
      </c>
      <c r="N32">
        <v>469</v>
      </c>
      <c r="O32">
        <v>16</v>
      </c>
      <c r="P32">
        <v>18.5</v>
      </c>
      <c r="Q32">
        <v>81</v>
      </c>
      <c r="R32">
        <v>3</v>
      </c>
      <c r="S32">
        <v>66</v>
      </c>
      <c r="T32">
        <v>77.8</v>
      </c>
      <c r="U32">
        <v>65</v>
      </c>
      <c r="V32">
        <v>76</v>
      </c>
      <c r="W32">
        <v>0.8</v>
      </c>
      <c r="X32">
        <v>4.2</v>
      </c>
      <c r="Z32">
        <v>6.5</v>
      </c>
    </row>
    <row r="33" spans="1:26" x14ac:dyDescent="0.25">
      <c r="A33" s="1" t="s">
        <v>57</v>
      </c>
      <c r="B33">
        <v>34026</v>
      </c>
      <c r="C33">
        <v>0.2</v>
      </c>
      <c r="D33">
        <v>18.2</v>
      </c>
      <c r="E33">
        <v>1.6</v>
      </c>
      <c r="F33">
        <v>25250</v>
      </c>
      <c r="G33">
        <v>233286</v>
      </c>
      <c r="H33">
        <v>5.9</v>
      </c>
      <c r="I33">
        <v>71</v>
      </c>
      <c r="J33">
        <v>1.9</v>
      </c>
      <c r="K33">
        <v>41445</v>
      </c>
      <c r="L33">
        <v>95</v>
      </c>
      <c r="M33">
        <v>90</v>
      </c>
      <c r="N33">
        <v>504</v>
      </c>
      <c r="O33">
        <v>18</v>
      </c>
      <c r="P33">
        <v>17</v>
      </c>
      <c r="Q33">
        <v>93</v>
      </c>
      <c r="R33">
        <v>2.5</v>
      </c>
      <c r="S33">
        <v>53</v>
      </c>
      <c r="T33">
        <v>81.599999999999994</v>
      </c>
      <c r="U33">
        <v>67</v>
      </c>
      <c r="V33">
        <v>91</v>
      </c>
      <c r="W33">
        <v>0.4</v>
      </c>
      <c r="X33">
        <v>5.6</v>
      </c>
      <c r="Z33">
        <v>6.5</v>
      </c>
    </row>
    <row r="34" spans="1:26" x14ac:dyDescent="0.25">
      <c r="A34" s="1" t="s">
        <v>58</v>
      </c>
      <c r="B34">
        <v>34045</v>
      </c>
      <c r="C34">
        <v>0.3</v>
      </c>
      <c r="D34">
        <v>21.7</v>
      </c>
      <c r="E34">
        <v>1.9</v>
      </c>
      <c r="F34">
        <v>27155</v>
      </c>
      <c r="G34">
        <v>366534</v>
      </c>
      <c r="H34">
        <v>15.8</v>
      </c>
      <c r="I34">
        <v>62</v>
      </c>
      <c r="J34">
        <v>5</v>
      </c>
      <c r="K34">
        <v>37922</v>
      </c>
      <c r="L34">
        <v>93</v>
      </c>
      <c r="M34">
        <v>63</v>
      </c>
      <c r="O34">
        <v>18</v>
      </c>
      <c r="P34">
        <v>10</v>
      </c>
      <c r="Q34">
        <v>76</v>
      </c>
      <c r="R34">
        <v>1.8</v>
      </c>
      <c r="S34">
        <v>72</v>
      </c>
      <c r="T34">
        <v>83.9</v>
      </c>
      <c r="U34">
        <v>75</v>
      </c>
      <c r="V34">
        <v>80</v>
      </c>
      <c r="W34">
        <v>0.7</v>
      </c>
      <c r="X34">
        <v>2.5</v>
      </c>
      <c r="Y34">
        <v>15.75</v>
      </c>
      <c r="Z34">
        <v>6.5</v>
      </c>
    </row>
    <row r="35" spans="1:26" x14ac:dyDescent="0.25">
      <c r="A35" s="1" t="s">
        <v>59</v>
      </c>
      <c r="B35">
        <v>58529</v>
      </c>
      <c r="C35">
        <v>0</v>
      </c>
      <c r="D35">
        <v>20.100000000000001</v>
      </c>
      <c r="E35">
        <v>1.7</v>
      </c>
      <c r="F35">
        <v>33730</v>
      </c>
      <c r="H35">
        <v>4.4000000000000004</v>
      </c>
      <c r="I35">
        <v>75</v>
      </c>
      <c r="J35">
        <v>1</v>
      </c>
      <c r="K35">
        <v>47020</v>
      </c>
      <c r="L35">
        <v>94</v>
      </c>
      <c r="M35">
        <v>84</v>
      </c>
      <c r="N35">
        <v>503</v>
      </c>
      <c r="O35">
        <v>20</v>
      </c>
      <c r="P35">
        <v>5.8</v>
      </c>
      <c r="Q35">
        <v>97</v>
      </c>
      <c r="R35">
        <v>2</v>
      </c>
      <c r="S35">
        <v>87</v>
      </c>
      <c r="T35">
        <v>83.2</v>
      </c>
      <c r="U35">
        <v>76</v>
      </c>
      <c r="V35">
        <v>79</v>
      </c>
      <c r="W35">
        <v>1.1000000000000001</v>
      </c>
      <c r="X35">
        <v>0.9</v>
      </c>
      <c r="Z35">
        <v>7.3</v>
      </c>
    </row>
    <row r="36" spans="1:26" x14ac:dyDescent="0.25">
      <c r="A36" s="1" t="s">
        <v>60</v>
      </c>
      <c r="B36">
        <v>105669</v>
      </c>
      <c r="C36">
        <v>0</v>
      </c>
      <c r="D36">
        <v>21.4</v>
      </c>
      <c r="E36">
        <v>1.9</v>
      </c>
      <c r="F36">
        <v>39697</v>
      </c>
      <c r="I36">
        <v>80</v>
      </c>
      <c r="J36">
        <v>1.7</v>
      </c>
      <c r="K36">
        <v>64824</v>
      </c>
      <c r="L36">
        <v>94</v>
      </c>
      <c r="M36">
        <v>89</v>
      </c>
      <c r="N36">
        <v>498</v>
      </c>
      <c r="O36">
        <v>17</v>
      </c>
      <c r="P36">
        <v>10.1</v>
      </c>
      <c r="Q36">
        <v>96</v>
      </c>
      <c r="R36">
        <v>2.2999999999999998</v>
      </c>
      <c r="S36">
        <v>45</v>
      </c>
      <c r="T36">
        <v>84</v>
      </c>
      <c r="U36">
        <v>81</v>
      </c>
      <c r="V36">
        <v>86</v>
      </c>
      <c r="W36">
        <v>0.3</v>
      </c>
      <c r="X36">
        <v>0.4</v>
      </c>
      <c r="Z36">
        <v>7.5</v>
      </c>
    </row>
    <row r="37" spans="1:26" x14ac:dyDescent="0.25">
      <c r="A37" s="1" t="s">
        <v>61</v>
      </c>
      <c r="B37">
        <v>12765</v>
      </c>
      <c r="C37">
        <v>4.9000000000000004</v>
      </c>
      <c r="D37">
        <v>18.899999999999999</v>
      </c>
      <c r="E37">
        <v>1</v>
      </c>
      <c r="H37">
        <v>13</v>
      </c>
      <c r="I37">
        <v>48</v>
      </c>
      <c r="J37">
        <v>3.3</v>
      </c>
      <c r="L37">
        <v>85</v>
      </c>
      <c r="M37">
        <v>42</v>
      </c>
      <c r="N37">
        <v>462</v>
      </c>
      <c r="O37">
        <v>19</v>
      </c>
      <c r="P37">
        <v>27.1</v>
      </c>
      <c r="Q37">
        <v>62</v>
      </c>
      <c r="R37">
        <v>1.5</v>
      </c>
      <c r="S37">
        <v>86</v>
      </c>
      <c r="T37">
        <v>78.599999999999994</v>
      </c>
      <c r="U37">
        <v>67</v>
      </c>
      <c r="V37">
        <v>59</v>
      </c>
      <c r="W37">
        <v>1</v>
      </c>
      <c r="X37">
        <v>25</v>
      </c>
      <c r="Y37">
        <v>14.61</v>
      </c>
      <c r="Z37">
        <v>4.9000000000000004</v>
      </c>
    </row>
    <row r="38" spans="1:26" x14ac:dyDescent="0.25">
      <c r="A38" s="1" t="s">
        <v>62</v>
      </c>
      <c r="B38">
        <v>51075</v>
      </c>
      <c r="C38">
        <v>0.5</v>
      </c>
      <c r="D38">
        <v>23.2</v>
      </c>
      <c r="E38">
        <v>2</v>
      </c>
      <c r="F38">
        <v>33049</v>
      </c>
      <c r="G38">
        <v>524422</v>
      </c>
      <c r="H38">
        <v>3.3</v>
      </c>
      <c r="I38">
        <v>75</v>
      </c>
      <c r="J38">
        <v>0.9</v>
      </c>
      <c r="K38">
        <v>47147</v>
      </c>
      <c r="L38">
        <v>93</v>
      </c>
      <c r="M38">
        <v>82</v>
      </c>
      <c r="N38">
        <v>503</v>
      </c>
      <c r="O38">
        <v>17</v>
      </c>
      <c r="P38">
        <v>10.1</v>
      </c>
      <c r="Q38">
        <v>82</v>
      </c>
      <c r="R38">
        <v>3.1</v>
      </c>
      <c r="S38">
        <v>68</v>
      </c>
      <c r="T38">
        <v>81.3</v>
      </c>
      <c r="U38">
        <v>73</v>
      </c>
      <c r="V38">
        <v>78</v>
      </c>
      <c r="W38">
        <v>0.2</v>
      </c>
      <c r="X38">
        <v>10.8</v>
      </c>
      <c r="Y38">
        <v>14.94</v>
      </c>
      <c r="Z38">
        <v>6.8</v>
      </c>
    </row>
    <row r="39" spans="1:26" x14ac:dyDescent="0.25">
      <c r="A39" s="1" t="s">
        <v>63</v>
      </c>
      <c r="B39">
        <v>85373</v>
      </c>
      <c r="C39">
        <v>0.1</v>
      </c>
      <c r="D39">
        <v>18.3</v>
      </c>
      <c r="E39">
        <v>2.4</v>
      </c>
      <c r="F39">
        <v>51147</v>
      </c>
      <c r="G39">
        <v>684500</v>
      </c>
      <c r="H39">
        <v>4.2</v>
      </c>
      <c r="I39">
        <v>67</v>
      </c>
      <c r="J39">
        <v>0.5</v>
      </c>
      <c r="K39">
        <v>69392</v>
      </c>
      <c r="L39">
        <v>94</v>
      </c>
      <c r="M39">
        <v>92</v>
      </c>
      <c r="N39">
        <v>495</v>
      </c>
      <c r="O39">
        <v>17</v>
      </c>
      <c r="P39">
        <v>7.7</v>
      </c>
      <c r="Q39">
        <v>88</v>
      </c>
      <c r="R39">
        <v>3.1</v>
      </c>
      <c r="S39">
        <v>65</v>
      </c>
      <c r="T39">
        <v>78.900000000000006</v>
      </c>
      <c r="U39">
        <v>88</v>
      </c>
      <c r="V39">
        <v>78</v>
      </c>
      <c r="W39">
        <v>6</v>
      </c>
      <c r="X39">
        <v>10.4</v>
      </c>
      <c r="Y39">
        <v>14.57</v>
      </c>
      <c r="Z39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5059E-FE39-4814-9CFE-2E48855A6A88}">
  <dimension ref="A1:AB40"/>
  <sheetViews>
    <sheetView tabSelected="1" zoomScale="55" zoomScaleNormal="55" workbookViewId="0">
      <selection activeCell="L13" sqref="L13"/>
    </sheetView>
  </sheetViews>
  <sheetFormatPr defaultColWidth="9.140625" defaultRowHeight="15" x14ac:dyDescent="0.2"/>
  <cols>
    <col min="1" max="5" width="9.140625" style="4"/>
    <col min="6" max="6" width="9.140625" style="4" customWidth="1"/>
    <col min="7" max="7" width="19" style="4" customWidth="1"/>
    <col min="8" max="8" width="5" style="4" customWidth="1"/>
    <col min="9" max="9" width="8" style="4" customWidth="1"/>
    <col min="10" max="13" width="9.140625" style="4"/>
    <col min="14" max="15" width="9.140625" style="4" customWidth="1"/>
    <col min="16" max="16" width="17.5703125" style="4" customWidth="1"/>
    <col min="17" max="17" width="3.140625" style="4" customWidth="1"/>
    <col min="18" max="18" width="9.140625" style="4"/>
    <col min="19" max="19" width="9.140625" style="4" customWidth="1"/>
    <col min="20" max="23" width="9.140625" style="4"/>
    <col min="24" max="24" width="20.7109375" style="4" customWidth="1"/>
    <col min="25" max="25" width="6.28515625" style="4" customWidth="1"/>
    <col min="26" max="26" width="59.28515625" style="4" customWidth="1"/>
    <col min="27" max="27" width="10.7109375" style="4" customWidth="1"/>
    <col min="28" max="28" width="26.7109375" style="4" customWidth="1"/>
    <col min="29" max="31" width="9.140625" style="4"/>
    <col min="32" max="32" width="52.85546875" style="4" customWidth="1"/>
    <col min="33" max="16384" width="9.140625" style="4"/>
  </cols>
  <sheetData>
    <row r="1" spans="1:28" ht="15.75" x14ac:dyDescent="0.25">
      <c r="A1" s="2" t="s">
        <v>78</v>
      </c>
      <c r="B1" s="2"/>
      <c r="C1" s="2"/>
      <c r="D1" s="2"/>
      <c r="E1" s="2"/>
      <c r="F1" s="2"/>
      <c r="G1" s="2"/>
      <c r="R1" s="2" t="s">
        <v>79</v>
      </c>
      <c r="S1" s="2"/>
      <c r="T1" s="2"/>
      <c r="U1" s="2"/>
      <c r="V1" s="2"/>
      <c r="W1" s="2"/>
      <c r="X1" s="2"/>
    </row>
    <row r="2" spans="1:28" ht="15.75" x14ac:dyDescent="0.25">
      <c r="A2" s="3" t="s">
        <v>1</v>
      </c>
      <c r="B2" s="3" t="s">
        <v>2</v>
      </c>
      <c r="C2" s="3" t="s">
        <v>13</v>
      </c>
      <c r="D2" s="3" t="s">
        <v>14</v>
      </c>
      <c r="E2" s="3" t="s">
        <v>21</v>
      </c>
      <c r="F2" s="3" t="s">
        <v>22</v>
      </c>
      <c r="G2" s="3" t="s">
        <v>10</v>
      </c>
      <c r="R2" s="3" t="s">
        <v>1</v>
      </c>
      <c r="S2" s="3" t="s">
        <v>2</v>
      </c>
      <c r="T2" s="3" t="s">
        <v>13</v>
      </c>
      <c r="U2" s="3" t="s">
        <v>14</v>
      </c>
      <c r="V2" s="3" t="s">
        <v>21</v>
      </c>
      <c r="W2" s="3" t="s">
        <v>22</v>
      </c>
      <c r="X2" s="3" t="s">
        <v>10</v>
      </c>
    </row>
    <row r="3" spans="1:28" ht="15.75" x14ac:dyDescent="0.25">
      <c r="A3" s="3">
        <v>66589</v>
      </c>
      <c r="B3" s="3"/>
      <c r="C3" s="3">
        <v>499</v>
      </c>
      <c r="D3" s="3">
        <v>20</v>
      </c>
      <c r="E3" s="3">
        <v>67</v>
      </c>
      <c r="F3" s="3">
        <v>0.9</v>
      </c>
      <c r="G3" s="3">
        <v>55206</v>
      </c>
      <c r="R3" s="3">
        <f>(A3-$J$24)/$J$25</f>
        <v>0.47769976704256917</v>
      </c>
      <c r="S3" s="3">
        <f>(B3-$K$24)/$K$25</f>
        <v>0</v>
      </c>
      <c r="T3" s="3">
        <f>(C3-$L$24)/$L$25</f>
        <v>0.77500000000000002</v>
      </c>
      <c r="U3" s="3">
        <f>(D3-$M$24)/$M$25</f>
        <v>1</v>
      </c>
      <c r="V3" s="3">
        <f>(E3-$N$24)/$N$25</f>
        <v>0.5</v>
      </c>
      <c r="W3" s="3">
        <f>(F3-$O$24)/$O$25</f>
        <v>0.2105263157894737</v>
      </c>
      <c r="X3" s="3">
        <f>(G3-$P$24)/$P$25</f>
        <v>0.73315526127685193</v>
      </c>
    </row>
    <row r="4" spans="1:28" ht="15.75" x14ac:dyDescent="0.25">
      <c r="A4" s="3">
        <v>59225</v>
      </c>
      <c r="B4" s="3">
        <v>0.8</v>
      </c>
      <c r="C4" s="3">
        <v>491</v>
      </c>
      <c r="D4" s="3">
        <v>17</v>
      </c>
      <c r="E4" s="3">
        <v>86</v>
      </c>
      <c r="F4" s="3">
        <v>0.5</v>
      </c>
      <c r="G4" s="3">
        <v>53132</v>
      </c>
      <c r="R4" s="3">
        <f>(A4-$J$24)/$J$25</f>
        <v>0.41833995663283813</v>
      </c>
      <c r="S4" s="3">
        <f>(B4-$K$24)/$K$25</f>
        <v>3.0888030888030892E-2</v>
      </c>
      <c r="T4" s="3">
        <f>(C4-$L$24)/$L$25</f>
        <v>0.70833333333333337</v>
      </c>
      <c r="U4" s="3">
        <f>(D4-$M$24)/$M$25</f>
        <v>0.5</v>
      </c>
      <c r="V4" s="3">
        <f>(E4-$N$24)/$N$25</f>
        <v>0.86538461538461542</v>
      </c>
      <c r="W4" s="3">
        <f>(F4-$O$24)/$O$25</f>
        <v>0</v>
      </c>
      <c r="X4" s="3">
        <f>(G4-$P$24)/$P$25</f>
        <v>0.69414243256461383</v>
      </c>
    </row>
    <row r="5" spans="1:28" ht="15.75" x14ac:dyDescent="0.25">
      <c r="A5" s="3">
        <v>55536</v>
      </c>
      <c r="B5" s="3">
        <v>0.7</v>
      </c>
      <c r="C5" s="3">
        <v>500</v>
      </c>
      <c r="D5" s="3">
        <v>19</v>
      </c>
      <c r="E5" s="3">
        <v>56</v>
      </c>
      <c r="F5" s="3">
        <v>1.1000000000000001</v>
      </c>
      <c r="G5" s="3">
        <v>54327</v>
      </c>
      <c r="R5" s="3">
        <f>(A5-$J$24)/$J$25</f>
        <v>0.38860362575267821</v>
      </c>
      <c r="S5" s="3">
        <f>(B5-$K$24)/$K$25</f>
        <v>2.7027027027027029E-2</v>
      </c>
      <c r="T5" s="3">
        <f>(C5-$L$24)/$L$25</f>
        <v>0.78333333333333333</v>
      </c>
      <c r="U5" s="3">
        <f>(D5-$M$24)/$M$25</f>
        <v>0.83333333333333337</v>
      </c>
      <c r="V5" s="3">
        <f>(E5-$N$24)/$N$25</f>
        <v>0.28846153846153844</v>
      </c>
      <c r="W5" s="3">
        <f>(F5-$O$24)/$O$25</f>
        <v>0.31578947368421056</v>
      </c>
      <c r="X5" s="3">
        <f>(G5-$P$24)/$P$25</f>
        <v>0.71662089462397949</v>
      </c>
    </row>
    <row r="6" spans="1:28" ht="15.75" x14ac:dyDescent="0.25">
      <c r="A6" s="3">
        <v>54866</v>
      </c>
      <c r="B6" s="3">
        <v>0.2</v>
      </c>
      <c r="C6" s="3">
        <v>517</v>
      </c>
      <c r="D6" s="3">
        <v>17</v>
      </c>
      <c r="E6" s="3">
        <v>78</v>
      </c>
      <c r="F6" s="3">
        <v>1.2</v>
      </c>
      <c r="G6" s="3">
        <v>55342</v>
      </c>
      <c r="R6" s="3">
        <f>(A6-$J$24)/$J$25</f>
        <v>0.38320288254592649</v>
      </c>
      <c r="S6" s="3">
        <f>(B6-$K$24)/$K$25</f>
        <v>7.7220077220077231E-3</v>
      </c>
      <c r="T6" s="3">
        <f>(C6-$L$24)/$L$25</f>
        <v>0.92500000000000004</v>
      </c>
      <c r="U6" s="3">
        <f>(D6-$M$24)/$M$25</f>
        <v>0.5</v>
      </c>
      <c r="V6" s="3">
        <f>(E6-$N$24)/$N$25</f>
        <v>0.71153846153846156</v>
      </c>
      <c r="W6" s="3">
        <f>(F6-$O$24)/$O$25</f>
        <v>0.36842105263157893</v>
      </c>
      <c r="X6" s="3">
        <f>(G6-$P$24)/$P$25</f>
        <v>0.73571347955306421</v>
      </c>
    </row>
    <row r="7" spans="1:28" ht="15.75" x14ac:dyDescent="0.25">
      <c r="A7" s="3">
        <v>16616</v>
      </c>
      <c r="B7" s="3">
        <v>9.4</v>
      </c>
      <c r="C7" s="3">
        <v>438</v>
      </c>
      <c r="D7" s="3">
        <v>17</v>
      </c>
      <c r="E7" s="3">
        <v>41</v>
      </c>
      <c r="F7" s="3">
        <v>2.4</v>
      </c>
      <c r="G7" s="3">
        <v>26729</v>
      </c>
      <c r="R7" s="3">
        <f>(A7-$J$24)/$J$25</f>
        <v>7.4876871115696811E-2</v>
      </c>
      <c r="S7" s="3">
        <f>(B7-$K$24)/$K$25</f>
        <v>0.36293436293436299</v>
      </c>
      <c r="T7" s="3">
        <f>(C7-$L$24)/$L$25</f>
        <v>0.26666666666666666</v>
      </c>
      <c r="U7" s="3">
        <f>(D7-$M$24)/$M$25</f>
        <v>0.5</v>
      </c>
      <c r="V7" s="3">
        <f>(E7-$N$24)/$N$25</f>
        <v>0</v>
      </c>
      <c r="W7" s="3">
        <f>(F7-$O$24)/$O$25</f>
        <v>1</v>
      </c>
      <c r="X7" s="3">
        <f>(G7-$P$24)/$P$25</f>
        <v>0.19749068883789173</v>
      </c>
      <c r="Z7" s="6" t="s">
        <v>77</v>
      </c>
      <c r="AA7" s="6"/>
      <c r="AB7" s="6"/>
    </row>
    <row r="8" spans="1:28" ht="15.75" x14ac:dyDescent="0.25">
      <c r="A8" s="3">
        <v>7327</v>
      </c>
      <c r="B8" s="3">
        <v>12.3</v>
      </c>
      <c r="C8" s="3">
        <v>406</v>
      </c>
      <c r="D8" s="3">
        <v>14</v>
      </c>
      <c r="E8" s="3">
        <v>50</v>
      </c>
      <c r="F8" s="3">
        <v>2.4</v>
      </c>
      <c r="G8" s="3"/>
      <c r="R8" s="3">
        <f>(A8-$J$24)/$J$25</f>
        <v>0</v>
      </c>
      <c r="S8" s="3">
        <f>(B8-$K$24)/$K$25</f>
        <v>0.47490347490347495</v>
      </c>
      <c r="T8" s="3">
        <f>(C8-$L$24)/$L$25</f>
        <v>0</v>
      </c>
      <c r="U8" s="3">
        <f>(D8-$M$24)/$M$25</f>
        <v>0</v>
      </c>
      <c r="V8" s="3">
        <f>(E8-$N$24)/$N$25</f>
        <v>0.17307692307692307</v>
      </c>
      <c r="W8" s="3">
        <f>(F8-$O$24)/$O$25</f>
        <v>1</v>
      </c>
      <c r="X8" s="3">
        <f>(G8-$P$24)/$P$25</f>
        <v>-0.30529325458033935</v>
      </c>
      <c r="Z8" s="6"/>
      <c r="AA8" s="6"/>
      <c r="AB8" s="6"/>
    </row>
    <row r="9" spans="1:28" ht="15.75" x14ac:dyDescent="0.25">
      <c r="A9" s="3">
        <v>18031</v>
      </c>
      <c r="B9" s="3">
        <v>2.2999999999999998</v>
      </c>
      <c r="C9" s="3">
        <v>415</v>
      </c>
      <c r="D9" s="3"/>
      <c r="E9" s="3">
        <v>47</v>
      </c>
      <c r="F9" s="3">
        <v>2.4</v>
      </c>
      <c r="G9" s="3"/>
      <c r="R9" s="3">
        <f>(A9-$J$24)/$J$25</f>
        <v>8.6282918335926231E-2</v>
      </c>
      <c r="S9" s="3">
        <f>(B9-$K$24)/$K$25</f>
        <v>8.8803088803088806E-2</v>
      </c>
      <c r="T9" s="3">
        <f>(C9-$L$24)/$L$25</f>
        <v>7.4999999999999997E-2</v>
      </c>
      <c r="U9" s="3">
        <f>(D9-$M$24)/$M$25</f>
        <v>-2.3333333333333335</v>
      </c>
      <c r="V9" s="3">
        <f>(E9-$N$24)/$N$25</f>
        <v>0.11538461538461539</v>
      </c>
      <c r="W9" s="3">
        <f>(F9-$O$24)/$O$25</f>
        <v>1</v>
      </c>
      <c r="X9" s="3">
        <f>(G9-$P$24)/$P$25</f>
        <v>-0.30529325458033935</v>
      </c>
      <c r="Z9" s="5" t="s">
        <v>74</v>
      </c>
      <c r="AA9" s="5">
        <f>CORREL(T:T,U:U)</f>
        <v>0.14970912326729693</v>
      </c>
      <c r="AB9" s="5" t="s">
        <v>81</v>
      </c>
    </row>
    <row r="10" spans="1:28" ht="15.75" x14ac:dyDescent="0.25">
      <c r="A10" s="3">
        <v>29801</v>
      </c>
      <c r="B10" s="3">
        <v>0.5</v>
      </c>
      <c r="C10" s="3">
        <v>495</v>
      </c>
      <c r="D10" s="3">
        <v>18</v>
      </c>
      <c r="E10" s="3">
        <v>77</v>
      </c>
      <c r="F10" s="3">
        <v>2.4</v>
      </c>
      <c r="G10" s="3">
        <v>29885</v>
      </c>
      <c r="R10" s="3">
        <f>(A10-$J$24)/$J$25</f>
        <v>0.18115866093811717</v>
      </c>
      <c r="S10" s="3">
        <f>(B10-$K$24)/$K$25</f>
        <v>1.9305019305019305E-2</v>
      </c>
      <c r="T10" s="3">
        <f>(C10-$L$24)/$L$25</f>
        <v>0.7416666666666667</v>
      </c>
      <c r="U10" s="3">
        <f>(D10-$M$24)/$M$25</f>
        <v>0.66666666666666663</v>
      </c>
      <c r="V10" s="3">
        <f>(E10-$N$24)/$N$25</f>
        <v>0.69230769230769229</v>
      </c>
      <c r="W10" s="3">
        <f>(F10-$O$24)/$O$25</f>
        <v>1</v>
      </c>
      <c r="X10" s="3">
        <f>(G10-$P$24)/$P$25</f>
        <v>0.25685640118881908</v>
      </c>
      <c r="Z10" s="5" t="s">
        <v>73</v>
      </c>
      <c r="AA10" s="5">
        <f>CORREL(R:R,X:X)</f>
        <v>0.84031194543191545</v>
      </c>
      <c r="AB10" s="5" t="s">
        <v>82</v>
      </c>
    </row>
    <row r="11" spans="1:28" ht="15.75" x14ac:dyDescent="0.25">
      <c r="A11" s="3">
        <v>68898</v>
      </c>
      <c r="B11" s="3">
        <v>0.5</v>
      </c>
      <c r="C11" s="3">
        <v>501</v>
      </c>
      <c r="D11" s="3">
        <v>19</v>
      </c>
      <c r="E11" s="3">
        <v>85</v>
      </c>
      <c r="F11" s="3">
        <v>2.4</v>
      </c>
      <c r="G11" s="3">
        <v>58430</v>
      </c>
      <c r="R11" s="3">
        <f>(A11-$J$24)/$J$25</f>
        <v>0.49631217907897174</v>
      </c>
      <c r="S11" s="3">
        <f>(B11-$K$24)/$K$25</f>
        <v>1.9305019305019305E-2</v>
      </c>
      <c r="T11" s="3">
        <f>(C11-$L$24)/$L$25</f>
        <v>0.79166666666666663</v>
      </c>
      <c r="U11" s="3">
        <f>(D11-$M$24)/$M$25</f>
        <v>0.83333333333333337</v>
      </c>
      <c r="V11" s="3">
        <f>(E11-$N$24)/$N$25</f>
        <v>0.84615384615384615</v>
      </c>
      <c r="W11" s="3">
        <f>(F11-$O$24)/$O$25</f>
        <v>1</v>
      </c>
      <c r="X11" s="3">
        <f>(G11-$P$24)/$P$25</f>
        <v>0.79380008276588543</v>
      </c>
      <c r="Z11" s="5" t="s">
        <v>75</v>
      </c>
      <c r="AA11" s="5">
        <f>CORREL(R:R,S:S)</f>
        <v>-0.49898082581261349</v>
      </c>
      <c r="AB11" s="5" t="s">
        <v>80</v>
      </c>
    </row>
    <row r="12" spans="1:28" ht="15.75" x14ac:dyDescent="0.25">
      <c r="A12" s="3">
        <v>31855</v>
      </c>
      <c r="B12" s="3">
        <v>5.7</v>
      </c>
      <c r="C12" s="3">
        <v>526</v>
      </c>
      <c r="D12" s="3">
        <v>18</v>
      </c>
      <c r="E12" s="3">
        <v>79</v>
      </c>
      <c r="F12" s="3">
        <v>2.4</v>
      </c>
      <c r="G12" s="3">
        <v>30720</v>
      </c>
      <c r="R12" s="3">
        <f>(A12-$J$24)/$J$25</f>
        <v>0.19771556623165157</v>
      </c>
      <c r="S12" s="3">
        <f>(B12-$K$24)/$K$25</f>
        <v>0.22007722007722011</v>
      </c>
      <c r="T12" s="3">
        <f>(C12-$L$24)/$L$25</f>
        <v>1</v>
      </c>
      <c r="U12" s="3">
        <f>(D12-$M$24)/$M$25</f>
        <v>0.66666666666666663</v>
      </c>
      <c r="V12" s="3">
        <f>(E12-$N$24)/$N$25</f>
        <v>0.73076923076923073</v>
      </c>
      <c r="W12" s="3">
        <f>(F12-$O$24)/$O$25</f>
        <v>1</v>
      </c>
      <c r="X12" s="3">
        <f>(G12-$P$24)/$P$25</f>
        <v>0.27256310898762276</v>
      </c>
      <c r="Z12" s="5" t="s">
        <v>76</v>
      </c>
      <c r="AA12" s="5">
        <f>CORREL(W:W,V:V)</f>
        <v>2.3930579565368901E-2</v>
      </c>
      <c r="AB12" s="5" t="s">
        <v>81</v>
      </c>
    </row>
    <row r="13" spans="1:28" ht="15.75" x14ac:dyDescent="0.25">
      <c r="A13" s="3">
        <v>55127</v>
      </c>
      <c r="B13" s="3">
        <v>0.4</v>
      </c>
      <c r="C13" s="3">
        <v>516</v>
      </c>
      <c r="D13" s="3">
        <v>20</v>
      </c>
      <c r="E13" s="3">
        <v>88</v>
      </c>
      <c r="F13" s="3">
        <v>2.4</v>
      </c>
      <c r="G13" s="3">
        <v>46230</v>
      </c>
      <c r="R13" s="3">
        <f>(A13-$J$24)/$J$25</f>
        <v>0.38530675415333276</v>
      </c>
      <c r="S13" s="3">
        <f>(B13-$K$24)/$K$25</f>
        <v>1.5444015444015446E-2</v>
      </c>
      <c r="T13" s="3">
        <f>(C13-$L$24)/$L$25</f>
        <v>0.91666666666666663</v>
      </c>
      <c r="U13" s="3">
        <f>(D13-$M$24)/$M$25</f>
        <v>1</v>
      </c>
      <c r="V13" s="3">
        <f>(E13-$N$24)/$N$25</f>
        <v>0.90384615384615385</v>
      </c>
      <c r="W13" s="3">
        <f>(F13-$O$24)/$O$25</f>
        <v>1</v>
      </c>
      <c r="X13" s="3">
        <f>(G13-$P$24)/$P$25</f>
        <v>0.56431285504683792</v>
      </c>
    </row>
    <row r="14" spans="1:28" ht="15.75" x14ac:dyDescent="0.25">
      <c r="A14" s="3">
        <v>47359</v>
      </c>
      <c r="B14" s="3">
        <v>0.5</v>
      </c>
      <c r="C14" s="3">
        <v>494</v>
      </c>
      <c r="D14" s="3">
        <v>17</v>
      </c>
      <c r="E14" s="3">
        <v>74</v>
      </c>
      <c r="F14" s="3">
        <v>2.4</v>
      </c>
      <c r="G14" s="3">
        <v>45581</v>
      </c>
      <c r="R14" s="3">
        <f>(A14-$J$24)/$J$25</f>
        <v>0.32269037619803798</v>
      </c>
      <c r="S14" s="3">
        <f>(B14-$K$24)/$K$25</f>
        <v>1.9305019305019305E-2</v>
      </c>
      <c r="T14" s="3">
        <f>(C14-$L$24)/$L$25</f>
        <v>0.73333333333333328</v>
      </c>
      <c r="U14" s="3">
        <f>(D14-$M$24)/$M$25</f>
        <v>0.5</v>
      </c>
      <c r="V14" s="3">
        <f>(E14-$N$24)/$N$25</f>
        <v>0.63461538461538458</v>
      </c>
      <c r="W14" s="3">
        <f>(F14-$O$24)/$O$25</f>
        <v>1</v>
      </c>
      <c r="X14" s="3">
        <f>(G14-$P$24)/$P$25</f>
        <v>0.55210488694932469</v>
      </c>
    </row>
    <row r="15" spans="1:28" ht="15.75" x14ac:dyDescent="0.25">
      <c r="A15" s="3">
        <v>54291</v>
      </c>
      <c r="B15" s="3">
        <v>0.1</v>
      </c>
      <c r="C15" s="3">
        <v>500</v>
      </c>
      <c r="D15" s="3">
        <v>18</v>
      </c>
      <c r="E15" s="3">
        <v>76</v>
      </c>
      <c r="F15" s="3">
        <v>2.4</v>
      </c>
      <c r="G15" s="3">
        <v>53745</v>
      </c>
      <c r="R15" s="3">
        <f>(A15-$J$24)/$J$25</f>
        <v>0.3785679163610276</v>
      </c>
      <c r="S15" s="3">
        <f>(B15-$K$24)/$K$25</f>
        <v>3.8610038610038615E-3</v>
      </c>
      <c r="T15" s="3">
        <f>(C15-$L$24)/$L$25</f>
        <v>0.78333333333333333</v>
      </c>
      <c r="U15" s="3">
        <f>(D15-$M$24)/$M$25</f>
        <v>0.66666666666666663</v>
      </c>
      <c r="V15" s="3">
        <f>(E15-$N$24)/$N$25</f>
        <v>0.67307692307692313</v>
      </c>
      <c r="W15" s="3">
        <f>(F15-$O$24)/$O$25</f>
        <v>1</v>
      </c>
      <c r="X15" s="3">
        <f>(G15-$P$24)/$P$25</f>
        <v>0.7056732252360709</v>
      </c>
    </row>
    <row r="16" spans="1:28" ht="15.75" x14ac:dyDescent="0.25">
      <c r="A16" s="3">
        <v>23966</v>
      </c>
      <c r="B16" s="3">
        <v>0.4</v>
      </c>
      <c r="C16" s="3">
        <v>453</v>
      </c>
      <c r="D16" s="3">
        <v>19</v>
      </c>
      <c r="E16" s="3">
        <v>69</v>
      </c>
      <c r="F16" s="3">
        <v>2.4</v>
      </c>
      <c r="G16" s="3">
        <v>27207</v>
      </c>
      <c r="R16" s="3">
        <f>(A16-$J$24)/$J$25</f>
        <v>0.13412383017483898</v>
      </c>
      <c r="S16" s="3">
        <f>(B16-$K$24)/$K$25</f>
        <v>1.5444015444015446E-2</v>
      </c>
      <c r="T16" s="3">
        <f>(C16-$L$24)/$L$25</f>
        <v>0.39166666666666666</v>
      </c>
      <c r="U16" s="3">
        <f>(D16-$M$24)/$M$25</f>
        <v>0.83333333333333337</v>
      </c>
      <c r="V16" s="3">
        <f>(E16-$N$24)/$N$25</f>
        <v>0.53846153846153844</v>
      </c>
      <c r="W16" s="3">
        <f>(F16-$O$24)/$O$25</f>
        <v>1</v>
      </c>
      <c r="X16" s="3">
        <f>(G16-$P$24)/$P$25</f>
        <v>0.20648207366163801</v>
      </c>
    </row>
    <row r="17" spans="1:24" ht="15.75" x14ac:dyDescent="0.25">
      <c r="A17" s="3">
        <v>23319</v>
      </c>
      <c r="B17" s="3">
        <v>3.5</v>
      </c>
      <c r="C17" s="3">
        <v>479</v>
      </c>
      <c r="D17" s="3">
        <v>16</v>
      </c>
      <c r="E17" s="3">
        <v>74</v>
      </c>
      <c r="F17" s="3">
        <v>2.4</v>
      </c>
      <c r="G17" s="3">
        <v>25409</v>
      </c>
      <c r="R17" s="3">
        <f>(A17-$J$24)/$J$25</f>
        <v>0.12890848561548321</v>
      </c>
      <c r="S17" s="3">
        <f>(B17-$K$24)/$K$25</f>
        <v>0.13513513513513514</v>
      </c>
      <c r="T17" s="3">
        <f>(C17-$L$24)/$L$25</f>
        <v>0.60833333333333328</v>
      </c>
      <c r="U17" s="3">
        <f>(D17-$M$24)/$M$25</f>
        <v>0.33333333333333331</v>
      </c>
      <c r="V17" s="3">
        <f>(E17-$N$24)/$N$25</f>
        <v>0.63461538461538458</v>
      </c>
      <c r="W17" s="3">
        <f>(F17-$O$24)/$O$25</f>
        <v>1</v>
      </c>
      <c r="X17" s="3">
        <f>(G17-$P$24)/$P$25</f>
        <v>0.17266092321583085</v>
      </c>
    </row>
    <row r="18" spans="1:24" ht="15.75" x14ac:dyDescent="0.25">
      <c r="A18" s="3">
        <v>84594</v>
      </c>
      <c r="B18" s="3">
        <v>0</v>
      </c>
      <c r="C18" s="3">
        <v>481</v>
      </c>
      <c r="D18" s="3">
        <v>19</v>
      </c>
      <c r="E18" s="3">
        <v>85</v>
      </c>
      <c r="F18" s="3">
        <v>2.4</v>
      </c>
      <c r="G18" s="3">
        <v>67488</v>
      </c>
      <c r="R18" s="3">
        <f>(A18-$J$24)/$J$25</f>
        <v>0.62283466471057658</v>
      </c>
      <c r="S18" s="3">
        <f>(B18-$K$24)/$K$25</f>
        <v>0</v>
      </c>
      <c r="T18" s="3">
        <f>(C18-$L$24)/$L$25</f>
        <v>0.625</v>
      </c>
      <c r="U18" s="3">
        <f>(D18-$M$24)/$M$25</f>
        <v>0.83333333333333337</v>
      </c>
      <c r="V18" s="3">
        <f>(E18-$N$24)/$N$25</f>
        <v>0.84615384615384615</v>
      </c>
      <c r="W18" s="3">
        <f>(F18-$O$24)/$O$25</f>
        <v>1</v>
      </c>
      <c r="X18" s="3">
        <f>(G18-$P$24)/$P$25</f>
        <v>0.96418494413302736</v>
      </c>
    </row>
    <row r="19" spans="1:24" ht="15.75" x14ac:dyDescent="0.25">
      <c r="A19" s="3">
        <v>106059</v>
      </c>
      <c r="B19" s="3">
        <v>0.2</v>
      </c>
      <c r="C19" s="3">
        <v>505</v>
      </c>
      <c r="D19" s="3">
        <v>18</v>
      </c>
      <c r="E19" s="3">
        <v>76</v>
      </c>
      <c r="F19" s="3">
        <v>2.4</v>
      </c>
      <c r="G19" s="3">
        <v>49474</v>
      </c>
      <c r="R19" s="3">
        <f>(A19-$J$24)/$J$25</f>
        <v>0.79585996759554078</v>
      </c>
      <c r="S19" s="3">
        <f>(B19-$K$24)/$K$25</f>
        <v>7.7220077220077231E-3</v>
      </c>
      <c r="T19" s="3">
        <f>(C19-$L$24)/$L$25</f>
        <v>0.82499999999999996</v>
      </c>
      <c r="U19" s="3">
        <f>(D19-$M$24)/$M$25</f>
        <v>0.66666666666666663</v>
      </c>
      <c r="V19" s="3">
        <f>(E19-$N$24)/$N$25</f>
        <v>0.67307692307692313</v>
      </c>
      <c r="W19" s="3">
        <f>(F19-$O$24)/$O$25</f>
        <v>1</v>
      </c>
      <c r="X19" s="3">
        <f>(G19-$P$24)/$P$25</f>
        <v>0.62533388510590271</v>
      </c>
    </row>
    <row r="20" spans="1:24" ht="15.75" x14ac:dyDescent="0.25">
      <c r="A20" s="3">
        <v>53372</v>
      </c>
      <c r="B20" s="3"/>
      <c r="C20" s="3">
        <v>465</v>
      </c>
      <c r="D20" s="3">
        <v>16</v>
      </c>
      <c r="E20" s="3">
        <v>80</v>
      </c>
      <c r="F20" s="3">
        <v>2.4</v>
      </c>
      <c r="G20" s="3">
        <v>39322</v>
      </c>
      <c r="R20" s="3">
        <f>(A20-$J$24)/$J$25</f>
        <v>0.37116003127594571</v>
      </c>
      <c r="S20" s="3">
        <f>(B20-$K$24)/$K$25</f>
        <v>0</v>
      </c>
      <c r="T20" s="3">
        <f>(C20-$L$24)/$L$25</f>
        <v>0.49166666666666664</v>
      </c>
      <c r="U20" s="3">
        <f>(D20-$M$24)/$M$25</f>
        <v>0.33333333333333331</v>
      </c>
      <c r="V20" s="3">
        <f>(E20-$N$24)/$N$25</f>
        <v>0.75</v>
      </c>
      <c r="W20" s="3">
        <f>(F20-$O$24)/$O$25</f>
        <v>1</v>
      </c>
      <c r="X20" s="3">
        <f>(G20-$P$24)/$P$25</f>
        <v>0.43437041495805273</v>
      </c>
    </row>
    <row r="21" spans="1:24" ht="15.75" x14ac:dyDescent="0.25">
      <c r="A21" s="3">
        <v>39580</v>
      </c>
      <c r="B21" s="3">
        <v>0.6</v>
      </c>
      <c r="C21" s="3">
        <v>477</v>
      </c>
      <c r="D21" s="3">
        <v>17</v>
      </c>
      <c r="E21" s="3">
        <v>73</v>
      </c>
      <c r="F21" s="3">
        <v>2.4</v>
      </c>
      <c r="G21" s="3">
        <v>37769</v>
      </c>
      <c r="R21" s="3">
        <f>(A21-$J$24)/$J$25</f>
        <v>0.25998532932442348</v>
      </c>
      <c r="S21" s="3">
        <f>(B21-$K$24)/$K$25</f>
        <v>2.3166023166023165E-2</v>
      </c>
      <c r="T21" s="3">
        <f>(C21-$L$24)/$L$25</f>
        <v>0.59166666666666667</v>
      </c>
      <c r="U21" s="3">
        <f>(D21-$M$24)/$M$25</f>
        <v>0.5</v>
      </c>
      <c r="V21" s="3">
        <f>(E21-$N$24)/$N$25</f>
        <v>0.61538461538461542</v>
      </c>
      <c r="W21" s="3">
        <f>(F21-$O$24)/$O$25</f>
        <v>1</v>
      </c>
      <c r="X21" s="3">
        <f>(G21-$P$24)/$P$25</f>
        <v>0.40515781949512808</v>
      </c>
    </row>
    <row r="22" spans="1:24" ht="15.75" x14ac:dyDescent="0.25">
      <c r="A22" s="3">
        <v>33138</v>
      </c>
      <c r="B22" s="3">
        <v>6.4</v>
      </c>
      <c r="C22" s="3">
        <v>520</v>
      </c>
      <c r="D22" s="3">
        <v>16</v>
      </c>
      <c r="E22" s="3">
        <v>77</v>
      </c>
      <c r="F22" s="3">
        <v>2.4</v>
      </c>
      <c r="G22" s="3">
        <v>38515</v>
      </c>
      <c r="I22" s="5"/>
      <c r="J22" s="5" t="s">
        <v>1</v>
      </c>
      <c r="K22" s="5" t="s">
        <v>67</v>
      </c>
      <c r="L22" s="5" t="s">
        <v>68</v>
      </c>
      <c r="M22" s="5" t="s">
        <v>69</v>
      </c>
      <c r="N22" s="5" t="s">
        <v>70</v>
      </c>
      <c r="O22" s="5" t="s">
        <v>71</v>
      </c>
      <c r="P22" s="5" t="s">
        <v>72</v>
      </c>
      <c r="R22" s="3">
        <f>(A22-$J$24)/$J$25</f>
        <v>0.20805758643204333</v>
      </c>
      <c r="S22" s="3">
        <f>(B22-$K$24)/$K$25</f>
        <v>0.24710424710424714</v>
      </c>
      <c r="T22" s="3">
        <f>(C22-$L$24)/$L$25</f>
        <v>0.95</v>
      </c>
      <c r="U22" s="3">
        <f>(D22-$M$24)/$M$25</f>
        <v>0.33333333333333331</v>
      </c>
      <c r="V22" s="3">
        <f>(E22-$N$24)/$N$25</f>
        <v>0.69230769230769229</v>
      </c>
      <c r="W22" s="3">
        <f>(F22-$O$24)/$O$25</f>
        <v>1</v>
      </c>
      <c r="X22" s="3">
        <f>(G22-$P$24)/$P$25</f>
        <v>0.41919039915729278</v>
      </c>
    </row>
    <row r="23" spans="1:24" ht="15.75" x14ac:dyDescent="0.25">
      <c r="A23" s="3">
        <v>34165</v>
      </c>
      <c r="B23" s="3">
        <v>2.5</v>
      </c>
      <c r="C23" s="3">
        <v>520</v>
      </c>
      <c r="D23" s="3">
        <v>17</v>
      </c>
      <c r="E23" s="3">
        <v>82</v>
      </c>
      <c r="F23" s="3">
        <v>2.4</v>
      </c>
      <c r="G23" s="3">
        <v>41960</v>
      </c>
      <c r="I23" s="5" t="s">
        <v>64</v>
      </c>
      <c r="J23" s="5">
        <f>MAX(A:A)</f>
        <v>131384</v>
      </c>
      <c r="K23" s="5">
        <f>MAX(B:B)</f>
        <v>25.9</v>
      </c>
      <c r="L23" s="5">
        <f>MAX(C:C)</f>
        <v>526</v>
      </c>
      <c r="M23" s="5">
        <f>MAX(D:D)</f>
        <v>20</v>
      </c>
      <c r="N23" s="5">
        <f>MAX(E:E)</f>
        <v>93</v>
      </c>
      <c r="O23" s="5">
        <f>MAX(F:F)</f>
        <v>2.4</v>
      </c>
      <c r="P23" s="5">
        <f>MAX(G:G)</f>
        <v>69392</v>
      </c>
      <c r="R23" s="3">
        <f>(A23-$J$24)/$J$25</f>
        <v>0.21633603907881055</v>
      </c>
      <c r="S23" s="3">
        <f>(B23-$K$24)/$K$25</f>
        <v>9.6525096525096526E-2</v>
      </c>
      <c r="T23" s="3">
        <f>(C23-$L$24)/$L$25</f>
        <v>0.95</v>
      </c>
      <c r="U23" s="3">
        <f>(D23-$M$24)/$M$25</f>
        <v>0.5</v>
      </c>
      <c r="V23" s="3">
        <f>(E23-$N$24)/$N$25</f>
        <v>0.78846153846153844</v>
      </c>
      <c r="W23" s="3">
        <f>(F23-$O$24)/$O$25</f>
        <v>1</v>
      </c>
      <c r="X23" s="3">
        <f>(G23-$P$24)/$P$25</f>
        <v>0.48399232534517134</v>
      </c>
    </row>
    <row r="24" spans="1:24" ht="15.75" x14ac:dyDescent="0.25">
      <c r="A24" s="3">
        <v>24194</v>
      </c>
      <c r="B24" s="3">
        <v>11.2</v>
      </c>
      <c r="C24" s="3">
        <v>487</v>
      </c>
      <c r="D24" s="3">
        <v>18</v>
      </c>
      <c r="E24" s="3">
        <v>72</v>
      </c>
      <c r="F24" s="3">
        <v>2.4</v>
      </c>
      <c r="G24" s="3">
        <v>29876</v>
      </c>
      <c r="I24" s="5" t="s">
        <v>65</v>
      </c>
      <c r="J24" s="5">
        <f>MIN(A:A)</f>
        <v>7327</v>
      </c>
      <c r="K24" s="5">
        <f>MIN(B:B)</f>
        <v>0</v>
      </c>
      <c r="L24" s="5">
        <f>MIN(C:C)</f>
        <v>406</v>
      </c>
      <c r="M24" s="5">
        <f>MIN(D:D)</f>
        <v>14</v>
      </c>
      <c r="N24" s="5">
        <f>MIN(E:E)</f>
        <v>41</v>
      </c>
      <c r="O24" s="5">
        <f>MIN(F:F)</f>
        <v>0.5</v>
      </c>
      <c r="P24" s="5">
        <f>MIN(G:G)</f>
        <v>16230</v>
      </c>
      <c r="R24" s="3">
        <f>(A24-$J$24)/$J$25</f>
        <v>0.13596169502728583</v>
      </c>
      <c r="S24" s="3">
        <f>(B24-$K$24)/$K$25</f>
        <v>0.43243243243243246</v>
      </c>
      <c r="T24" s="3">
        <f>(C24-$L$24)/$L$25</f>
        <v>0.67500000000000004</v>
      </c>
      <c r="U24" s="3">
        <f>(D24-$M$24)/$M$25</f>
        <v>0.66666666666666663</v>
      </c>
      <c r="V24" s="3">
        <f>(E24-$N$24)/$N$25</f>
        <v>0.59615384615384615</v>
      </c>
      <c r="W24" s="3">
        <f>(F24-$O$24)/$O$25</f>
        <v>1</v>
      </c>
      <c r="X24" s="3">
        <f>(G24-$P$24)/$P$25</f>
        <v>0.25668710733230504</v>
      </c>
    </row>
    <row r="25" spans="1:24" ht="15.75" x14ac:dyDescent="0.25">
      <c r="A25" s="3">
        <v>28407</v>
      </c>
      <c r="B25" s="3">
        <v>11.8</v>
      </c>
      <c r="C25" s="3">
        <v>480</v>
      </c>
      <c r="D25" s="3">
        <v>18</v>
      </c>
      <c r="E25" s="3">
        <v>62</v>
      </c>
      <c r="F25" s="3">
        <v>2.4</v>
      </c>
      <c r="G25" s="3">
        <v>31811</v>
      </c>
      <c r="I25" s="5" t="s">
        <v>66</v>
      </c>
      <c r="J25" s="5">
        <f>J23-J24</f>
        <v>124057</v>
      </c>
      <c r="K25" s="5">
        <f>K23-K24</f>
        <v>25.9</v>
      </c>
      <c r="L25" s="5">
        <f>L23-L24</f>
        <v>120</v>
      </c>
      <c r="M25" s="5">
        <f>M23-M24</f>
        <v>6</v>
      </c>
      <c r="N25" s="5">
        <f>N23-N24</f>
        <v>52</v>
      </c>
      <c r="O25" s="5">
        <f>O23-O24</f>
        <v>1.9</v>
      </c>
      <c r="P25" s="5">
        <f>P23-P24</f>
        <v>53162</v>
      </c>
      <c r="R25" s="3">
        <f>(A25-$J$24)/$J$25</f>
        <v>0.16992189074377101</v>
      </c>
      <c r="S25" s="3">
        <f>(B25-$K$24)/$K$25</f>
        <v>0.45559845559845563</v>
      </c>
      <c r="T25" s="3">
        <f>(C25-$L$24)/$L$25</f>
        <v>0.6166666666666667</v>
      </c>
      <c r="U25" s="3">
        <f>(D25-$M$24)/$M$25</f>
        <v>0.66666666666666663</v>
      </c>
      <c r="V25" s="3">
        <f>(E25-$N$24)/$N$25</f>
        <v>0.40384615384615385</v>
      </c>
      <c r="W25" s="3">
        <f>(F25-$O$24)/$O$25</f>
        <v>1</v>
      </c>
      <c r="X25" s="3">
        <f>(G25-$P$24)/$P$25</f>
        <v>0.29308528648282606</v>
      </c>
    </row>
    <row r="26" spans="1:24" ht="15.75" x14ac:dyDescent="0.25">
      <c r="A26" s="3">
        <v>131384</v>
      </c>
      <c r="B26" s="3">
        <v>0.1</v>
      </c>
      <c r="C26" s="3">
        <v>477</v>
      </c>
      <c r="D26" s="3">
        <v>15</v>
      </c>
      <c r="E26" s="3">
        <v>87</v>
      </c>
      <c r="F26" s="3">
        <v>2.4</v>
      </c>
      <c r="G26" s="3">
        <v>65854</v>
      </c>
      <c r="R26" s="3">
        <f>(A26-$J$24)/$J$25</f>
        <v>1</v>
      </c>
      <c r="S26" s="3">
        <f>(B26-$K$24)/$K$25</f>
        <v>3.8610038610038615E-3</v>
      </c>
      <c r="T26" s="3">
        <f>(C26-$L$24)/$L$25</f>
        <v>0.59166666666666667</v>
      </c>
      <c r="U26" s="3">
        <f>(D26-$M$24)/$M$25</f>
        <v>0.16666666666666666</v>
      </c>
      <c r="V26" s="3">
        <f>(E26-$N$24)/$N$25</f>
        <v>0.88461538461538458</v>
      </c>
      <c r="W26" s="3">
        <f>(F26-$O$24)/$O$25</f>
        <v>1</v>
      </c>
      <c r="X26" s="3">
        <f>(G26-$P$24)/$P$25</f>
        <v>0.93344870396147628</v>
      </c>
    </row>
    <row r="27" spans="1:24" ht="15.75" x14ac:dyDescent="0.25">
      <c r="A27" s="3">
        <v>15249</v>
      </c>
      <c r="B27" s="3">
        <v>25.9</v>
      </c>
      <c r="C27" s="3">
        <v>416</v>
      </c>
      <c r="D27" s="3">
        <v>15</v>
      </c>
      <c r="E27" s="3">
        <v>42</v>
      </c>
      <c r="F27" s="3">
        <v>2.4</v>
      </c>
      <c r="G27" s="3">
        <v>16230</v>
      </c>
      <c r="R27" s="3">
        <f>(A27-$J$24)/$J$25</f>
        <v>6.3857742811772006E-2</v>
      </c>
      <c r="S27" s="3">
        <f>(B27-$K$24)/$K$25</f>
        <v>1</v>
      </c>
      <c r="T27" s="3">
        <f>(C27-$L$24)/$L$25</f>
        <v>8.3333333333333329E-2</v>
      </c>
      <c r="U27" s="3">
        <f>(D27-$M$24)/$M$25</f>
        <v>0.16666666666666666</v>
      </c>
      <c r="V27" s="3">
        <f>(E27-$N$24)/$N$25</f>
        <v>1.9230769230769232E-2</v>
      </c>
      <c r="W27" s="3">
        <f>(F27-$O$24)/$O$25</f>
        <v>1</v>
      </c>
      <c r="X27" s="3">
        <f>(G27-$P$24)/$P$25</f>
        <v>0</v>
      </c>
    </row>
    <row r="28" spans="1:24" ht="15.75" x14ac:dyDescent="0.25">
      <c r="A28" s="3">
        <v>63750</v>
      </c>
      <c r="B28" s="3">
        <v>0.1</v>
      </c>
      <c r="C28" s="3">
        <v>502</v>
      </c>
      <c r="D28" s="3">
        <v>19</v>
      </c>
      <c r="E28" s="3">
        <v>83</v>
      </c>
      <c r="F28" s="3">
        <v>2.4</v>
      </c>
      <c r="G28" s="3">
        <v>58828</v>
      </c>
      <c r="R28" s="3">
        <f>(A28-$J$24)/$J$25</f>
        <v>0.45481512530530321</v>
      </c>
      <c r="S28" s="3">
        <f>(B28-$K$24)/$K$25</f>
        <v>3.8610038610038615E-3</v>
      </c>
      <c r="T28" s="3">
        <f>(C28-$L$24)/$L$25</f>
        <v>0.8</v>
      </c>
      <c r="U28" s="3">
        <f>(D28-$M$24)/$M$25</f>
        <v>0.83333333333333337</v>
      </c>
      <c r="V28" s="3">
        <f>(E28-$N$24)/$N$25</f>
        <v>0.80769230769230771</v>
      </c>
      <c r="W28" s="3">
        <f>(F28-$O$24)/$O$25</f>
        <v>1</v>
      </c>
      <c r="X28" s="3">
        <f>(G28-$P$24)/$P$25</f>
        <v>0.80128663330950678</v>
      </c>
    </row>
    <row r="29" spans="1:24" ht="15.75" x14ac:dyDescent="0.25">
      <c r="A29" s="3">
        <v>48531</v>
      </c>
      <c r="B29" s="3"/>
      <c r="C29" s="3">
        <v>503</v>
      </c>
      <c r="D29" s="3">
        <v>18</v>
      </c>
      <c r="E29" s="3">
        <v>66</v>
      </c>
      <c r="F29" s="3">
        <v>2.4</v>
      </c>
      <c r="G29" s="3">
        <v>45269</v>
      </c>
      <c r="R29" s="3">
        <f>(A29-$J$24)/$J$25</f>
        <v>0.33213764640447535</v>
      </c>
      <c r="S29" s="3">
        <f>(B29-$K$24)/$K$25</f>
        <v>0</v>
      </c>
      <c r="T29" s="3">
        <f>(C29-$L$24)/$L$25</f>
        <v>0.80833333333333335</v>
      </c>
      <c r="U29" s="3">
        <f>(D29-$M$24)/$M$25</f>
        <v>0.66666666666666663</v>
      </c>
      <c r="V29" s="3">
        <f>(E29-$N$24)/$N$25</f>
        <v>0.48076923076923078</v>
      </c>
      <c r="W29" s="3">
        <f>(F29-$O$24)/$O$25</f>
        <v>1</v>
      </c>
      <c r="X29" s="3">
        <f>(G29-$P$24)/$P$25</f>
        <v>0.54623603325683756</v>
      </c>
    </row>
    <row r="30" spans="1:24" ht="15.75" x14ac:dyDescent="0.25">
      <c r="A30" s="3">
        <v>94660</v>
      </c>
      <c r="B30" s="3">
        <v>0</v>
      </c>
      <c r="C30" s="3">
        <v>497</v>
      </c>
      <c r="D30" s="3">
        <v>18</v>
      </c>
      <c r="E30" s="3">
        <v>93</v>
      </c>
      <c r="F30" s="3">
        <v>2.4</v>
      </c>
      <c r="G30" s="3">
        <v>55780</v>
      </c>
      <c r="R30" s="3">
        <f>(A30-$J$24)/$J$25</f>
        <v>0.70397478578395412</v>
      </c>
      <c r="S30" s="3">
        <f>(B30-$K$24)/$K$25</f>
        <v>0</v>
      </c>
      <c r="T30" s="3">
        <f>(C30-$L$24)/$L$25</f>
        <v>0.7583333333333333</v>
      </c>
      <c r="U30" s="3">
        <f>(D30-$M$24)/$M$25</f>
        <v>0.66666666666666663</v>
      </c>
      <c r="V30" s="3">
        <f>(E30-$N$24)/$N$25</f>
        <v>1</v>
      </c>
      <c r="W30" s="3">
        <f>(F30-$O$24)/$O$25</f>
        <v>1</v>
      </c>
      <c r="X30" s="3">
        <f>(G30-$P$24)/$P$25</f>
        <v>0.74395244723674803</v>
      </c>
    </row>
    <row r="31" spans="1:24" ht="15.75" x14ac:dyDescent="0.25">
      <c r="A31" s="3">
        <v>23014</v>
      </c>
      <c r="B31" s="3">
        <v>2.2999999999999998</v>
      </c>
      <c r="C31" s="3">
        <v>513</v>
      </c>
      <c r="D31" s="3">
        <v>18</v>
      </c>
      <c r="E31" s="3">
        <v>71</v>
      </c>
      <c r="F31" s="3">
        <v>2.4</v>
      </c>
      <c r="G31" s="3">
        <v>32527</v>
      </c>
      <c r="R31" s="3">
        <f>(A31-$J$24)/$J$25</f>
        <v>0.1264499383347977</v>
      </c>
      <c r="S31" s="3">
        <f>(B31-$K$24)/$K$25</f>
        <v>8.8803088803088806E-2</v>
      </c>
      <c r="T31" s="3">
        <f>(C31-$L$24)/$L$25</f>
        <v>0.89166666666666672</v>
      </c>
      <c r="U31" s="3">
        <f>(D31-$M$24)/$M$25</f>
        <v>0.66666666666666663</v>
      </c>
      <c r="V31" s="3">
        <f>(E31-$N$24)/$N$25</f>
        <v>0.57692307692307687</v>
      </c>
      <c r="W31" s="3">
        <f>(F31-$O$24)/$O$25</f>
        <v>1</v>
      </c>
      <c r="X31" s="3">
        <f>(G31-$P$24)/$P$25</f>
        <v>0.30655355328994394</v>
      </c>
    </row>
    <row r="32" spans="1:24" ht="15.75" x14ac:dyDescent="0.25">
      <c r="A32" s="3">
        <v>28969</v>
      </c>
      <c r="B32" s="3">
        <v>0.9</v>
      </c>
      <c r="C32" s="3">
        <v>492</v>
      </c>
      <c r="D32" s="3">
        <v>17</v>
      </c>
      <c r="E32" s="3">
        <v>83</v>
      </c>
      <c r="F32" s="3">
        <v>2.4</v>
      </c>
      <c r="G32" s="3">
        <v>28410</v>
      </c>
      <c r="R32" s="3">
        <f>(A32-$J$24)/$J$25</f>
        <v>0.1744520663888374</v>
      </c>
      <c r="S32" s="3">
        <f>(B32-$K$24)/$K$25</f>
        <v>3.4749034749034749E-2</v>
      </c>
      <c r="T32" s="3">
        <f>(C32-$L$24)/$L$25</f>
        <v>0.71666666666666667</v>
      </c>
      <c r="U32" s="3">
        <f>(D32-$M$24)/$M$25</f>
        <v>0.5</v>
      </c>
      <c r="V32" s="3">
        <f>(E32-$N$24)/$N$25</f>
        <v>0.80769230769230771</v>
      </c>
      <c r="W32" s="3">
        <f>(F32-$O$24)/$O$25</f>
        <v>1</v>
      </c>
      <c r="X32" s="3">
        <f>(G32-$P$24)/$P$25</f>
        <v>0.22911101914901622</v>
      </c>
    </row>
    <row r="33" spans="1:24" ht="15.75" x14ac:dyDescent="0.25">
      <c r="A33" s="3">
        <v>25935</v>
      </c>
      <c r="B33" s="3">
        <v>1.5</v>
      </c>
      <c r="C33" s="3">
        <v>469</v>
      </c>
      <c r="D33" s="3">
        <v>16</v>
      </c>
      <c r="E33" s="3">
        <v>76</v>
      </c>
      <c r="F33" s="3">
        <v>2.4</v>
      </c>
      <c r="G33" s="3">
        <v>23619</v>
      </c>
      <c r="R33" s="3">
        <f>(A33-$J$24)/$J$25</f>
        <v>0.149995566554084</v>
      </c>
      <c r="S33" s="3">
        <f>(B33-$K$24)/$K$25</f>
        <v>5.7915057915057917E-2</v>
      </c>
      <c r="T33" s="3">
        <f>(C33-$L$24)/$L$25</f>
        <v>0.52500000000000002</v>
      </c>
      <c r="U33" s="3">
        <f>(D33-$M$24)/$M$25</f>
        <v>0.33333333333333331</v>
      </c>
      <c r="V33" s="3">
        <f>(E33-$N$24)/$N$25</f>
        <v>0.67307692307692313</v>
      </c>
      <c r="W33" s="3">
        <f>(F33-$O$24)/$O$25</f>
        <v>1</v>
      </c>
      <c r="X33" s="3">
        <f>(G33-$P$24)/$P$25</f>
        <v>0.13899025619803621</v>
      </c>
    </row>
    <row r="34" spans="1:24" ht="15.75" x14ac:dyDescent="0.25">
      <c r="A34" s="3">
        <v>34026</v>
      </c>
      <c r="B34" s="3">
        <v>0.2</v>
      </c>
      <c r="C34" s="3">
        <v>504</v>
      </c>
      <c r="D34" s="3">
        <v>18</v>
      </c>
      <c r="E34" s="3">
        <v>91</v>
      </c>
      <c r="F34" s="3">
        <v>2.4</v>
      </c>
      <c r="G34" s="3">
        <v>41445</v>
      </c>
      <c r="R34" s="3">
        <f>(A34-$J$24)/$J$25</f>
        <v>0.21521558638367846</v>
      </c>
      <c r="S34" s="3">
        <f>(B34-$K$24)/$K$25</f>
        <v>7.7220077220077231E-3</v>
      </c>
      <c r="T34" s="3">
        <f>(C34-$L$24)/$L$25</f>
        <v>0.81666666666666665</v>
      </c>
      <c r="U34" s="3">
        <f>(D34-$M$24)/$M$25</f>
        <v>0.66666666666666663</v>
      </c>
      <c r="V34" s="3">
        <f>(E34-$N$24)/$N$25</f>
        <v>0.96153846153846156</v>
      </c>
      <c r="W34" s="3">
        <f>(F34-$O$24)/$O$25</f>
        <v>1</v>
      </c>
      <c r="X34" s="3">
        <f>(G34-$P$24)/$P$25</f>
        <v>0.47430495466686728</v>
      </c>
    </row>
    <row r="35" spans="1:24" ht="15.75" x14ac:dyDescent="0.25">
      <c r="A35" s="3">
        <v>34045</v>
      </c>
      <c r="B35" s="3">
        <v>0.3</v>
      </c>
      <c r="C35" s="3"/>
      <c r="D35" s="3">
        <v>18</v>
      </c>
      <c r="E35" s="3">
        <v>80</v>
      </c>
      <c r="F35" s="3">
        <v>2.4</v>
      </c>
      <c r="G35" s="3">
        <v>37922</v>
      </c>
      <c r="R35" s="3">
        <f>(A35-$J$24)/$J$25</f>
        <v>0.21536874178804905</v>
      </c>
      <c r="S35" s="3">
        <f>(B35-$K$24)/$K$25</f>
        <v>1.1583011583011582E-2</v>
      </c>
      <c r="T35" s="3">
        <f>(C35-$L$24)/$L$25</f>
        <v>-3.3833333333333333</v>
      </c>
      <c r="U35" s="3">
        <f>(D35-$M$24)/$M$25</f>
        <v>0.66666666666666663</v>
      </c>
      <c r="V35" s="3">
        <f>(E35-$N$24)/$N$25</f>
        <v>0.75</v>
      </c>
      <c r="W35" s="3">
        <f>(F35-$O$24)/$O$25</f>
        <v>1</v>
      </c>
      <c r="X35" s="3">
        <f>(G35-$P$24)/$P$25</f>
        <v>0.40803581505586695</v>
      </c>
    </row>
    <row r="36" spans="1:24" ht="15.75" x14ac:dyDescent="0.25">
      <c r="A36" s="3">
        <v>58529</v>
      </c>
      <c r="B36" s="3">
        <v>0</v>
      </c>
      <c r="C36" s="3">
        <v>503</v>
      </c>
      <c r="D36" s="3">
        <v>20</v>
      </c>
      <c r="E36" s="3">
        <v>79</v>
      </c>
      <c r="F36" s="3">
        <v>2.4</v>
      </c>
      <c r="G36" s="3">
        <v>47020</v>
      </c>
      <c r="R36" s="3">
        <f>(A36-$J$24)/$J$25</f>
        <v>0.4127296323464214</v>
      </c>
      <c r="S36" s="3">
        <f>(B36-$K$24)/$K$25</f>
        <v>0</v>
      </c>
      <c r="T36" s="3">
        <f>(C36-$L$24)/$L$25</f>
        <v>0.80833333333333335</v>
      </c>
      <c r="U36" s="3">
        <f>(D36-$M$24)/$M$25</f>
        <v>1</v>
      </c>
      <c r="V36" s="3">
        <f>(E36-$N$24)/$N$25</f>
        <v>0.73076923076923073</v>
      </c>
      <c r="W36" s="3">
        <f>(F36-$O$24)/$O$25</f>
        <v>1</v>
      </c>
      <c r="X36" s="3">
        <f>(G36-$P$24)/$P$25</f>
        <v>0.57917309356307134</v>
      </c>
    </row>
    <row r="37" spans="1:24" ht="15.75" x14ac:dyDescent="0.25">
      <c r="A37" s="3">
        <v>105669</v>
      </c>
      <c r="B37" s="3">
        <v>0</v>
      </c>
      <c r="C37" s="3">
        <v>498</v>
      </c>
      <c r="D37" s="3">
        <v>17</v>
      </c>
      <c r="E37" s="3">
        <v>86</v>
      </c>
      <c r="F37" s="3">
        <v>2.4</v>
      </c>
      <c r="G37" s="3">
        <v>64824</v>
      </c>
      <c r="R37" s="3">
        <f>(A37-$J$24)/$J$25</f>
        <v>0.7927162514005659</v>
      </c>
      <c r="S37" s="3">
        <f>(B37-$K$24)/$K$25</f>
        <v>0</v>
      </c>
      <c r="T37" s="3">
        <f>(C37-$L$24)/$L$25</f>
        <v>0.76666666666666672</v>
      </c>
      <c r="U37" s="3">
        <f>(D37-$M$24)/$M$25</f>
        <v>0.5</v>
      </c>
      <c r="V37" s="3">
        <f>(E37-$N$24)/$N$25</f>
        <v>0.86538461538461542</v>
      </c>
      <c r="W37" s="3">
        <f>(F37-$O$24)/$O$25</f>
        <v>1</v>
      </c>
      <c r="X37" s="3">
        <f>(G37-$P$24)/$P$25</f>
        <v>0.91407396260486817</v>
      </c>
    </row>
    <row r="38" spans="1:24" ht="15.75" x14ac:dyDescent="0.25">
      <c r="A38" s="3">
        <v>12765</v>
      </c>
      <c r="B38" s="3">
        <v>4.9000000000000004</v>
      </c>
      <c r="C38" s="3">
        <v>462</v>
      </c>
      <c r="D38" s="3">
        <v>19</v>
      </c>
      <c r="E38" s="3">
        <v>59</v>
      </c>
      <c r="F38" s="3">
        <v>2.4</v>
      </c>
      <c r="G38" s="3"/>
      <c r="R38" s="3">
        <f>(A38-$J$24)/$J$25</f>
        <v>4.3834688893008858E-2</v>
      </c>
      <c r="S38" s="3">
        <f>(B38-$K$24)/$K$25</f>
        <v>0.1891891891891892</v>
      </c>
      <c r="T38" s="3">
        <f>(C38-$L$24)/$L$25</f>
        <v>0.46666666666666667</v>
      </c>
      <c r="U38" s="3">
        <f>(D38-$M$24)/$M$25</f>
        <v>0.83333333333333337</v>
      </c>
      <c r="V38" s="3">
        <f>(E38-$N$24)/$N$25</f>
        <v>0.34615384615384615</v>
      </c>
      <c r="W38" s="3">
        <f>(F38-$O$24)/$O$25</f>
        <v>1</v>
      </c>
      <c r="X38" s="3">
        <f>(G38-$P$24)/$P$25</f>
        <v>-0.30529325458033935</v>
      </c>
    </row>
    <row r="39" spans="1:24" ht="15.75" x14ac:dyDescent="0.25">
      <c r="A39" s="3">
        <v>51075</v>
      </c>
      <c r="B39" s="3">
        <v>0.5</v>
      </c>
      <c r="C39" s="3">
        <v>503</v>
      </c>
      <c r="D39" s="3">
        <v>17</v>
      </c>
      <c r="E39" s="3">
        <v>78</v>
      </c>
      <c r="F39" s="3">
        <v>2.4</v>
      </c>
      <c r="G39" s="3">
        <v>47147</v>
      </c>
      <c r="R39" s="3">
        <f>(A39-$J$24)/$J$25</f>
        <v>0.35264434896861924</v>
      </c>
      <c r="S39" s="3">
        <f>(B39-$K$24)/$K$25</f>
        <v>1.9305019305019305E-2</v>
      </c>
      <c r="T39" s="3">
        <f>(C39-$L$24)/$L$25</f>
        <v>0.80833333333333335</v>
      </c>
      <c r="U39" s="3">
        <f>(D39-$M$24)/$M$25</f>
        <v>0.5</v>
      </c>
      <c r="V39" s="3">
        <f>(E39-$N$24)/$N$25</f>
        <v>0.71153846153846156</v>
      </c>
      <c r="W39" s="3">
        <f>(F39-$O$24)/$O$25</f>
        <v>1</v>
      </c>
      <c r="X39" s="3">
        <f>(G39-$P$24)/$P$25</f>
        <v>0.58156201798276963</v>
      </c>
    </row>
    <row r="40" spans="1:24" ht="15.75" x14ac:dyDescent="0.25">
      <c r="A40" s="3">
        <v>85373</v>
      </c>
      <c r="B40" s="3">
        <v>0.1</v>
      </c>
      <c r="C40" s="3">
        <v>495</v>
      </c>
      <c r="D40" s="3">
        <v>17</v>
      </c>
      <c r="E40" s="3">
        <v>78</v>
      </c>
      <c r="F40" s="3">
        <v>2.4</v>
      </c>
      <c r="G40" s="3">
        <v>69392</v>
      </c>
      <c r="R40" s="3">
        <f>(A40-$J$24)/$J$25</f>
        <v>0.62911403628977003</v>
      </c>
      <c r="S40" s="3">
        <f>(B40-$K$24)/$K$25</f>
        <v>3.8610038610038615E-3</v>
      </c>
      <c r="T40" s="3">
        <f>(C40-$L$24)/$L$25</f>
        <v>0.7416666666666667</v>
      </c>
      <c r="U40" s="3">
        <f>(D40-$M$24)/$M$25</f>
        <v>0.5</v>
      </c>
      <c r="V40" s="3">
        <f>(E40-$N$24)/$N$25</f>
        <v>0.71153846153846156</v>
      </c>
      <c r="W40" s="3">
        <f>(F40-$O$24)/$O$25</f>
        <v>1</v>
      </c>
      <c r="X40" s="3">
        <f>(G40-$P$24)/$P$25</f>
        <v>1</v>
      </c>
    </row>
  </sheetData>
  <mergeCells count="3">
    <mergeCell ref="A1:G1"/>
    <mergeCell ref="R1:X1"/>
    <mergeCell ref="Z7:AB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NORMALIZED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2025-03-21T10:23:42Z</dcterms:created>
  <dcterms:modified xsi:type="dcterms:W3CDTF">2025-03-21T14:00:52Z</dcterms:modified>
</cp:coreProperties>
</file>