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cuments\LAPORAN BULANAN\LAPORAN 2023\NOVEMBER 2023\"/>
    </mc:Choice>
  </mc:AlternateContent>
  <bookViews>
    <workbookView xWindow="0" yWindow="0" windowWidth="25125" windowHeight="12315" activeTab="1"/>
  </bookViews>
  <sheets>
    <sheet name="HARVEST NOV 2023" sheetId="1" r:id="rId1"/>
    <sheet name="BR SALES NOV 2023" sheetId="3" r:id="rId2"/>
    <sheet name="BKJ SALES NOV 2023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3" i="1" l="1"/>
  <c r="V24" i="1"/>
  <c r="R24" i="1"/>
  <c r="N24" i="1"/>
  <c r="J24" i="1"/>
  <c r="G106" i="4" l="1"/>
  <c r="F106" i="4"/>
  <c r="L98" i="4"/>
  <c r="I98" i="4"/>
  <c r="H98" i="4"/>
  <c r="G98" i="4"/>
  <c r="F98" i="4"/>
  <c r="E98" i="4"/>
  <c r="D98" i="4"/>
  <c r="H272" i="3"/>
  <c r="G272" i="3"/>
  <c r="F272" i="3"/>
  <c r="E272" i="3"/>
  <c r="K112" i="4" l="1"/>
  <c r="K110" i="4"/>
  <c r="K108" i="4"/>
  <c r="K106" i="4"/>
  <c r="K104" i="4"/>
  <c r="I104" i="4"/>
  <c r="K114" i="4" s="1"/>
  <c r="H104" i="4"/>
  <c r="G104" i="4"/>
  <c r="F104" i="4"/>
  <c r="E104" i="4"/>
  <c r="D104" i="4"/>
  <c r="L264" i="3"/>
  <c r="I264" i="3"/>
  <c r="I270" i="3" s="1"/>
  <c r="K280" i="3" s="1"/>
  <c r="H264" i="3"/>
  <c r="G264" i="3"/>
  <c r="F264" i="3"/>
  <c r="F270" i="3" s="1"/>
  <c r="E264" i="3"/>
  <c r="E270" i="3" s="1"/>
  <c r="D264" i="3"/>
  <c r="D270" i="3" s="1"/>
  <c r="K278" i="3"/>
  <c r="K276" i="3"/>
  <c r="K274" i="3"/>
  <c r="K272" i="3"/>
  <c r="K270" i="3"/>
  <c r="H270" i="3"/>
  <c r="G270" i="3"/>
  <c r="K116" i="4" l="1"/>
  <c r="D106" i="4" s="1"/>
  <c r="K282" i="3"/>
  <c r="D272" i="3" s="1"/>
  <c r="K31" i="1" l="1"/>
  <c r="J31" i="1"/>
  <c r="S31" i="1"/>
  <c r="R31" i="1"/>
  <c r="N31" i="1"/>
  <c r="O31" i="1"/>
  <c r="B23" i="1" l="1"/>
  <c r="D23" i="1"/>
  <c r="E23" i="1"/>
  <c r="G23" i="1"/>
  <c r="D28" i="1"/>
  <c r="D29" i="1"/>
  <c r="D30" i="1"/>
  <c r="D31" i="1" l="1"/>
  <c r="G24" i="1"/>
  <c r="D33" i="1" s="1"/>
  <c r="AE6" i="1" l="1"/>
  <c r="AB30" i="1" l="1"/>
  <c r="AB29" i="1"/>
  <c r="AB28" i="1"/>
  <c r="AB31" i="1" s="1"/>
  <c r="W24" i="1"/>
  <c r="O24" i="1"/>
  <c r="K24" i="1"/>
  <c r="AC23" i="1"/>
  <c r="AG22" i="1"/>
  <c r="AE22" i="1"/>
  <c r="AB22" i="1"/>
  <c r="AG21" i="1"/>
  <c r="AE21" i="1"/>
  <c r="AB21" i="1"/>
  <c r="AG20" i="1"/>
  <c r="AE20" i="1"/>
  <c r="AB20" i="1"/>
  <c r="AG19" i="1"/>
  <c r="AE19" i="1"/>
  <c r="AB19" i="1"/>
  <c r="AG18" i="1"/>
  <c r="AE18" i="1"/>
  <c r="AB18" i="1"/>
  <c r="AG17" i="1"/>
  <c r="AE17" i="1"/>
  <c r="AB17" i="1"/>
  <c r="AG16" i="1"/>
  <c r="AE16" i="1"/>
  <c r="AB16" i="1"/>
  <c r="AG15" i="1"/>
  <c r="AE15" i="1"/>
  <c r="AB15" i="1"/>
  <c r="AG14" i="1"/>
  <c r="AE14" i="1"/>
  <c r="AB14" i="1"/>
  <c r="AG13" i="1"/>
  <c r="AE13" i="1"/>
  <c r="AB13" i="1"/>
  <c r="AG12" i="1"/>
  <c r="AE12" i="1"/>
  <c r="AB12" i="1"/>
  <c r="AG11" i="1"/>
  <c r="AE11" i="1"/>
  <c r="AB11" i="1"/>
  <c r="AG10" i="1"/>
  <c r="AE10" i="1"/>
  <c r="AB10" i="1"/>
  <c r="AG9" i="1"/>
  <c r="AE9" i="1"/>
  <c r="AB9" i="1"/>
  <c r="AG8" i="1"/>
  <c r="AE8" i="1"/>
  <c r="AB8" i="1"/>
  <c r="AG7" i="1"/>
  <c r="AE7" i="1"/>
  <c r="AB7" i="1"/>
  <c r="AG6" i="1"/>
  <c r="AB6" i="1"/>
  <c r="AB23" i="1" l="1"/>
  <c r="AE23" i="1"/>
  <c r="AG24" i="1"/>
  <c r="AE24" i="1" l="1"/>
  <c r="AE33" i="1" s="1"/>
</calcChain>
</file>

<file path=xl/sharedStrings.xml><?xml version="1.0" encoding="utf-8"?>
<sst xmlns="http://schemas.openxmlformats.org/spreadsheetml/2006/main" count="818" uniqueCount="262">
  <si>
    <t>HARVEST GOBLEG</t>
  </si>
  <si>
    <t>HARVEST BEDUGUL</t>
  </si>
  <si>
    <t>HARVEST ANDONG 1</t>
  </si>
  <si>
    <t>HARVEST ANDONG 2</t>
  </si>
  <si>
    <t>HARVEST ANDONG 3</t>
  </si>
  <si>
    <t xml:space="preserve">HARVEST PAK WAYAN </t>
  </si>
  <si>
    <t>DATE</t>
  </si>
  <si>
    <t>A</t>
  </si>
  <si>
    <t>Price</t>
  </si>
  <si>
    <t>Total</t>
  </si>
  <si>
    <t>B</t>
  </si>
  <si>
    <t>Date</t>
  </si>
  <si>
    <t>GRADE A</t>
  </si>
  <si>
    <t>PRICE</t>
  </si>
  <si>
    <t>TOTAL</t>
  </si>
  <si>
    <t>GRADE B</t>
  </si>
  <si>
    <t xml:space="preserve">PRICE </t>
  </si>
  <si>
    <t>TOTAL  A</t>
  </si>
  <si>
    <t>Subtotal</t>
  </si>
  <si>
    <t>PAK WAYAN</t>
  </si>
  <si>
    <t>Gobleg</t>
  </si>
  <si>
    <t>Bedugul</t>
  </si>
  <si>
    <t>Andong 1</t>
  </si>
  <si>
    <t>Andong 2</t>
  </si>
  <si>
    <t>Andong 3</t>
  </si>
  <si>
    <t>FROZEN</t>
  </si>
  <si>
    <t>TOTAL BAYAR  GOBLEG</t>
  </si>
  <si>
    <t>fresh + frozen</t>
  </si>
  <si>
    <t>TOTAL WAYAN SUKERSA</t>
  </si>
  <si>
    <t>fresh   + frozen</t>
  </si>
  <si>
    <t>PERIODE : NOVEMBER 2023</t>
  </si>
  <si>
    <t>TOTAL PER NOVEMBER 2023</t>
  </si>
  <si>
    <t>DAILY SALES REPORT</t>
  </si>
  <si>
    <t>CUSTOMER</t>
  </si>
  <si>
    <t>BR/BKJ</t>
  </si>
  <si>
    <t>CAPE</t>
  </si>
  <si>
    <t>TEA</t>
  </si>
  <si>
    <t>JAM</t>
  </si>
  <si>
    <t>NO NOTA</t>
  </si>
  <si>
    <t>RASPBERRY</t>
  </si>
  <si>
    <t>GOOSEBERRY</t>
  </si>
  <si>
    <t>/GRS</t>
  </si>
  <si>
    <t>HARGA</t>
  </si>
  <si>
    <t>CV BALI RASPBERRY</t>
  </si>
  <si>
    <t>BLUEBERRY</t>
  </si>
  <si>
    <t xml:space="preserve">CAPE </t>
  </si>
  <si>
    <t>PT BALI KAYU JATI</t>
  </si>
  <si>
    <t>PERIODE NOVEMBER 2023</t>
  </si>
  <si>
    <t>BKJ</t>
  </si>
  <si>
    <t>BR</t>
  </si>
  <si>
    <t>PT. Graha Alam Lestari Pastry po 132401</t>
  </si>
  <si>
    <t>PT. Graha Alam Lestari Koral po 132401</t>
  </si>
  <si>
    <t>Melia Bali</t>
  </si>
  <si>
    <t>Folie</t>
  </si>
  <si>
    <t>Pepito Nusa Dua po 19325</t>
  </si>
  <si>
    <t>Pepito Semer po 24199</t>
  </si>
  <si>
    <t>Pepito Uluwatu</t>
  </si>
  <si>
    <t>Pepito SWJ</t>
  </si>
  <si>
    <t>Pepito Express Pecatu po 22664</t>
  </si>
  <si>
    <t>Popular Deli</t>
  </si>
  <si>
    <t>PT. Sumber Agri Sehat Brawa</t>
  </si>
  <si>
    <t>COD - Dennis/ tanpa nota</t>
  </si>
  <si>
    <t>COD - Stephanie/ Bombini</t>
  </si>
  <si>
    <t>COD - Wood/ pick up</t>
  </si>
  <si>
    <t>COD - Ruster (grade B)</t>
  </si>
  <si>
    <t>PT. Graha Alam Lestari Pastry po 132404</t>
  </si>
  <si>
    <t>PT. Graha Alam Lestari Koral po 132404</t>
  </si>
  <si>
    <t>Pepito Pererenan po 24013</t>
  </si>
  <si>
    <t>Pepito Eco Beach</t>
  </si>
  <si>
    <t>Pepito Canggu po 24109</t>
  </si>
  <si>
    <t xml:space="preserve">Pepito Tuban </t>
  </si>
  <si>
    <t>Pepito Lombok po 40572</t>
  </si>
  <si>
    <t>Papaya</t>
  </si>
  <si>
    <t>Grand Lucky Sunset</t>
  </si>
  <si>
    <t>Canggu Station</t>
  </si>
  <si>
    <t>PT. Sumber Agri Sehat Pererenan</t>
  </si>
  <si>
    <t>COD - Wood</t>
  </si>
  <si>
    <t>COD - Butterman</t>
  </si>
  <si>
    <t>COD - Frocie</t>
  </si>
  <si>
    <t>COD - Redgun</t>
  </si>
  <si>
    <t>COD - Hubble</t>
  </si>
  <si>
    <t>COD - Biku</t>
  </si>
  <si>
    <t>Pepito Tebongkang</t>
  </si>
  <si>
    <t>Pepito Tebongkang  po 30276 @100gr</t>
  </si>
  <si>
    <t>Pepito Peliatan</t>
  </si>
  <si>
    <t>Pepito Andong</t>
  </si>
  <si>
    <t>Bintang Ubud</t>
  </si>
  <si>
    <t>Bintang Ubud @100gr</t>
  </si>
  <si>
    <t>Delta</t>
  </si>
  <si>
    <t>COD - Zest</t>
  </si>
  <si>
    <t>COD - Mamu Cafe</t>
  </si>
  <si>
    <t>COD - Cocoku</t>
  </si>
  <si>
    <t>COD - Room 4 Dessert</t>
  </si>
  <si>
    <t>PT. Graha Alam Lestari Pastry po 133270</t>
  </si>
  <si>
    <t>PT. Graha Alam Lestari Koral po 133270</t>
  </si>
  <si>
    <t>Mauri</t>
  </si>
  <si>
    <t>Popular Sanur Intaran</t>
  </si>
  <si>
    <t>Popular Hayam Wuruk po 29163</t>
  </si>
  <si>
    <t>Grand Lucky Sanur</t>
  </si>
  <si>
    <t>Bintang Hayam Wuruk po 00233</t>
  </si>
  <si>
    <t>PT. Sumber Agri Sehat Kerobokan</t>
  </si>
  <si>
    <t>PT. Sumber Agri Sehat Canggu</t>
  </si>
  <si>
    <t>COD - Indigo</t>
  </si>
  <si>
    <t>COD - Jumeirah po 27085</t>
  </si>
  <si>
    <t>COD - Usha</t>
  </si>
  <si>
    <t>PT. Graha Alam Lestari Pastry po 133381</t>
  </si>
  <si>
    <t>PT. Graha Alam Lestari Koral po 133381</t>
  </si>
  <si>
    <t>PT. Graha Alam Lestari for Selasar Bar po 133509</t>
  </si>
  <si>
    <t>Pepito Semer po 25045</t>
  </si>
  <si>
    <t>Pepito Uluwatu po 21939</t>
  </si>
  <si>
    <t>Pepito Express Pecatu po 23036</t>
  </si>
  <si>
    <t>Papaya po 0183</t>
  </si>
  <si>
    <t>Pepito Nusa Dua po 19807</t>
  </si>
  <si>
    <t>Pepito Nusa Dua po 20001</t>
  </si>
  <si>
    <t>COD - Paula</t>
  </si>
  <si>
    <t>COD - Luma</t>
  </si>
  <si>
    <t>PT. Graha Alam Lestari Pastry po 133385</t>
  </si>
  <si>
    <t>PT. Graha Alam Lestari Koral po 133385</t>
  </si>
  <si>
    <t>PT. Graha Alam Lestari Pastry po 133834</t>
  </si>
  <si>
    <t>Pepito Pererenan po 24471</t>
  </si>
  <si>
    <t>Pepito Canggu po 25075</t>
  </si>
  <si>
    <t>Pepito Tuban</t>
  </si>
  <si>
    <t>PT. Sumber Agri Sehat Batu Bolong</t>
  </si>
  <si>
    <t>Pepito Tebongkang po 31038</t>
  </si>
  <si>
    <t>Pepito Peliatan po 25474</t>
  </si>
  <si>
    <t>Bintang Ubud po 01071</t>
  </si>
  <si>
    <t>COD - Dado</t>
  </si>
  <si>
    <t>COD - Mamu</t>
  </si>
  <si>
    <t>COD - Ruster</t>
  </si>
  <si>
    <t>PT. Graha Alam Lestari Pastry po 134086</t>
  </si>
  <si>
    <t>PT. Graha Alam Lestari Koral po 134086</t>
  </si>
  <si>
    <t>Bintang Hayam Wuruk po 01602</t>
  </si>
  <si>
    <t>Bintang Seminyak</t>
  </si>
  <si>
    <t>Popular Hayam Wuruk po 29850</t>
  </si>
  <si>
    <t>Popular Sanur Intaran po 26033</t>
  </si>
  <si>
    <t>PT. Sumber Agri Sehat Seminyak</t>
  </si>
  <si>
    <t>COD - Jumeirah po 27155</t>
  </si>
  <si>
    <t xml:space="preserve">COD - Indigo </t>
  </si>
  <si>
    <t>PT. Graha Alam Lestari Pastry po 134118</t>
  </si>
  <si>
    <t>PT. Graha Alam Lestari Koral po 134118</t>
  </si>
  <si>
    <t>Pepito Semer 25738</t>
  </si>
  <si>
    <t>Pepito Express Pecatu po 23510</t>
  </si>
  <si>
    <t>Pepito Nusa Dua po 20217</t>
  </si>
  <si>
    <t>PT Sumber Agri Sehat Brawa</t>
  </si>
  <si>
    <t>PT. Sumber Agri Sehat Batu bolong</t>
  </si>
  <si>
    <t>PT. Graha Alam Lestari Pastry po 134124</t>
  </si>
  <si>
    <t>PT. Graha Alam Lestari Koral po 134124</t>
  </si>
  <si>
    <t>PT. Graha Alam Lestari Selasar po 134559</t>
  </si>
  <si>
    <t>Pepito Pererenan po 24925</t>
  </si>
  <si>
    <t>Pepito Echo Beach</t>
  </si>
  <si>
    <t>Pepito Canggu po 25356</t>
  </si>
  <si>
    <t>Pepito Tuban po 29325</t>
  </si>
  <si>
    <t>Pepito Lombok po 42226</t>
  </si>
  <si>
    <t>Grand Luck Sunset</t>
  </si>
  <si>
    <t>The Mulia Pastry po 30175</t>
  </si>
  <si>
    <t>The Mulia Commisary po 30226</t>
  </si>
  <si>
    <t>Bulgary po 178882</t>
  </si>
  <si>
    <t>Four Seasons po 214965</t>
  </si>
  <si>
    <t>COD - Alive</t>
  </si>
  <si>
    <t>COD - Cibo</t>
  </si>
  <si>
    <t>COD - Nuning</t>
  </si>
  <si>
    <t>The Mulia Pastry po 30480</t>
  </si>
  <si>
    <t>The Mulia Commisary po 30496</t>
  </si>
  <si>
    <t>COD - Frencha - uluwatu</t>
  </si>
  <si>
    <t>COD - Leszek Slawomir (Zukabar)</t>
  </si>
  <si>
    <t>COD - Fold</t>
  </si>
  <si>
    <t>COD - Capella</t>
  </si>
  <si>
    <t>The Mulia Pastry po 30720</t>
  </si>
  <si>
    <t>The Mulia Commisary po 30756</t>
  </si>
  <si>
    <t>Hyatt Regency po 84254</t>
  </si>
  <si>
    <t>Hyatt Andaz po 31668</t>
  </si>
  <si>
    <t>COD - Kanvaz</t>
  </si>
  <si>
    <t>Bulgary po 179356</t>
  </si>
  <si>
    <t>Four Seasons po 215987</t>
  </si>
  <si>
    <t>St. Regis po 87058</t>
  </si>
  <si>
    <t>The Mulia Commisary po 30982</t>
  </si>
  <si>
    <t>COD - Oka Dalung (buah yang masih hijau)</t>
  </si>
  <si>
    <t>The Mulia Pastry po31383</t>
  </si>
  <si>
    <t>The Mulia Commisary po 31441</t>
  </si>
  <si>
    <t>COD - 07 am Bakers</t>
  </si>
  <si>
    <t>COD - Ninik</t>
  </si>
  <si>
    <t>The Mulia Pastry po31542</t>
  </si>
  <si>
    <t>The Mulia Commisary po 31576</t>
  </si>
  <si>
    <t>Conrad po 193216</t>
  </si>
  <si>
    <t>St. Regis po 87461</t>
  </si>
  <si>
    <t>Hyatt Andaz po 31937</t>
  </si>
  <si>
    <t>Hyatt Regency po 84724</t>
  </si>
  <si>
    <t>COD - Kanvaz PO-23-02414</t>
  </si>
  <si>
    <t>The Mulia Pastry po 31915</t>
  </si>
  <si>
    <t>The Mulia Commisary po 31972</t>
  </si>
  <si>
    <t>Bulgary po 179759</t>
  </si>
  <si>
    <t>Four Seasons po 217012</t>
  </si>
  <si>
    <t>The Mulia Pastry po 32051</t>
  </si>
  <si>
    <t>The Mulia Commisary po 32070</t>
  </si>
  <si>
    <t>COD - Four Seasons Ubud</t>
  </si>
  <si>
    <t>COD - Ruster (sedapatnya) GRADE B</t>
  </si>
  <si>
    <t>COD - Ruster (sedapatnya) GRADE A</t>
  </si>
  <si>
    <t>PT. Graha Alam Lestari Pastry po 134861</t>
  </si>
  <si>
    <t>PT. Graha Alam Lestari Koral po 134861</t>
  </si>
  <si>
    <t>Popular Hayam Wuruk po 30515</t>
  </si>
  <si>
    <t>Popular Sanur Intaran po 26339</t>
  </si>
  <si>
    <t>Pepito Nusa Dua po 20730</t>
  </si>
  <si>
    <t>Bintang Hayam Wuruk po 03293</t>
  </si>
  <si>
    <t>COD - Jumeirah po 27592</t>
  </si>
  <si>
    <t>The Mulia Pastry po 32327</t>
  </si>
  <si>
    <t>The Mulia Commisary po 32359</t>
  </si>
  <si>
    <t>St. Regis po 87914</t>
  </si>
  <si>
    <t>Hyatt Andaz po 32183</t>
  </si>
  <si>
    <t>Hyatt Regency po 85117</t>
  </si>
  <si>
    <t>COD - Kanvaz po 2476</t>
  </si>
  <si>
    <t>COD - Fold (harus dapat)</t>
  </si>
  <si>
    <t>PT. Graha Alam Lestari Pastry po 134887</t>
  </si>
  <si>
    <t>PT. Graha Alam Lestari Koral po 134887</t>
  </si>
  <si>
    <t>Pepito Semer po 26500</t>
  </si>
  <si>
    <t xml:space="preserve">Pepito Express Pecatu </t>
  </si>
  <si>
    <t>PT. Graha Alam Lestari Pastry po 134890</t>
  </si>
  <si>
    <t>PT. Graha Alam Lestari Koral po 134890</t>
  </si>
  <si>
    <t>PT. Graha Alam Lestari Selasar po 135471</t>
  </si>
  <si>
    <t>Pepito Pererenan po 25382</t>
  </si>
  <si>
    <t>Pepito Canggu po 25991</t>
  </si>
  <si>
    <t>Pepito Petitenget po 18509</t>
  </si>
  <si>
    <t>COD - Cocoku (2 nota)</t>
  </si>
  <si>
    <t>PT. Graha Alam Lestari Pastry po 135551</t>
  </si>
  <si>
    <t>PT. Graha Alam Lestari Koral po 135551</t>
  </si>
  <si>
    <t>Popular Sanur Intaran po 26837</t>
  </si>
  <si>
    <t>Popular Hayam Wuruk</t>
  </si>
  <si>
    <t>Pepito Nusa Dua po 21322</t>
  </si>
  <si>
    <t>Bintang Hayam Wuruk po 05659</t>
  </si>
  <si>
    <t>COD - Jumeirah po 28103</t>
  </si>
  <si>
    <t>COD - Indigo po 19187</t>
  </si>
  <si>
    <t>PT. Graha Alam Lestari Pastry po 135646</t>
  </si>
  <si>
    <t>PT. Graha Alam Lestari Koral po 135646</t>
  </si>
  <si>
    <t>PT. Graha Alam Lestari Selasar po 135927</t>
  </si>
  <si>
    <t>Four Seasons Ubud (titip di jimbaran)</t>
  </si>
  <si>
    <t>Pepito Semer po 27126</t>
  </si>
  <si>
    <t>Pepito Express Pecatu</t>
  </si>
  <si>
    <t>COD - Stephanie/ Bombini Villa</t>
  </si>
  <si>
    <t>FRESH</t>
  </si>
  <si>
    <t>ALL SALES</t>
  </si>
  <si>
    <t>CAPE GOOSEBERRY</t>
  </si>
  <si>
    <t>TOTAL BR SALES NOVEMBER 2023</t>
  </si>
  <si>
    <t>TOTAL  BR SALES NOVEMBER (01 NOVEMBER - 30 NOVEMBER 2023)</t>
  </si>
  <si>
    <t>The Mulia Pastry po 32648</t>
  </si>
  <si>
    <t>The Mulia Commisary po 32688</t>
  </si>
  <si>
    <t>Bulgary po 180037</t>
  </si>
  <si>
    <t>Four Seasons Jimbaran po 0218142</t>
  </si>
  <si>
    <t>St. Regis po 88272</t>
  </si>
  <si>
    <t>The Mulia Pastry po 32931</t>
  </si>
  <si>
    <t>The Mulia Commisary po 32947</t>
  </si>
  <si>
    <t>COD - Irina - Daisy Villas brawa</t>
  </si>
  <si>
    <t>COD - Ninik (janjian dengan driver bu ninik di sangeh)</t>
  </si>
  <si>
    <t>The Mulia Pastry po 33075</t>
  </si>
  <si>
    <t>The Mulia Commisary po33105</t>
  </si>
  <si>
    <t>Hyatt Regency po 85501</t>
  </si>
  <si>
    <t>Hyatt Andaz po 32444</t>
  </si>
  <si>
    <t>COD - Kanvaz po 02596</t>
  </si>
  <si>
    <t>The Mulia Pastry po 33467</t>
  </si>
  <si>
    <t>The Mulia Commisary po 33516</t>
  </si>
  <si>
    <t>Bulgary po 180606</t>
  </si>
  <si>
    <t>Four Seasons Jimbaran po 219341</t>
  </si>
  <si>
    <t>St. Regis po 86848 (harus dapat)</t>
  </si>
  <si>
    <t>TOTAL BKJ SALES NOVEMBER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</si>
</sst>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2" formatCode="_-&quot;Rp&quot;* #,##0_-;\-&quot;Rp&quot;* #,##0_-;_-&quot;Rp&quot;* &quot;-&quot;_-;_-@_-"/>
    <numFmt numFmtId="41" formatCode="_-* #,##0_-;\-* #,##0_-;_-* &quot;-&quot;_-;_-@_-"/>
    <numFmt numFmtId="43" formatCode="_-* #,##0.00_-;\-* #,##0.00_-;_-* &quot;-&quot;??_-;_-@_-"/>
    <numFmt numFmtId="164" formatCode="_-[$Rp-421]* #,##0_-;\-[$Rp-421]* #,##0_-;_-[$Rp-421]* &quot;-&quot;_-;_-@_-"/>
    <numFmt numFmtId="165" formatCode="_-* #,##0.00_-;\-* #,##0.00_-;_-* &quot;-&quot;_-;_-@_-"/>
    <numFmt numFmtId="166" formatCode="_-* #,##0_-;\-* #,##0_-;_-* &quot;-&quot;??_-;_-@_-"/>
    <numFmt numFmtId="167" formatCode="_-&quot;Rp&quot;* #,##0.00_-;\-&quot;Rp&quot;* #,##0.00_-;_-&quot;Rp&quot;* &quot;-&quot;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0000"/>
      <name val="Comic Sans MS"/>
      <family val="4"/>
    </font>
    <font>
      <sz val="10"/>
      <color theme="1"/>
      <name val="Comic Sans MS"/>
      <family val="4"/>
    </font>
    <font>
      <b/>
      <sz val="14"/>
      <color rgb="FFFF0000"/>
      <name val="Comic Sans MS"/>
      <family val="4"/>
    </font>
    <font>
      <b/>
      <sz val="14"/>
      <color theme="1"/>
      <name val="Comic Sans MS"/>
      <family val="4"/>
    </font>
    <font>
      <b/>
      <sz val="10"/>
      <color theme="1"/>
      <name val="Comic Sans MS"/>
      <family val="4"/>
    </font>
    <font>
      <sz val="10"/>
      <name val="Comic Sans MS"/>
      <family val="4"/>
    </font>
    <font>
      <sz val="10"/>
      <color rgb="FFFF0000"/>
      <name val="Comic Sans MS"/>
      <family val="4"/>
    </font>
    <font>
      <b/>
      <sz val="10"/>
      <color rgb="FFFF0000"/>
      <name val="Comic Sans MS"/>
      <family val="4"/>
    </font>
    <font>
      <b/>
      <u/>
      <sz val="10"/>
      <color rgb="FFFF0000"/>
      <name val="Comic Sans MS"/>
      <family val="4"/>
    </font>
    <font>
      <b/>
      <sz val="10"/>
      <name val="Comic Sans MS"/>
      <family val="4"/>
    </font>
    <font>
      <u val="singleAccounting"/>
      <sz val="10"/>
      <color theme="1"/>
      <name val="Comic Sans MS"/>
      <family val="4"/>
    </font>
    <font>
      <b/>
      <sz val="16"/>
      <name val="Comic Sans MS"/>
      <family val="4"/>
    </font>
    <font>
      <sz val="12"/>
      <color theme="1"/>
      <name val="Calibri"/>
      <family val="2"/>
      <scheme val="minor"/>
    </font>
    <font>
      <b/>
      <sz val="11"/>
      <name val="Comic Sans MS"/>
      <family val="4"/>
    </font>
    <font>
      <sz val="11"/>
      <color theme="1"/>
      <name val="Comic Sans MS"/>
      <family val="4"/>
    </font>
    <font>
      <b/>
      <sz val="11"/>
      <color rgb="FFFF0000"/>
      <name val="Comic Sans MS"/>
      <family val="4"/>
    </font>
    <font>
      <sz val="11"/>
      <color rgb="FF000000"/>
      <name val="Calibri"/>
      <family val="2"/>
    </font>
    <font>
      <b/>
      <sz val="12"/>
      <color theme="1"/>
      <name val="Comic Sans MS"/>
      <family val="4"/>
    </font>
    <font>
      <sz val="12"/>
      <name val="Comic Sans MS"/>
      <family val="4"/>
    </font>
    <font>
      <sz val="12"/>
      <color rgb="FFFF0000"/>
      <name val="Comic Sans MS"/>
      <family val="4"/>
    </font>
    <font>
      <sz val="12"/>
      <color theme="1"/>
      <name val="Comic Sans MS"/>
      <family val="4"/>
    </font>
  </fonts>
  <fills count="1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A9AE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9" tint="0.39997558519241921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0" fontId="1" fillId="0" borderId="0"/>
    <xf numFmtId="41" fontId="14" fillId="0" borderId="0" applyFont="0" applyFill="0" applyBorder="0" applyAlignment="0" applyProtection="0"/>
    <xf numFmtId="0" fontId="18" fillId="0" borderId="0"/>
  </cellStyleXfs>
  <cellXfs count="245">
    <xf numFmtId="0" fontId="0" fillId="0" borderId="0" xfId="0"/>
    <xf numFmtId="0" fontId="3" fillId="0" borderId="0" xfId="0" applyFont="1" applyFill="1" applyBorder="1" applyAlignment="1">
      <alignment horizontal="center"/>
    </xf>
    <xf numFmtId="164" fontId="3" fillId="0" borderId="0" xfId="0" applyNumberFormat="1" applyFont="1" applyFill="1" applyBorder="1"/>
    <xf numFmtId="0" fontId="3" fillId="0" borderId="0" xfId="0" applyFont="1" applyFill="1" applyBorder="1" applyAlignment="1">
      <alignment horizontal="center" vertical="center"/>
    </xf>
    <xf numFmtId="43" fontId="3" fillId="0" borderId="0" xfId="0" applyNumberFormat="1" applyFont="1" applyFill="1" applyBorder="1"/>
    <xf numFmtId="0" fontId="3" fillId="0" borderId="0" xfId="0" applyFont="1" applyFill="1" applyBorder="1"/>
    <xf numFmtId="41" fontId="3" fillId="0" borderId="0" xfId="0" applyNumberFormat="1" applyFont="1" applyFill="1" applyBorder="1"/>
    <xf numFmtId="165" fontId="3" fillId="0" borderId="0" xfId="1" applyNumberFormat="1" applyFont="1" applyFill="1" applyBorder="1"/>
    <xf numFmtId="43" fontId="3" fillId="0" borderId="0" xfId="0" applyNumberFormat="1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 vertical="center"/>
    </xf>
    <xf numFmtId="0" fontId="3" fillId="4" borderId="2" xfId="0" applyFont="1" applyFill="1" applyBorder="1"/>
    <xf numFmtId="0" fontId="3" fillId="4" borderId="0" xfId="0" applyFont="1" applyFill="1"/>
    <xf numFmtId="49" fontId="3" fillId="4" borderId="0" xfId="0" applyNumberFormat="1" applyFont="1" applyFill="1" applyBorder="1" applyAlignment="1">
      <alignment horizontal="center" vertical="center"/>
    </xf>
    <xf numFmtId="0" fontId="3" fillId="4" borderId="9" xfId="0" applyFont="1" applyFill="1" applyBorder="1"/>
    <xf numFmtId="0" fontId="3" fillId="3" borderId="15" xfId="0" applyFont="1" applyFill="1" applyBorder="1" applyAlignment="1">
      <alignment horizontal="center"/>
    </xf>
    <xf numFmtId="43" fontId="3" fillId="3" borderId="16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164" fontId="3" fillId="3" borderId="17" xfId="0" applyNumberFormat="1" applyFont="1" applyFill="1" applyBorder="1" applyAlignment="1">
      <alignment horizontal="center"/>
    </xf>
    <xf numFmtId="164" fontId="3" fillId="4" borderId="0" xfId="0" applyNumberFormat="1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 vertical="center"/>
    </xf>
    <xf numFmtId="43" fontId="3" fillId="6" borderId="16" xfId="0" applyNumberFormat="1" applyFont="1" applyFill="1" applyBorder="1" applyAlignment="1">
      <alignment horizontal="center"/>
    </xf>
    <xf numFmtId="0" fontId="3" fillId="6" borderId="16" xfId="0" applyFont="1" applyFill="1" applyBorder="1" applyAlignment="1">
      <alignment horizontal="center"/>
    </xf>
    <xf numFmtId="0" fontId="3" fillId="6" borderId="16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/>
    </xf>
    <xf numFmtId="43" fontId="3" fillId="6" borderId="17" xfId="0" applyNumberFormat="1" applyFont="1" applyFill="1" applyBorder="1" applyAlignment="1">
      <alignment horizontal="center"/>
    </xf>
    <xf numFmtId="0" fontId="3" fillId="6" borderId="19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164" fontId="3" fillId="7" borderId="2" xfId="0" applyNumberFormat="1" applyFont="1" applyFill="1" applyBorder="1" applyAlignment="1">
      <alignment horizontal="center"/>
    </xf>
    <xf numFmtId="41" fontId="3" fillId="7" borderId="2" xfId="0" applyNumberFormat="1" applyFont="1" applyFill="1" applyBorder="1" applyAlignment="1">
      <alignment horizontal="center"/>
    </xf>
    <xf numFmtId="165" fontId="6" fillId="8" borderId="20" xfId="1" applyNumberFormat="1" applyFont="1" applyFill="1" applyBorder="1" applyAlignment="1">
      <alignment horizontal="center"/>
    </xf>
    <xf numFmtId="16" fontId="7" fillId="3" borderId="2" xfId="0" applyNumberFormat="1" applyFont="1" applyFill="1" applyBorder="1" applyAlignment="1">
      <alignment horizontal="center"/>
    </xf>
    <xf numFmtId="166" fontId="3" fillId="3" borderId="21" xfId="0" applyNumberFormat="1" applyFont="1" applyFill="1" applyBorder="1" applyAlignment="1">
      <alignment horizontal="center"/>
    </xf>
    <xf numFmtId="164" fontId="3" fillId="3" borderId="21" xfId="0" applyNumberFormat="1" applyFont="1" applyFill="1" applyBorder="1"/>
    <xf numFmtId="0" fontId="7" fillId="3" borderId="21" xfId="0" applyFont="1" applyFill="1" applyBorder="1" applyAlignment="1">
      <alignment horizontal="center"/>
    </xf>
    <xf numFmtId="164" fontId="7" fillId="3" borderId="21" xfId="0" applyNumberFormat="1" applyFont="1" applyFill="1" applyBorder="1"/>
    <xf numFmtId="164" fontId="3" fillId="4" borderId="0" xfId="0" applyNumberFormat="1" applyFont="1" applyFill="1" applyBorder="1"/>
    <xf numFmtId="16" fontId="7" fillId="0" borderId="2" xfId="0" applyNumberFormat="1" applyFont="1" applyFill="1" applyBorder="1" applyAlignment="1">
      <alignment horizontal="center"/>
    </xf>
    <xf numFmtId="41" fontId="3" fillId="9" borderId="21" xfId="0" applyNumberFormat="1" applyFont="1" applyFill="1" applyBorder="1" applyAlignment="1">
      <alignment horizontal="right"/>
    </xf>
    <xf numFmtId="0" fontId="3" fillId="0" borderId="21" xfId="0" applyFont="1" applyBorder="1"/>
    <xf numFmtId="0" fontId="3" fillId="4" borderId="21" xfId="0" applyFont="1" applyFill="1" applyBorder="1"/>
    <xf numFmtId="41" fontId="3" fillId="9" borderId="21" xfId="0" applyNumberFormat="1" applyFont="1" applyFill="1" applyBorder="1"/>
    <xf numFmtId="0" fontId="3" fillId="0" borderId="2" xfId="0" applyFont="1" applyFill="1" applyBorder="1"/>
    <xf numFmtId="16" fontId="7" fillId="5" borderId="19" xfId="0" applyNumberFormat="1" applyFont="1" applyFill="1" applyBorder="1" applyAlignment="1">
      <alignment horizontal="center"/>
    </xf>
    <xf numFmtId="41" fontId="3" fillId="5" borderId="2" xfId="0" applyNumberFormat="1" applyFont="1" applyFill="1" applyBorder="1"/>
    <xf numFmtId="42" fontId="3" fillId="5" borderId="2" xfId="0" applyNumberFormat="1" applyFont="1" applyFill="1" applyBorder="1"/>
    <xf numFmtId="41" fontId="8" fillId="5" borderId="2" xfId="0" applyNumberFormat="1" applyFont="1" applyFill="1" applyBorder="1"/>
    <xf numFmtId="42" fontId="7" fillId="5" borderId="2" xfId="0" applyNumberFormat="1" applyFont="1" applyFill="1" applyBorder="1"/>
    <xf numFmtId="41" fontId="3" fillId="8" borderId="22" xfId="1" applyNumberFormat="1" applyFont="1" applyFill="1" applyBorder="1"/>
    <xf numFmtId="166" fontId="3" fillId="3" borderId="2" xfId="0" applyNumberFormat="1" applyFont="1" applyFill="1" applyBorder="1" applyAlignment="1">
      <alignment horizontal="center"/>
    </xf>
    <xf numFmtId="164" fontId="3" fillId="3" borderId="2" xfId="0" applyNumberFormat="1" applyFont="1" applyFill="1" applyBorder="1"/>
    <xf numFmtId="0" fontId="7" fillId="3" borderId="2" xfId="0" applyFont="1" applyFill="1" applyBorder="1" applyAlignment="1">
      <alignment horizontal="center"/>
    </xf>
    <xf numFmtId="164" fontId="7" fillId="3" borderId="2" xfId="0" applyNumberFormat="1" applyFont="1" applyFill="1" applyBorder="1"/>
    <xf numFmtId="164" fontId="8" fillId="4" borderId="0" xfId="0" applyNumberFormat="1" applyFont="1" applyFill="1" applyBorder="1"/>
    <xf numFmtId="41" fontId="3" fillId="9" borderId="2" xfId="0" applyNumberFormat="1" applyFont="1" applyFill="1" applyBorder="1" applyAlignment="1">
      <alignment horizontal="right"/>
    </xf>
    <xf numFmtId="0" fontId="3" fillId="0" borderId="2" xfId="0" applyFont="1" applyBorder="1"/>
    <xf numFmtId="41" fontId="3" fillId="9" borderId="2" xfId="0" applyNumberFormat="1" applyFont="1" applyFill="1" applyBorder="1"/>
    <xf numFmtId="166" fontId="7" fillId="3" borderId="2" xfId="0" applyNumberFormat="1" applyFont="1" applyFill="1" applyBorder="1" applyAlignment="1">
      <alignment horizontal="center"/>
    </xf>
    <xf numFmtId="41" fontId="3" fillId="9" borderId="2" xfId="0" quotePrefix="1" applyNumberFormat="1" applyFont="1" applyFill="1" applyBorder="1" applyAlignment="1">
      <alignment horizontal="right"/>
    </xf>
    <xf numFmtId="41" fontId="3" fillId="9" borderId="2" xfId="0" quotePrefix="1" applyNumberFormat="1" applyFont="1" applyFill="1" applyBorder="1"/>
    <xf numFmtId="41" fontId="7" fillId="9" borderId="2" xfId="0" applyNumberFormat="1" applyFont="1" applyFill="1" applyBorder="1" applyAlignment="1">
      <alignment horizontal="right"/>
    </xf>
    <xf numFmtId="0" fontId="8" fillId="0" borderId="2" xfId="0" applyFont="1" applyBorder="1"/>
    <xf numFmtId="41" fontId="7" fillId="9" borderId="2" xfId="0" applyNumberFormat="1" applyFont="1" applyFill="1" applyBorder="1"/>
    <xf numFmtId="0" fontId="8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164" fontId="3" fillId="4" borderId="18" xfId="0" applyNumberFormat="1" applyFont="1" applyFill="1" applyBorder="1"/>
    <xf numFmtId="16" fontId="3" fillId="0" borderId="16" xfId="0" applyNumberFormat="1" applyFont="1" applyBorder="1" applyAlignment="1">
      <alignment horizontal="center" vertical="center"/>
    </xf>
    <xf numFmtId="43" fontId="3" fillId="9" borderId="16" xfId="0" applyNumberFormat="1" applyFont="1" applyFill="1" applyBorder="1"/>
    <xf numFmtId="0" fontId="3" fillId="0" borderId="16" xfId="0" applyFont="1" applyBorder="1"/>
    <xf numFmtId="0" fontId="3" fillId="4" borderId="16" xfId="0" applyFont="1" applyFill="1" applyBorder="1"/>
    <xf numFmtId="0" fontId="3" fillId="0" borderId="16" xfId="0" applyFont="1" applyBorder="1" applyAlignment="1">
      <alignment horizontal="center" vertical="center"/>
    </xf>
    <xf numFmtId="0" fontId="3" fillId="4" borderId="18" xfId="0" applyFont="1" applyFill="1" applyBorder="1"/>
    <xf numFmtId="0" fontId="3" fillId="0" borderId="16" xfId="0" applyFont="1" applyFill="1" applyBorder="1" applyAlignment="1">
      <alignment horizontal="center"/>
    </xf>
    <xf numFmtId="0" fontId="3" fillId="0" borderId="16" xfId="0" applyFont="1" applyFill="1" applyBorder="1"/>
    <xf numFmtId="0" fontId="9" fillId="5" borderId="24" xfId="0" applyFont="1" applyFill="1" applyBorder="1" applyAlignment="1">
      <alignment horizontal="center"/>
    </xf>
    <xf numFmtId="41" fontId="9" fillId="5" borderId="16" xfId="0" applyNumberFormat="1" applyFont="1" applyFill="1" applyBorder="1"/>
    <xf numFmtId="0" fontId="9" fillId="5" borderId="16" xfId="0" applyFont="1" applyFill="1" applyBorder="1"/>
    <xf numFmtId="0" fontId="6" fillId="5" borderId="16" xfId="0" applyFont="1" applyFill="1" applyBorder="1"/>
    <xf numFmtId="42" fontId="9" fillId="5" borderId="17" xfId="0" applyNumberFormat="1" applyFont="1" applyFill="1" applyBorder="1"/>
    <xf numFmtId="165" fontId="3" fillId="5" borderId="25" xfId="1" applyNumberFormat="1" applyFont="1" applyFill="1" applyBorder="1"/>
    <xf numFmtId="16" fontId="9" fillId="10" borderId="16" xfId="0" applyNumberFormat="1" applyFont="1" applyFill="1" applyBorder="1" applyAlignment="1">
      <alignment horizontal="center" vertical="center"/>
    </xf>
    <xf numFmtId="166" fontId="9" fillId="10" borderId="16" xfId="0" applyNumberFormat="1" applyFont="1" applyFill="1" applyBorder="1"/>
    <xf numFmtId="0" fontId="9" fillId="10" borderId="16" xfId="0" applyFont="1" applyFill="1" applyBorder="1"/>
    <xf numFmtId="0" fontId="9" fillId="10" borderId="16" xfId="0" applyFont="1" applyFill="1" applyBorder="1" applyAlignment="1">
      <alignment horizontal="center" vertical="center"/>
    </xf>
    <xf numFmtId="0" fontId="9" fillId="4" borderId="18" xfId="0" applyFont="1" applyFill="1" applyBorder="1"/>
    <xf numFmtId="0" fontId="9" fillId="10" borderId="18" xfId="0" applyFont="1" applyFill="1" applyBorder="1" applyAlignment="1">
      <alignment horizontal="center"/>
    </xf>
    <xf numFmtId="0" fontId="9" fillId="10" borderId="18" xfId="0" applyFont="1" applyFill="1" applyBorder="1"/>
    <xf numFmtId="41" fontId="3" fillId="11" borderId="20" xfId="1" applyNumberFormat="1" applyFont="1" applyFill="1" applyBorder="1"/>
    <xf numFmtId="41" fontId="3" fillId="0" borderId="0" xfId="1" applyNumberFormat="1" applyFont="1" applyFill="1" applyBorder="1"/>
    <xf numFmtId="43" fontId="3" fillId="0" borderId="0" xfId="0" applyNumberFormat="1" applyFont="1" applyFill="1" applyBorder="1" applyAlignment="1">
      <alignment horizontal="left"/>
    </xf>
    <xf numFmtId="0" fontId="3" fillId="0" borderId="0" xfId="0" applyFont="1"/>
    <xf numFmtId="0" fontId="10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 vertical="center"/>
    </xf>
    <xf numFmtId="43" fontId="9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16" fontId="7" fillId="0" borderId="0" xfId="0" applyNumberFormat="1" applyFont="1" applyFill="1" applyBorder="1" applyAlignment="1">
      <alignment horizontal="center"/>
    </xf>
    <xf numFmtId="166" fontId="3" fillId="0" borderId="0" xfId="0" applyNumberFormat="1" applyFont="1" applyFill="1" applyBorder="1" applyAlignment="1">
      <alignment horizontal="center"/>
    </xf>
    <xf numFmtId="16" fontId="7" fillId="0" borderId="0" xfId="0" applyNumberFormat="1" applyFont="1" applyFill="1" applyBorder="1" applyAlignment="1">
      <alignment horizontal="center" vertical="center"/>
    </xf>
    <xf numFmtId="166" fontId="3" fillId="0" borderId="0" xfId="0" applyNumberFormat="1" applyFont="1" applyFill="1" applyBorder="1"/>
    <xf numFmtId="16" fontId="8" fillId="0" borderId="0" xfId="0" applyNumberFormat="1" applyFont="1" applyFill="1" applyBorder="1" applyAlignment="1">
      <alignment horizontal="center"/>
    </xf>
    <xf numFmtId="41" fontId="8" fillId="0" borderId="0" xfId="0" applyNumberFormat="1" applyFont="1" applyFill="1" applyBorder="1"/>
    <xf numFmtId="42" fontId="8" fillId="0" borderId="0" xfId="0" applyNumberFormat="1" applyFont="1" applyFill="1" applyBorder="1"/>
    <xf numFmtId="41" fontId="8" fillId="0" borderId="0" xfId="1" applyFont="1" applyFill="1" applyBorder="1"/>
    <xf numFmtId="16" fontId="3" fillId="0" borderId="0" xfId="0" applyNumberFormat="1" applyFont="1" applyFill="1" applyBorder="1" applyAlignment="1">
      <alignment horizontal="center" vertical="center"/>
    </xf>
    <xf numFmtId="16" fontId="3" fillId="0" borderId="0" xfId="0" applyNumberFormat="1" applyFont="1" applyFill="1" applyBorder="1" applyAlignment="1">
      <alignment horizontal="center"/>
    </xf>
    <xf numFmtId="0" fontId="9" fillId="0" borderId="0" xfId="0" applyFont="1" applyFill="1" applyBorder="1"/>
    <xf numFmtId="166" fontId="9" fillId="0" borderId="0" xfId="0" applyNumberFormat="1" applyFont="1" applyFill="1" applyBorder="1"/>
    <xf numFmtId="164" fontId="11" fillId="0" borderId="0" xfId="0" applyNumberFormat="1" applyFont="1" applyFill="1" applyBorder="1"/>
    <xf numFmtId="166" fontId="7" fillId="0" borderId="0" xfId="0" applyNumberFormat="1" applyFont="1" applyFill="1" applyBorder="1"/>
    <xf numFmtId="41" fontId="8" fillId="12" borderId="20" xfId="1" applyFont="1" applyFill="1" applyBorder="1"/>
    <xf numFmtId="0" fontId="9" fillId="10" borderId="23" xfId="0" applyFont="1" applyFill="1" applyBorder="1" applyAlignment="1"/>
    <xf numFmtId="0" fontId="9" fillId="10" borderId="18" xfId="0" applyFont="1" applyFill="1" applyBorder="1" applyAlignment="1"/>
    <xf numFmtId="164" fontId="9" fillId="10" borderId="26" xfId="0" applyNumberFormat="1" applyFont="1" applyFill="1" applyBorder="1"/>
    <xf numFmtId="0" fontId="8" fillId="0" borderId="0" xfId="0" applyFont="1" applyFill="1" applyBorder="1" applyAlignment="1">
      <alignment horizontal="left"/>
    </xf>
    <xf numFmtId="42" fontId="9" fillId="10" borderId="26" xfId="0" applyNumberFormat="1" applyFont="1" applyFill="1" applyBorder="1"/>
    <xf numFmtId="165" fontId="9" fillId="0" borderId="0" xfId="1" applyNumberFormat="1" applyFont="1" applyFill="1" applyBorder="1"/>
    <xf numFmtId="164" fontId="12" fillId="0" borderId="0" xfId="0" applyNumberFormat="1" applyFont="1" applyFill="1" applyBorder="1"/>
    <xf numFmtId="41" fontId="15" fillId="13" borderId="16" xfId="0" applyNumberFormat="1" applyFont="1" applyFill="1" applyBorder="1" applyAlignment="1">
      <alignment horizontal="center"/>
    </xf>
    <xf numFmtId="41" fontId="15" fillId="13" borderId="28" xfId="0" applyNumberFormat="1" applyFont="1" applyFill="1" applyBorder="1" applyAlignment="1">
      <alignment horizontal="center"/>
    </xf>
    <xf numFmtId="42" fontId="15" fillId="13" borderId="16" xfId="0" applyNumberFormat="1" applyFont="1" applyFill="1" applyBorder="1" applyAlignment="1">
      <alignment horizontal="center" vertical="center"/>
    </xf>
    <xf numFmtId="42" fontId="15" fillId="13" borderId="17" xfId="0" applyNumberFormat="1" applyFont="1" applyFill="1" applyBorder="1" applyAlignment="1">
      <alignment horizontal="center"/>
    </xf>
    <xf numFmtId="41" fontId="15" fillId="13" borderId="32" xfId="0" applyNumberFormat="1" applyFont="1" applyFill="1" applyBorder="1" applyAlignment="1">
      <alignment horizontal="center"/>
    </xf>
    <xf numFmtId="42" fontId="15" fillId="13" borderId="16" xfId="0" quotePrefix="1" applyNumberFormat="1" applyFont="1" applyFill="1" applyBorder="1" applyAlignment="1">
      <alignment horizontal="center"/>
    </xf>
    <xf numFmtId="164" fontId="16" fillId="0" borderId="0" xfId="0" applyNumberFormat="1" applyFont="1"/>
    <xf numFmtId="0" fontId="2" fillId="0" borderId="0" xfId="0" applyFont="1" applyAlignment="1">
      <alignment horizontal="center"/>
    </xf>
    <xf numFmtId="15" fontId="20" fillId="0" borderId="2" xfId="2" applyNumberFormat="1" applyFont="1" applyFill="1" applyBorder="1" applyAlignment="1">
      <alignment horizontal="center"/>
    </xf>
    <xf numFmtId="0" fontId="20" fillId="0" borderId="21" xfId="2" applyFont="1" applyFill="1" applyBorder="1" applyAlignment="1">
      <alignment horizontal="left"/>
    </xf>
    <xf numFmtId="41" fontId="20" fillId="0" borderId="21" xfId="3" applyFont="1" applyFill="1" applyBorder="1" applyAlignment="1">
      <alignment horizontal="center"/>
    </xf>
    <xf numFmtId="41" fontId="20" fillId="0" borderId="21" xfId="3" applyFont="1" applyFill="1" applyBorder="1" applyAlignment="1"/>
    <xf numFmtId="41" fontId="20" fillId="0" borderId="21" xfId="2" applyNumberFormat="1" applyFont="1" applyFill="1" applyBorder="1"/>
    <xf numFmtId="41" fontId="20" fillId="0" borderId="21" xfId="2" applyNumberFormat="1" applyFont="1" applyFill="1" applyBorder="1" applyAlignment="1">
      <alignment horizontal="center"/>
    </xf>
    <xf numFmtId="0" fontId="20" fillId="0" borderId="21" xfId="2" applyFont="1" applyFill="1" applyBorder="1" applyAlignment="1">
      <alignment horizontal="center"/>
    </xf>
    <xf numFmtId="167" fontId="20" fillId="0" borderId="21" xfId="2" quotePrefix="1" applyNumberFormat="1" applyFont="1" applyFill="1" applyBorder="1" applyAlignment="1">
      <alignment horizontal="center"/>
    </xf>
    <xf numFmtId="42" fontId="20" fillId="0" borderId="21" xfId="2" applyNumberFormat="1" applyFont="1" applyFill="1" applyBorder="1" applyAlignment="1">
      <alignment horizontal="center"/>
    </xf>
    <xf numFmtId="15" fontId="20" fillId="0" borderId="9" xfId="2" applyNumberFormat="1" applyFont="1" applyFill="1" applyBorder="1" applyAlignment="1">
      <alignment horizontal="center"/>
    </xf>
    <xf numFmtId="0" fontId="20" fillId="0" borderId="34" xfId="2" applyFont="1" applyFill="1" applyBorder="1" applyAlignment="1">
      <alignment horizontal="left"/>
    </xf>
    <xf numFmtId="41" fontId="20" fillId="0" borderId="34" xfId="3" applyFont="1" applyFill="1" applyBorder="1" applyAlignment="1">
      <alignment horizontal="center"/>
    </xf>
    <xf numFmtId="41" fontId="20" fillId="0" borderId="34" xfId="3" applyFont="1" applyFill="1" applyBorder="1" applyAlignment="1"/>
    <xf numFmtId="41" fontId="20" fillId="0" borderId="34" xfId="2" applyNumberFormat="1" applyFont="1" applyFill="1" applyBorder="1"/>
    <xf numFmtId="41" fontId="20" fillId="0" borderId="34" xfId="2" applyNumberFormat="1" applyFont="1" applyFill="1" applyBorder="1" applyAlignment="1">
      <alignment horizontal="center"/>
    </xf>
    <xf numFmtId="0" fontId="20" fillId="0" borderId="34" xfId="2" applyFont="1" applyFill="1" applyBorder="1" applyAlignment="1">
      <alignment horizontal="center"/>
    </xf>
    <xf numFmtId="167" fontId="20" fillId="0" borderId="34" xfId="2" quotePrefix="1" applyNumberFormat="1" applyFont="1" applyFill="1" applyBorder="1" applyAlignment="1">
      <alignment horizontal="center"/>
    </xf>
    <xf numFmtId="42" fontId="20" fillId="0" borderId="34" xfId="2" applyNumberFormat="1" applyFont="1" applyFill="1" applyBorder="1" applyAlignment="1">
      <alignment horizontal="center"/>
    </xf>
    <xf numFmtId="0" fontId="20" fillId="0" borderId="2" xfId="2" applyFont="1" applyFill="1" applyBorder="1" applyAlignment="1">
      <alignment horizontal="left"/>
    </xf>
    <xf numFmtId="41" fontId="20" fillId="0" borderId="2" xfId="3" applyFont="1" applyFill="1" applyBorder="1" applyAlignment="1">
      <alignment horizontal="center"/>
    </xf>
    <xf numFmtId="41" fontId="20" fillId="0" borderId="2" xfId="3" applyFont="1" applyFill="1" applyBorder="1" applyAlignment="1"/>
    <xf numFmtId="41" fontId="20" fillId="0" borderId="2" xfId="2" applyNumberFormat="1" applyFont="1" applyFill="1" applyBorder="1"/>
    <xf numFmtId="41" fontId="20" fillId="0" borderId="2" xfId="2" applyNumberFormat="1" applyFont="1" applyFill="1" applyBorder="1" applyAlignment="1">
      <alignment horizontal="center"/>
    </xf>
    <xf numFmtId="0" fontId="20" fillId="0" borderId="2" xfId="2" applyFont="1" applyFill="1" applyBorder="1" applyAlignment="1">
      <alignment horizontal="center"/>
    </xf>
    <xf numFmtId="167" fontId="20" fillId="0" borderId="2" xfId="2" quotePrefix="1" applyNumberFormat="1" applyFont="1" applyFill="1" applyBorder="1" applyAlignment="1">
      <alignment horizontal="center"/>
    </xf>
    <xf numFmtId="0" fontId="20" fillId="0" borderId="0" xfId="2" applyFont="1" applyFill="1" applyBorder="1" applyAlignment="1">
      <alignment horizontal="left"/>
    </xf>
    <xf numFmtId="41" fontId="20" fillId="0" borderId="14" xfId="3" applyFont="1" applyFill="1" applyBorder="1" applyAlignment="1"/>
    <xf numFmtId="41" fontId="20" fillId="0" borderId="14" xfId="2" applyNumberFormat="1" applyFont="1" applyFill="1" applyBorder="1"/>
    <xf numFmtId="41" fontId="20" fillId="0" borderId="14" xfId="2" applyNumberFormat="1" applyFont="1" applyFill="1" applyBorder="1" applyAlignment="1">
      <alignment horizontal="center"/>
    </xf>
    <xf numFmtId="42" fontId="20" fillId="0" borderId="35" xfId="2" applyNumberFormat="1" applyFont="1" applyFill="1" applyBorder="1" applyAlignment="1">
      <alignment horizontal="center"/>
    </xf>
    <xf numFmtId="15" fontId="21" fillId="0" borderId="30" xfId="2" applyNumberFormat="1" applyFont="1" applyFill="1" applyBorder="1" applyAlignment="1">
      <alignment horizontal="center"/>
    </xf>
    <xf numFmtId="0" fontId="21" fillId="0" borderId="28" xfId="2" applyFont="1" applyFill="1" applyBorder="1" applyAlignment="1">
      <alignment horizontal="left"/>
    </xf>
    <xf numFmtId="41" fontId="21" fillId="0" borderId="28" xfId="3" applyFont="1" applyFill="1" applyBorder="1" applyAlignment="1">
      <alignment horizontal="center"/>
    </xf>
    <xf numFmtId="41" fontId="21" fillId="0" borderId="28" xfId="3" applyFont="1" applyFill="1" applyBorder="1" applyAlignment="1"/>
    <xf numFmtId="41" fontId="21" fillId="0" borderId="28" xfId="2" applyNumberFormat="1" applyFont="1" applyFill="1" applyBorder="1"/>
    <xf numFmtId="41" fontId="21" fillId="0" borderId="28" xfId="2" applyNumberFormat="1" applyFont="1" applyFill="1" applyBorder="1" applyAlignment="1">
      <alignment horizontal="center"/>
    </xf>
    <xf numFmtId="0" fontId="21" fillId="0" borderId="28" xfId="2" applyFont="1" applyFill="1" applyBorder="1" applyAlignment="1">
      <alignment horizontal="center"/>
    </xf>
    <xf numFmtId="167" fontId="21" fillId="0" borderId="28" xfId="2" quotePrefix="1" applyNumberFormat="1" applyFont="1" applyFill="1" applyBorder="1" applyAlignment="1">
      <alignment horizontal="center"/>
    </xf>
    <xf numFmtId="42" fontId="21" fillId="0" borderId="37" xfId="2" applyNumberFormat="1" applyFont="1" applyFill="1" applyBorder="1" applyAlignment="1">
      <alignment horizontal="center"/>
    </xf>
    <xf numFmtId="42" fontId="20" fillId="0" borderId="36" xfId="2" applyNumberFormat="1" applyFont="1" applyFill="1" applyBorder="1" applyAlignment="1">
      <alignment horizontal="center"/>
    </xf>
    <xf numFmtId="42" fontId="20" fillId="0" borderId="38" xfId="2" applyNumberFormat="1" applyFont="1" applyFill="1" applyBorder="1" applyAlignment="1">
      <alignment horizontal="center"/>
    </xf>
    <xf numFmtId="0" fontId="0" fillId="0" borderId="35" xfId="0" applyBorder="1"/>
    <xf numFmtId="0" fontId="9" fillId="3" borderId="23" xfId="0" applyFont="1" applyFill="1" applyBorder="1" applyAlignment="1">
      <alignment horizontal="center"/>
    </xf>
    <xf numFmtId="166" fontId="9" fillId="3" borderId="20" xfId="0" applyNumberFormat="1" applyFont="1" applyFill="1" applyBorder="1" applyAlignment="1"/>
    <xf numFmtId="0" fontId="9" fillId="3" borderId="16" xfId="0" applyFont="1" applyFill="1" applyBorder="1" applyAlignment="1"/>
    <xf numFmtId="164" fontId="9" fillId="3" borderId="16" xfId="0" applyNumberFormat="1" applyFont="1" applyFill="1" applyBorder="1"/>
    <xf numFmtId="42" fontId="20" fillId="0" borderId="2" xfId="2" applyNumberFormat="1" applyFont="1" applyFill="1" applyBorder="1" applyAlignment="1">
      <alignment horizontal="center"/>
    </xf>
    <xf numFmtId="41" fontId="21" fillId="0" borderId="37" xfId="2" applyNumberFormat="1" applyFont="1" applyFill="1" applyBorder="1" applyAlignment="1">
      <alignment horizontal="center"/>
    </xf>
    <xf numFmtId="167" fontId="21" fillId="0" borderId="30" xfId="2" quotePrefix="1" applyNumberFormat="1" applyFont="1" applyFill="1" applyBorder="1" applyAlignment="1">
      <alignment horizontal="center"/>
    </xf>
    <xf numFmtId="0" fontId="20" fillId="0" borderId="9" xfId="2" applyFont="1" applyFill="1" applyBorder="1" applyAlignment="1">
      <alignment horizontal="left"/>
    </xf>
    <xf numFmtId="41" fontId="20" fillId="0" borderId="9" xfId="3" applyFont="1" applyFill="1" applyBorder="1" applyAlignment="1">
      <alignment horizontal="center"/>
    </xf>
    <xf numFmtId="41" fontId="20" fillId="0" borderId="9" xfId="3" applyFont="1" applyFill="1" applyBorder="1" applyAlignment="1"/>
    <xf numFmtId="41" fontId="20" fillId="0" borderId="9" xfId="2" applyNumberFormat="1" applyFont="1" applyFill="1" applyBorder="1"/>
    <xf numFmtId="41" fontId="20" fillId="0" borderId="9" xfId="2" applyNumberFormat="1" applyFont="1" applyFill="1" applyBorder="1" applyAlignment="1">
      <alignment horizontal="center"/>
    </xf>
    <xf numFmtId="0" fontId="20" fillId="0" borderId="9" xfId="2" applyFont="1" applyFill="1" applyBorder="1" applyAlignment="1">
      <alignment horizontal="center"/>
    </xf>
    <xf numFmtId="167" fontId="20" fillId="0" borderId="9" xfId="2" quotePrefix="1" applyNumberFormat="1" applyFont="1" applyFill="1" applyBorder="1" applyAlignment="1">
      <alignment horizontal="center"/>
    </xf>
    <xf numFmtId="42" fontId="20" fillId="0" borderId="3" xfId="2" applyNumberFormat="1" applyFont="1" applyFill="1" applyBorder="1" applyAlignment="1">
      <alignment horizontal="center"/>
    </xf>
    <xf numFmtId="0" fontId="22" fillId="0" borderId="0" xfId="0" applyFont="1"/>
    <xf numFmtId="0" fontId="22" fillId="0" borderId="0" xfId="0" applyFont="1" applyAlignment="1">
      <alignment horizontal="center"/>
    </xf>
    <xf numFmtId="42" fontId="22" fillId="0" borderId="0" xfId="0" applyNumberFormat="1" applyFont="1"/>
    <xf numFmtId="0" fontId="19" fillId="0" borderId="0" xfId="0" applyFont="1"/>
    <xf numFmtId="0" fontId="19" fillId="0" borderId="0" xfId="0" applyFont="1" applyAlignment="1">
      <alignment horizontal="center"/>
    </xf>
    <xf numFmtId="0" fontId="2" fillId="0" borderId="0" xfId="0" applyFont="1"/>
    <xf numFmtId="41" fontId="19" fillId="0" borderId="0" xfId="0" applyNumberFormat="1" applyFont="1"/>
    <xf numFmtId="41" fontId="22" fillId="0" borderId="0" xfId="0" applyNumberFormat="1" applyFont="1"/>
    <xf numFmtId="42" fontId="2" fillId="0" borderId="0" xfId="0" applyNumberFormat="1" applyFont="1"/>
    <xf numFmtId="164" fontId="2" fillId="0" borderId="0" xfId="0" applyNumberFormat="1" applyFont="1"/>
    <xf numFmtId="43" fontId="8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17" fillId="3" borderId="23" xfId="0" applyFont="1" applyFill="1" applyBorder="1" applyAlignment="1">
      <alignment horizontal="center"/>
    </xf>
    <xf numFmtId="0" fontId="17" fillId="3" borderId="18" xfId="0" applyFont="1" applyFill="1" applyBorder="1" applyAlignment="1">
      <alignment horizontal="center"/>
    </xf>
    <xf numFmtId="0" fontId="17" fillId="3" borderId="24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39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4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49" fontId="4" fillId="5" borderId="2" xfId="0" applyNumberFormat="1" applyFont="1" applyFill="1" applyBorder="1" applyAlignment="1">
      <alignment horizontal="center" vertical="center"/>
    </xf>
    <xf numFmtId="165" fontId="3" fillId="0" borderId="5" xfId="1" applyNumberFormat="1" applyFont="1" applyFill="1" applyBorder="1" applyAlignment="1">
      <alignment horizontal="center"/>
    </xf>
    <xf numFmtId="165" fontId="3" fillId="0" borderId="14" xfId="1" applyNumberFormat="1" applyFont="1" applyFill="1" applyBorder="1" applyAlignment="1">
      <alignment horizontal="center"/>
    </xf>
    <xf numFmtId="42" fontId="17" fillId="5" borderId="18" xfId="0" quotePrefix="1" applyNumberFormat="1" applyFont="1" applyFill="1" applyBorder="1" applyAlignment="1">
      <alignment horizontal="center" vertical="center"/>
    </xf>
    <xf numFmtId="42" fontId="17" fillId="5" borderId="24" xfId="0" quotePrefix="1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49" fontId="5" fillId="0" borderId="6" xfId="0" applyNumberFormat="1" applyFont="1" applyFill="1" applyBorder="1" applyAlignment="1">
      <alignment horizontal="center" vertical="center"/>
    </xf>
    <xf numFmtId="49" fontId="5" fillId="0" borderId="7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5" fillId="0" borderId="13" xfId="0" applyNumberFormat="1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/>
    </xf>
    <xf numFmtId="41" fontId="19" fillId="14" borderId="29" xfId="0" applyNumberFormat="1" applyFont="1" applyFill="1" applyBorder="1" applyAlignment="1">
      <alignment horizontal="center" vertical="center"/>
    </xf>
    <xf numFmtId="41" fontId="19" fillId="14" borderId="33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42" fontId="19" fillId="14" borderId="29" xfId="0" applyNumberFormat="1" applyFont="1" applyFill="1" applyBorder="1" applyAlignment="1">
      <alignment horizontal="center" vertical="center"/>
    </xf>
    <xf numFmtId="42" fontId="19" fillId="14" borderId="33" xfId="0" applyNumberFormat="1" applyFont="1" applyFill="1" applyBorder="1" applyAlignment="1">
      <alignment horizontal="center" vertical="center"/>
    </xf>
    <xf numFmtId="0" fontId="19" fillId="14" borderId="6" xfId="0" applyFont="1" applyFill="1" applyBorder="1" applyAlignment="1">
      <alignment horizontal="center" vertical="center"/>
    </xf>
    <xf numFmtId="0" fontId="19" fillId="14" borderId="8" xfId="0" applyFont="1" applyFill="1" applyBorder="1" applyAlignment="1">
      <alignment horizontal="center" vertical="center"/>
    </xf>
    <xf numFmtId="0" fontId="19" fillId="14" borderId="39" xfId="0" applyFont="1" applyFill="1" applyBorder="1" applyAlignment="1">
      <alignment horizontal="center" vertical="center"/>
    </xf>
    <xf numFmtId="0" fontId="19" fillId="14" borderId="40" xfId="0" applyFont="1" applyFill="1" applyBorder="1" applyAlignment="1">
      <alignment horizontal="center" vertical="center"/>
    </xf>
    <xf numFmtId="0" fontId="19" fillId="14" borderId="29" xfId="0" applyFont="1" applyFill="1" applyBorder="1" applyAlignment="1">
      <alignment horizontal="center"/>
    </xf>
    <xf numFmtId="0" fontId="19" fillId="14" borderId="33" xfId="0" applyFont="1" applyFill="1" applyBorder="1" applyAlignment="1">
      <alignment horizontal="center"/>
    </xf>
    <xf numFmtId="0" fontId="15" fillId="13" borderId="28" xfId="0" applyFont="1" applyFill="1" applyBorder="1" applyAlignment="1">
      <alignment horizontal="center" vertical="center"/>
    </xf>
    <xf numFmtId="0" fontId="15" fillId="13" borderId="32" xfId="0" applyFont="1" applyFill="1" applyBorder="1" applyAlignment="1">
      <alignment horizontal="center" vertical="center"/>
    </xf>
    <xf numFmtId="0" fontId="15" fillId="13" borderId="27" xfId="0" applyFont="1" applyFill="1" applyBorder="1" applyAlignment="1">
      <alignment horizontal="center" vertical="center"/>
    </xf>
    <xf numFmtId="0" fontId="15" fillId="13" borderId="31" xfId="0" applyFont="1" applyFill="1" applyBorder="1" applyAlignment="1">
      <alignment horizontal="center" vertical="center"/>
    </xf>
    <xf numFmtId="41" fontId="15" fillId="13" borderId="28" xfId="0" applyNumberFormat="1" applyFont="1" applyFill="1" applyBorder="1" applyAlignment="1">
      <alignment horizontal="center" vertical="center"/>
    </xf>
    <xf numFmtId="41" fontId="15" fillId="13" borderId="32" xfId="0" applyNumberFormat="1" applyFont="1" applyFill="1" applyBorder="1" applyAlignment="1">
      <alignment horizontal="center" vertical="center"/>
    </xf>
    <xf numFmtId="0" fontId="15" fillId="13" borderId="28" xfId="0" applyNumberFormat="1" applyFont="1" applyFill="1" applyBorder="1" applyAlignment="1">
      <alignment horizontal="center" vertical="center"/>
    </xf>
    <xf numFmtId="0" fontId="15" fillId="13" borderId="32" xfId="0" applyNumberFormat="1" applyFont="1" applyFill="1" applyBorder="1" applyAlignment="1">
      <alignment horizontal="center" vertical="center"/>
    </xf>
  </cellXfs>
  <cellStyles count="5">
    <cellStyle name="Comma [0]" xfId="1" builtinId="6"/>
    <cellStyle name="Comma [0] 2" xfId="3"/>
    <cellStyle name="Normal" xfId="0" builtinId="0"/>
    <cellStyle name="Normal 2" xfId="2"/>
    <cellStyle name="Normal 2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657225</xdr:colOff>
      <xdr:row>0</xdr:row>
      <xdr:rowOff>0</xdr:rowOff>
    </xdr:from>
    <xdr:ext cx="2238375" cy="1037758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0" y="0"/>
          <a:ext cx="2238375" cy="103775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2254941" cy="1273241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0" y="0"/>
          <a:ext cx="2254941" cy="127324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4"/>
  <sheetViews>
    <sheetView workbookViewId="0">
      <selection activeCell="Y22" sqref="Y22"/>
    </sheetView>
  </sheetViews>
  <sheetFormatPr defaultColWidth="8.85546875" defaultRowHeight="15" x14ac:dyDescent="0.25"/>
  <cols>
    <col min="8" max="8" width="1.85546875" customWidth="1"/>
    <col min="10" max="10" width="11.85546875" customWidth="1"/>
    <col min="12" max="12" width="1.85546875" customWidth="1"/>
    <col min="14" max="14" width="11" customWidth="1"/>
    <col min="15" max="15" width="9.85546875" customWidth="1"/>
    <col min="16" max="16" width="1.85546875" customWidth="1"/>
    <col min="18" max="18" width="12" customWidth="1"/>
    <col min="19" max="19" width="9.85546875" customWidth="1"/>
    <col min="20" max="20" width="1.85546875" customWidth="1"/>
    <col min="22" max="22" width="11.42578125" customWidth="1"/>
    <col min="23" max="23" width="9.42578125" customWidth="1"/>
    <col min="24" max="24" width="1.85546875" customWidth="1"/>
    <col min="25" max="25" width="12.7109375" customWidth="1"/>
    <col min="26" max="26" width="11.28515625" customWidth="1"/>
    <col min="28" max="28" width="13.42578125" customWidth="1"/>
    <col min="31" max="31" width="17.42578125" customWidth="1"/>
    <col min="32" max="32" width="1.7109375" customWidth="1"/>
    <col min="33" max="33" width="12" customWidth="1"/>
  </cols>
  <sheetData>
    <row r="1" spans="1:33" ht="19.5" x14ac:dyDescent="0.4">
      <c r="A1" s="204" t="s">
        <v>30</v>
      </c>
      <c r="B1" s="205"/>
      <c r="C1" s="205"/>
      <c r="D1" s="205"/>
      <c r="E1" s="1"/>
      <c r="F1" s="2"/>
      <c r="G1" s="2"/>
      <c r="H1" s="2"/>
      <c r="I1" s="3"/>
      <c r="J1" s="4"/>
      <c r="K1" s="5"/>
      <c r="L1" s="5"/>
      <c r="M1" s="3"/>
      <c r="N1" s="4"/>
      <c r="O1" s="5"/>
      <c r="P1" s="5"/>
      <c r="Q1" s="1"/>
      <c r="R1" s="4"/>
      <c r="S1" s="5"/>
      <c r="T1" s="2"/>
      <c r="U1" s="3"/>
      <c r="V1" s="4"/>
      <c r="W1" s="5"/>
      <c r="X1" s="5"/>
      <c r="Y1" s="1"/>
      <c r="Z1" s="6"/>
      <c r="AA1" s="5"/>
      <c r="AB1" s="5"/>
      <c r="AC1" s="5"/>
      <c r="AD1" s="5"/>
      <c r="AE1" s="5"/>
      <c r="AF1" s="5"/>
      <c r="AG1" s="7"/>
    </row>
    <row r="2" spans="1:33" ht="16.5" thickBot="1" x14ac:dyDescent="0.35">
      <c r="A2" s="1"/>
      <c r="B2" s="8"/>
      <c r="C2" s="2"/>
      <c r="D2" s="2"/>
      <c r="E2" s="1"/>
      <c r="F2" s="2"/>
      <c r="G2" s="2"/>
      <c r="H2" s="2"/>
      <c r="I2" s="3"/>
      <c r="J2" s="4"/>
      <c r="K2" s="5"/>
      <c r="L2" s="5"/>
      <c r="M2" s="3"/>
      <c r="N2" s="4"/>
      <c r="O2" s="5"/>
      <c r="P2" s="5"/>
      <c r="Q2" s="1"/>
      <c r="R2" s="4"/>
      <c r="S2" s="5"/>
      <c r="T2" s="2"/>
      <c r="U2" s="3"/>
      <c r="V2" s="4"/>
      <c r="W2" s="5"/>
      <c r="X2" s="5"/>
      <c r="Y2" s="1"/>
      <c r="Z2" s="6"/>
      <c r="AA2" s="5"/>
      <c r="AB2" s="5"/>
      <c r="AC2" s="5"/>
      <c r="AD2" s="5"/>
      <c r="AE2" s="5"/>
      <c r="AF2" s="5"/>
      <c r="AG2" s="7"/>
    </row>
    <row r="3" spans="1:33" ht="15.75" customHeight="1" x14ac:dyDescent="0.3">
      <c r="A3" s="198" t="s">
        <v>0</v>
      </c>
      <c r="B3" s="199"/>
      <c r="C3" s="199"/>
      <c r="D3" s="199"/>
      <c r="E3" s="199"/>
      <c r="F3" s="199"/>
      <c r="G3" s="200"/>
      <c r="H3" s="9"/>
      <c r="I3" s="211" t="s">
        <v>1</v>
      </c>
      <c r="J3" s="211"/>
      <c r="K3" s="211"/>
      <c r="L3" s="10"/>
      <c r="M3" s="213" t="s">
        <v>2</v>
      </c>
      <c r="N3" s="214"/>
      <c r="O3" s="215"/>
      <c r="P3" s="11"/>
      <c r="Q3" s="219" t="s">
        <v>3</v>
      </c>
      <c r="R3" s="220"/>
      <c r="S3" s="221"/>
      <c r="T3" s="9"/>
      <c r="U3" s="211" t="s">
        <v>4</v>
      </c>
      <c r="V3" s="211"/>
      <c r="W3" s="211"/>
      <c r="X3" s="12"/>
      <c r="Y3" s="206" t="s">
        <v>5</v>
      </c>
      <c r="Z3" s="206"/>
      <c r="AA3" s="206"/>
      <c r="AB3" s="206"/>
      <c r="AC3" s="206"/>
      <c r="AD3" s="206"/>
      <c r="AE3" s="206"/>
      <c r="AF3" s="12"/>
      <c r="AG3" s="207"/>
    </row>
    <row r="4" spans="1:33" ht="16.5" customHeight="1" thickBot="1" x14ac:dyDescent="0.35">
      <c r="A4" s="201"/>
      <c r="B4" s="202"/>
      <c r="C4" s="202"/>
      <c r="D4" s="202"/>
      <c r="E4" s="202"/>
      <c r="F4" s="202"/>
      <c r="G4" s="203"/>
      <c r="H4" s="9"/>
      <c r="I4" s="212"/>
      <c r="J4" s="212"/>
      <c r="K4" s="212"/>
      <c r="L4" s="13"/>
      <c r="M4" s="216"/>
      <c r="N4" s="217"/>
      <c r="O4" s="218"/>
      <c r="P4" s="11"/>
      <c r="Q4" s="222"/>
      <c r="R4" s="223"/>
      <c r="S4" s="224"/>
      <c r="T4" s="9"/>
      <c r="U4" s="212"/>
      <c r="V4" s="212"/>
      <c r="W4" s="212"/>
      <c r="X4" s="12"/>
      <c r="Y4" s="206"/>
      <c r="Z4" s="206"/>
      <c r="AA4" s="206"/>
      <c r="AB4" s="206"/>
      <c r="AC4" s="206"/>
      <c r="AD4" s="206"/>
      <c r="AE4" s="206"/>
      <c r="AF4" s="12"/>
      <c r="AG4" s="208"/>
    </row>
    <row r="5" spans="1:33" ht="17.25" thickBot="1" x14ac:dyDescent="0.4">
      <c r="A5" s="14" t="s">
        <v>6</v>
      </c>
      <c r="B5" s="15" t="s">
        <v>7</v>
      </c>
      <c r="C5" s="16" t="s">
        <v>8</v>
      </c>
      <c r="D5" s="16" t="s">
        <v>9</v>
      </c>
      <c r="E5" s="17" t="s">
        <v>10</v>
      </c>
      <c r="F5" s="16" t="s">
        <v>8</v>
      </c>
      <c r="G5" s="18" t="s">
        <v>9</v>
      </c>
      <c r="H5" s="19"/>
      <c r="I5" s="20" t="s">
        <v>11</v>
      </c>
      <c r="J5" s="21" t="s">
        <v>7</v>
      </c>
      <c r="K5" s="22" t="s">
        <v>10</v>
      </c>
      <c r="L5" s="194"/>
      <c r="M5" s="23" t="s">
        <v>11</v>
      </c>
      <c r="N5" s="21" t="s">
        <v>7</v>
      </c>
      <c r="O5" s="22" t="s">
        <v>10</v>
      </c>
      <c r="P5" s="24"/>
      <c r="Q5" s="23" t="s">
        <v>11</v>
      </c>
      <c r="R5" s="25" t="s">
        <v>7</v>
      </c>
      <c r="S5" s="26" t="s">
        <v>10</v>
      </c>
      <c r="T5" s="19"/>
      <c r="U5" s="20" t="s">
        <v>11</v>
      </c>
      <c r="V5" s="21" t="s">
        <v>7</v>
      </c>
      <c r="W5" s="22" t="s">
        <v>10</v>
      </c>
      <c r="X5" s="27"/>
      <c r="Y5" s="28" t="s">
        <v>6</v>
      </c>
      <c r="Z5" s="29" t="s">
        <v>12</v>
      </c>
      <c r="AA5" s="28" t="s">
        <v>13</v>
      </c>
      <c r="AB5" s="28" t="s">
        <v>14</v>
      </c>
      <c r="AC5" s="28" t="s">
        <v>15</v>
      </c>
      <c r="AD5" s="28" t="s">
        <v>16</v>
      </c>
      <c r="AE5" s="28" t="s">
        <v>14</v>
      </c>
      <c r="AF5" s="19"/>
      <c r="AG5" s="30" t="s">
        <v>17</v>
      </c>
    </row>
    <row r="6" spans="1:33" ht="15.75" x14ac:dyDescent="0.3">
      <c r="A6" s="31"/>
      <c r="B6" s="32"/>
      <c r="C6" s="33"/>
      <c r="D6" s="33"/>
      <c r="E6" s="34"/>
      <c r="F6" s="35"/>
      <c r="G6" s="35"/>
      <c r="H6" s="36"/>
      <c r="I6" s="37">
        <v>45231</v>
      </c>
      <c r="J6" s="38">
        <v>5250</v>
      </c>
      <c r="K6" s="39"/>
      <c r="L6" s="40"/>
      <c r="M6" s="37">
        <v>45231</v>
      </c>
      <c r="N6" s="41">
        <v>625</v>
      </c>
      <c r="O6" s="39"/>
      <c r="P6" s="11"/>
      <c r="Q6" s="37">
        <v>45231</v>
      </c>
      <c r="R6" s="41">
        <v>4000</v>
      </c>
      <c r="S6" s="42"/>
      <c r="T6" s="36"/>
      <c r="U6" s="37">
        <v>45231</v>
      </c>
      <c r="V6" s="41">
        <v>8000</v>
      </c>
      <c r="W6" s="39"/>
      <c r="X6" s="11"/>
      <c r="Y6" s="43">
        <v>45231</v>
      </c>
      <c r="Z6" s="44">
        <v>2625</v>
      </c>
      <c r="AA6" s="45">
        <v>150</v>
      </c>
      <c r="AB6" s="45">
        <f t="shared" ref="AB6:AB22" si="0">AA6*Z6</f>
        <v>393750</v>
      </c>
      <c r="AC6" s="46"/>
      <c r="AD6" s="47">
        <v>60</v>
      </c>
      <c r="AE6" s="47">
        <f>AD6*AC6</f>
        <v>0</v>
      </c>
      <c r="AF6" s="11"/>
      <c r="AG6" s="48">
        <f t="shared" ref="AG6:AG22" si="1">B6+J6+N6+R6+V6+Z6</f>
        <v>20500</v>
      </c>
    </row>
    <row r="7" spans="1:33" ht="15.75" x14ac:dyDescent="0.3">
      <c r="A7" s="31"/>
      <c r="B7" s="49"/>
      <c r="C7" s="50"/>
      <c r="D7" s="50"/>
      <c r="E7" s="51"/>
      <c r="F7" s="35"/>
      <c r="G7" s="52"/>
      <c r="H7" s="53"/>
      <c r="I7" s="37">
        <v>45233</v>
      </c>
      <c r="J7" s="54">
        <v>7375</v>
      </c>
      <c r="K7" s="55"/>
      <c r="L7" s="10"/>
      <c r="M7" s="37">
        <v>45233</v>
      </c>
      <c r="N7" s="56">
        <v>500</v>
      </c>
      <c r="O7" s="55"/>
      <c r="P7" s="11"/>
      <c r="Q7" s="37">
        <v>45233</v>
      </c>
      <c r="R7" s="56">
        <v>3500</v>
      </c>
      <c r="S7" s="42"/>
      <c r="T7" s="53"/>
      <c r="U7" s="37">
        <v>45233</v>
      </c>
      <c r="V7" s="56">
        <v>7750</v>
      </c>
      <c r="W7" s="55"/>
      <c r="X7" s="11"/>
      <c r="Y7" s="43">
        <v>45233</v>
      </c>
      <c r="Z7" s="44">
        <v>2750</v>
      </c>
      <c r="AA7" s="45">
        <v>150</v>
      </c>
      <c r="AB7" s="45">
        <f t="shared" si="0"/>
        <v>412500</v>
      </c>
      <c r="AC7" s="44"/>
      <c r="AD7" s="47">
        <v>60</v>
      </c>
      <c r="AE7" s="47">
        <f t="shared" ref="AE7:AE22" si="2">AD7*AC7</f>
        <v>0</v>
      </c>
      <c r="AF7" s="11"/>
      <c r="AG7" s="48">
        <f t="shared" si="1"/>
        <v>21875</v>
      </c>
    </row>
    <row r="8" spans="1:33" ht="15.75" x14ac:dyDescent="0.3">
      <c r="A8" s="31"/>
      <c r="B8" s="49"/>
      <c r="C8" s="50"/>
      <c r="D8" s="50"/>
      <c r="E8" s="51"/>
      <c r="F8" s="35"/>
      <c r="G8" s="52"/>
      <c r="H8" s="36"/>
      <c r="I8" s="37">
        <v>45234</v>
      </c>
      <c r="J8" s="54">
        <v>3500</v>
      </c>
      <c r="K8" s="55"/>
      <c r="L8" s="10"/>
      <c r="M8" s="37">
        <v>45234</v>
      </c>
      <c r="N8" s="56">
        <v>500</v>
      </c>
      <c r="O8" s="55"/>
      <c r="P8" s="11"/>
      <c r="Q8" s="37">
        <v>45234</v>
      </c>
      <c r="R8" s="56">
        <v>2000</v>
      </c>
      <c r="S8" s="42"/>
      <c r="T8" s="36"/>
      <c r="U8" s="37">
        <v>45234</v>
      </c>
      <c r="V8" s="56">
        <v>4000</v>
      </c>
      <c r="W8" s="55"/>
      <c r="X8" s="11"/>
      <c r="Y8" s="43">
        <v>45234</v>
      </c>
      <c r="Z8" s="44">
        <v>1125</v>
      </c>
      <c r="AA8" s="45">
        <v>150</v>
      </c>
      <c r="AB8" s="45">
        <f t="shared" si="0"/>
        <v>168750</v>
      </c>
      <c r="AC8" s="44"/>
      <c r="AD8" s="47">
        <v>60</v>
      </c>
      <c r="AE8" s="47">
        <f t="shared" si="2"/>
        <v>0</v>
      </c>
      <c r="AF8" s="11"/>
      <c r="AG8" s="48">
        <f t="shared" si="1"/>
        <v>11125</v>
      </c>
    </row>
    <row r="9" spans="1:33" ht="15.75" x14ac:dyDescent="0.3">
      <c r="A9" s="31"/>
      <c r="B9" s="49"/>
      <c r="C9" s="50"/>
      <c r="D9" s="50"/>
      <c r="E9" s="51"/>
      <c r="F9" s="35"/>
      <c r="G9" s="52"/>
      <c r="H9" s="36"/>
      <c r="I9" s="37">
        <v>45236</v>
      </c>
      <c r="J9" s="54">
        <v>5875</v>
      </c>
      <c r="K9" s="55"/>
      <c r="L9" s="10"/>
      <c r="M9" s="37">
        <v>45236</v>
      </c>
      <c r="N9" s="56">
        <v>500</v>
      </c>
      <c r="O9" s="55"/>
      <c r="P9" s="11"/>
      <c r="Q9" s="37">
        <v>45236</v>
      </c>
      <c r="R9" s="56">
        <v>3625</v>
      </c>
      <c r="S9" s="42"/>
      <c r="T9" s="36"/>
      <c r="U9" s="37">
        <v>45236</v>
      </c>
      <c r="V9" s="56">
        <v>6500</v>
      </c>
      <c r="W9" s="55"/>
      <c r="X9" s="11"/>
      <c r="Y9" s="43">
        <v>45236</v>
      </c>
      <c r="Z9" s="44">
        <v>2750</v>
      </c>
      <c r="AA9" s="45">
        <v>150</v>
      </c>
      <c r="AB9" s="45">
        <f t="shared" si="0"/>
        <v>412500</v>
      </c>
      <c r="AC9" s="44"/>
      <c r="AD9" s="47">
        <v>60</v>
      </c>
      <c r="AE9" s="47">
        <f t="shared" si="2"/>
        <v>0</v>
      </c>
      <c r="AF9" s="11"/>
      <c r="AG9" s="48">
        <f t="shared" si="1"/>
        <v>19250</v>
      </c>
    </row>
    <row r="10" spans="1:33" ht="15.75" x14ac:dyDescent="0.3">
      <c r="A10" s="31"/>
      <c r="B10" s="57"/>
      <c r="C10" s="50"/>
      <c r="D10" s="50"/>
      <c r="E10" s="51"/>
      <c r="F10" s="35"/>
      <c r="G10" s="52"/>
      <c r="H10" s="36"/>
      <c r="I10" s="37">
        <v>45238</v>
      </c>
      <c r="J10" s="54">
        <v>5250</v>
      </c>
      <c r="K10" s="55"/>
      <c r="L10" s="10"/>
      <c r="M10" s="37">
        <v>45238</v>
      </c>
      <c r="N10" s="56">
        <v>625</v>
      </c>
      <c r="O10" s="55"/>
      <c r="P10" s="11"/>
      <c r="Q10" s="37">
        <v>45238</v>
      </c>
      <c r="R10" s="56">
        <v>3125</v>
      </c>
      <c r="S10" s="42"/>
      <c r="T10" s="36"/>
      <c r="U10" s="37">
        <v>45238</v>
      </c>
      <c r="V10" s="56">
        <v>5625</v>
      </c>
      <c r="W10" s="55"/>
      <c r="X10" s="11"/>
      <c r="Y10" s="43">
        <v>45238</v>
      </c>
      <c r="Z10" s="44">
        <v>2000</v>
      </c>
      <c r="AA10" s="45">
        <v>150</v>
      </c>
      <c r="AB10" s="45">
        <f t="shared" si="0"/>
        <v>300000</v>
      </c>
      <c r="AC10" s="46"/>
      <c r="AD10" s="47">
        <v>60</v>
      </c>
      <c r="AE10" s="47">
        <f t="shared" si="2"/>
        <v>0</v>
      </c>
      <c r="AF10" s="11"/>
      <c r="AG10" s="48">
        <f t="shared" si="1"/>
        <v>16625</v>
      </c>
    </row>
    <row r="11" spans="1:33" ht="15.75" x14ac:dyDescent="0.3">
      <c r="A11" s="31"/>
      <c r="B11" s="57"/>
      <c r="C11" s="50"/>
      <c r="D11" s="50"/>
      <c r="E11" s="51"/>
      <c r="F11" s="35"/>
      <c r="G11" s="52"/>
      <c r="H11" s="36"/>
      <c r="I11" s="37">
        <v>45240</v>
      </c>
      <c r="J11" s="58">
        <v>6375</v>
      </c>
      <c r="K11" s="55"/>
      <c r="L11" s="10"/>
      <c r="M11" s="37">
        <v>45240</v>
      </c>
      <c r="N11" s="56">
        <v>625</v>
      </c>
      <c r="O11" s="55"/>
      <c r="P11" s="11"/>
      <c r="Q11" s="37">
        <v>45240</v>
      </c>
      <c r="R11" s="56">
        <v>3750</v>
      </c>
      <c r="S11" s="42"/>
      <c r="T11" s="36"/>
      <c r="U11" s="37">
        <v>45240</v>
      </c>
      <c r="V11" s="59">
        <v>6250</v>
      </c>
      <c r="W11" s="55"/>
      <c r="X11" s="11"/>
      <c r="Y11" s="43">
        <v>45240</v>
      </c>
      <c r="Z11" s="44">
        <v>2250</v>
      </c>
      <c r="AA11" s="45">
        <v>150</v>
      </c>
      <c r="AB11" s="45">
        <f t="shared" si="0"/>
        <v>337500</v>
      </c>
      <c r="AC11" s="44"/>
      <c r="AD11" s="47">
        <v>60</v>
      </c>
      <c r="AE11" s="47">
        <f t="shared" si="2"/>
        <v>0</v>
      </c>
      <c r="AF11" s="11"/>
      <c r="AG11" s="48">
        <f t="shared" si="1"/>
        <v>19250</v>
      </c>
    </row>
    <row r="12" spans="1:33" ht="15.75" x14ac:dyDescent="0.3">
      <c r="A12" s="31"/>
      <c r="B12" s="49"/>
      <c r="C12" s="50"/>
      <c r="D12" s="50"/>
      <c r="E12" s="51"/>
      <c r="F12" s="35"/>
      <c r="G12" s="52"/>
      <c r="H12" s="36"/>
      <c r="I12" s="37">
        <v>45241</v>
      </c>
      <c r="J12" s="54">
        <v>3500</v>
      </c>
      <c r="K12" s="55"/>
      <c r="L12" s="10"/>
      <c r="M12" s="37">
        <v>45241</v>
      </c>
      <c r="N12" s="56">
        <v>375</v>
      </c>
      <c r="O12" s="55"/>
      <c r="P12" s="11"/>
      <c r="Q12" s="37">
        <v>45241</v>
      </c>
      <c r="R12" s="56">
        <v>2250</v>
      </c>
      <c r="S12" s="42"/>
      <c r="T12" s="36"/>
      <c r="U12" s="37">
        <v>45241</v>
      </c>
      <c r="V12" s="56">
        <v>3625</v>
      </c>
      <c r="W12" s="55"/>
      <c r="X12" s="11"/>
      <c r="Y12" s="43">
        <v>45241</v>
      </c>
      <c r="Z12" s="44">
        <v>1500</v>
      </c>
      <c r="AA12" s="45">
        <v>150</v>
      </c>
      <c r="AB12" s="45">
        <f t="shared" si="0"/>
        <v>225000</v>
      </c>
      <c r="AC12" s="44"/>
      <c r="AD12" s="47">
        <v>60</v>
      </c>
      <c r="AE12" s="47">
        <f t="shared" si="2"/>
        <v>0</v>
      </c>
      <c r="AF12" s="11"/>
      <c r="AG12" s="48">
        <f t="shared" si="1"/>
        <v>11250</v>
      </c>
    </row>
    <row r="13" spans="1:33" ht="15.75" x14ac:dyDescent="0.3">
      <c r="A13" s="31"/>
      <c r="B13" s="49"/>
      <c r="C13" s="50"/>
      <c r="D13" s="50"/>
      <c r="E13" s="51"/>
      <c r="F13" s="35"/>
      <c r="G13" s="52"/>
      <c r="H13" s="36"/>
      <c r="I13" s="37">
        <v>45243</v>
      </c>
      <c r="J13" s="54">
        <v>7000</v>
      </c>
      <c r="K13" s="55"/>
      <c r="L13" s="10"/>
      <c r="M13" s="37">
        <v>45243</v>
      </c>
      <c r="N13" s="56">
        <v>875</v>
      </c>
      <c r="O13" s="55"/>
      <c r="P13" s="11"/>
      <c r="Q13" s="37">
        <v>45243</v>
      </c>
      <c r="R13" s="56">
        <v>4125</v>
      </c>
      <c r="S13" s="42"/>
      <c r="T13" s="36"/>
      <c r="U13" s="37">
        <v>45243</v>
      </c>
      <c r="V13" s="56">
        <v>6250</v>
      </c>
      <c r="W13" s="55"/>
      <c r="X13" s="11"/>
      <c r="Y13" s="43">
        <v>45243</v>
      </c>
      <c r="Z13" s="44">
        <v>2750</v>
      </c>
      <c r="AA13" s="45">
        <v>150</v>
      </c>
      <c r="AB13" s="45">
        <f t="shared" si="0"/>
        <v>412500</v>
      </c>
      <c r="AC13" s="44"/>
      <c r="AD13" s="47">
        <v>60</v>
      </c>
      <c r="AE13" s="47">
        <f t="shared" si="2"/>
        <v>0</v>
      </c>
      <c r="AF13" s="11"/>
      <c r="AG13" s="48">
        <f t="shared" si="1"/>
        <v>21000</v>
      </c>
    </row>
    <row r="14" spans="1:33" ht="15.75" x14ac:dyDescent="0.3">
      <c r="A14" s="31"/>
      <c r="B14" s="49"/>
      <c r="C14" s="50"/>
      <c r="D14" s="50"/>
      <c r="E14" s="51"/>
      <c r="F14" s="35"/>
      <c r="G14" s="52"/>
      <c r="H14" s="36"/>
      <c r="I14" s="37">
        <v>45245</v>
      </c>
      <c r="J14" s="60">
        <v>7500</v>
      </c>
      <c r="K14" s="61"/>
      <c r="L14" s="10"/>
      <c r="M14" s="37">
        <v>45245</v>
      </c>
      <c r="N14" s="56">
        <v>1000</v>
      </c>
      <c r="O14" s="55"/>
      <c r="P14" s="11"/>
      <c r="Q14" s="37">
        <v>45245</v>
      </c>
      <c r="R14" s="56">
        <v>4500</v>
      </c>
      <c r="S14" s="42"/>
      <c r="T14" s="36"/>
      <c r="U14" s="37">
        <v>45245</v>
      </c>
      <c r="V14" s="62">
        <v>7625</v>
      </c>
      <c r="W14" s="61"/>
      <c r="X14" s="11"/>
      <c r="Y14" s="43">
        <v>45245</v>
      </c>
      <c r="Z14" s="44">
        <v>2875</v>
      </c>
      <c r="AA14" s="45">
        <v>150</v>
      </c>
      <c r="AB14" s="45">
        <f t="shared" si="0"/>
        <v>431250</v>
      </c>
      <c r="AC14" s="44"/>
      <c r="AD14" s="47">
        <v>60</v>
      </c>
      <c r="AE14" s="47">
        <f t="shared" si="2"/>
        <v>0</v>
      </c>
      <c r="AF14" s="11"/>
      <c r="AG14" s="48">
        <f t="shared" si="1"/>
        <v>23500</v>
      </c>
    </row>
    <row r="15" spans="1:33" ht="15.75" x14ac:dyDescent="0.3">
      <c r="A15" s="31"/>
      <c r="B15" s="49"/>
      <c r="C15" s="50"/>
      <c r="D15" s="50"/>
      <c r="E15" s="51"/>
      <c r="F15" s="35"/>
      <c r="G15" s="52"/>
      <c r="H15" s="36"/>
      <c r="I15" s="37">
        <v>45247</v>
      </c>
      <c r="J15" s="54">
        <v>7500</v>
      </c>
      <c r="K15" s="55"/>
      <c r="L15" s="10"/>
      <c r="M15" s="37">
        <v>45247</v>
      </c>
      <c r="N15" s="56">
        <v>1125</v>
      </c>
      <c r="O15" s="55"/>
      <c r="P15" s="11"/>
      <c r="Q15" s="37">
        <v>45247</v>
      </c>
      <c r="R15" s="56">
        <v>5000</v>
      </c>
      <c r="S15" s="42"/>
      <c r="T15" s="36"/>
      <c r="U15" s="37">
        <v>45247</v>
      </c>
      <c r="V15" s="56">
        <v>7000</v>
      </c>
      <c r="W15" s="55"/>
      <c r="X15" s="11"/>
      <c r="Y15" s="43">
        <v>45247</v>
      </c>
      <c r="Z15" s="44">
        <v>2750</v>
      </c>
      <c r="AA15" s="45">
        <v>150</v>
      </c>
      <c r="AB15" s="45">
        <f t="shared" si="0"/>
        <v>412500</v>
      </c>
      <c r="AC15" s="44"/>
      <c r="AD15" s="47">
        <v>60</v>
      </c>
      <c r="AE15" s="47">
        <f t="shared" si="2"/>
        <v>0</v>
      </c>
      <c r="AF15" s="11"/>
      <c r="AG15" s="48">
        <f t="shared" si="1"/>
        <v>23375</v>
      </c>
    </row>
    <row r="16" spans="1:33" ht="15.75" x14ac:dyDescent="0.3">
      <c r="A16" s="31"/>
      <c r="B16" s="49"/>
      <c r="C16" s="50"/>
      <c r="D16" s="50"/>
      <c r="E16" s="51"/>
      <c r="F16" s="35"/>
      <c r="G16" s="52"/>
      <c r="H16" s="36"/>
      <c r="I16" s="37">
        <v>45248</v>
      </c>
      <c r="J16" s="54">
        <v>3500</v>
      </c>
      <c r="K16" s="55"/>
      <c r="L16" s="10"/>
      <c r="M16" s="37">
        <v>45248</v>
      </c>
      <c r="N16" s="56">
        <v>500</v>
      </c>
      <c r="O16" s="55"/>
      <c r="P16" s="11"/>
      <c r="Q16" s="37">
        <v>45248</v>
      </c>
      <c r="R16" s="56">
        <v>2500</v>
      </c>
      <c r="S16" s="42"/>
      <c r="T16" s="36"/>
      <c r="U16" s="37">
        <v>45248</v>
      </c>
      <c r="V16" s="56">
        <v>3000</v>
      </c>
      <c r="W16" s="55"/>
      <c r="X16" s="11"/>
      <c r="Y16" s="43">
        <v>45248</v>
      </c>
      <c r="Z16" s="44">
        <v>1500</v>
      </c>
      <c r="AA16" s="45">
        <v>150</v>
      </c>
      <c r="AB16" s="45">
        <f t="shared" si="0"/>
        <v>225000</v>
      </c>
      <c r="AC16" s="44"/>
      <c r="AD16" s="47">
        <v>60</v>
      </c>
      <c r="AE16" s="47">
        <f t="shared" si="2"/>
        <v>0</v>
      </c>
      <c r="AF16" s="11"/>
      <c r="AG16" s="48">
        <f t="shared" si="1"/>
        <v>11000</v>
      </c>
    </row>
    <row r="17" spans="1:33" ht="15.75" x14ac:dyDescent="0.3">
      <c r="A17" s="31"/>
      <c r="B17" s="49"/>
      <c r="C17" s="50"/>
      <c r="D17" s="50"/>
      <c r="E17" s="63"/>
      <c r="F17" s="35"/>
      <c r="G17" s="52"/>
      <c r="H17" s="36"/>
      <c r="I17" s="37">
        <v>45250</v>
      </c>
      <c r="J17" s="54">
        <v>7125</v>
      </c>
      <c r="K17" s="55"/>
      <c r="L17" s="10"/>
      <c r="M17" s="37">
        <v>45250</v>
      </c>
      <c r="N17" s="56">
        <v>1250</v>
      </c>
      <c r="O17" s="55"/>
      <c r="P17" s="11"/>
      <c r="Q17" s="37">
        <v>45250</v>
      </c>
      <c r="R17" s="56">
        <v>5500</v>
      </c>
      <c r="S17" s="42"/>
      <c r="T17" s="36"/>
      <c r="U17" s="37">
        <v>45250</v>
      </c>
      <c r="V17" s="56">
        <v>6250</v>
      </c>
      <c r="W17" s="55"/>
      <c r="X17" s="11"/>
      <c r="Y17" s="43">
        <v>45250</v>
      </c>
      <c r="Z17" s="44">
        <v>3000</v>
      </c>
      <c r="AA17" s="45">
        <v>150</v>
      </c>
      <c r="AB17" s="45">
        <f t="shared" si="0"/>
        <v>450000</v>
      </c>
      <c r="AC17" s="46"/>
      <c r="AD17" s="47">
        <v>60</v>
      </c>
      <c r="AE17" s="47">
        <f t="shared" si="2"/>
        <v>0</v>
      </c>
      <c r="AF17" s="11"/>
      <c r="AG17" s="48">
        <f t="shared" si="1"/>
        <v>23125</v>
      </c>
    </row>
    <row r="18" spans="1:33" ht="15.75" x14ac:dyDescent="0.3">
      <c r="A18" s="31"/>
      <c r="B18" s="49"/>
      <c r="C18" s="50"/>
      <c r="D18" s="50"/>
      <c r="E18" s="51"/>
      <c r="F18" s="35"/>
      <c r="G18" s="52"/>
      <c r="H18" s="36"/>
      <c r="I18" s="37">
        <v>45252</v>
      </c>
      <c r="J18" s="54">
        <v>8250</v>
      </c>
      <c r="K18" s="55"/>
      <c r="L18" s="10"/>
      <c r="M18" s="37">
        <v>45252</v>
      </c>
      <c r="N18" s="56">
        <v>1375</v>
      </c>
      <c r="O18" s="55"/>
      <c r="P18" s="11"/>
      <c r="Q18" s="37">
        <v>45252</v>
      </c>
      <c r="R18" s="56">
        <v>5625</v>
      </c>
      <c r="S18" s="42"/>
      <c r="T18" s="36"/>
      <c r="U18" s="37">
        <v>45252</v>
      </c>
      <c r="V18" s="56">
        <v>7250</v>
      </c>
      <c r="W18" s="55"/>
      <c r="X18" s="11"/>
      <c r="Y18" s="43">
        <v>45252</v>
      </c>
      <c r="Z18" s="44">
        <v>3500</v>
      </c>
      <c r="AA18" s="45">
        <v>150</v>
      </c>
      <c r="AB18" s="45">
        <f t="shared" si="0"/>
        <v>525000</v>
      </c>
      <c r="AC18" s="46"/>
      <c r="AD18" s="47">
        <v>60</v>
      </c>
      <c r="AE18" s="47">
        <f t="shared" si="2"/>
        <v>0</v>
      </c>
      <c r="AF18" s="11"/>
      <c r="AG18" s="48">
        <f t="shared" si="1"/>
        <v>26000</v>
      </c>
    </row>
    <row r="19" spans="1:33" ht="15.75" x14ac:dyDescent="0.3">
      <c r="A19" s="31"/>
      <c r="B19" s="57"/>
      <c r="C19" s="52"/>
      <c r="D19" s="52"/>
      <c r="E19" s="51"/>
      <c r="F19" s="35"/>
      <c r="G19" s="52"/>
      <c r="H19" s="53"/>
      <c r="I19" s="37">
        <v>45254</v>
      </c>
      <c r="J19" s="54">
        <v>9375</v>
      </c>
      <c r="K19" s="55"/>
      <c r="L19" s="10"/>
      <c r="M19" s="37">
        <v>45254</v>
      </c>
      <c r="N19" s="56">
        <v>1375</v>
      </c>
      <c r="O19" s="55"/>
      <c r="P19" s="11"/>
      <c r="Q19" s="37">
        <v>45254</v>
      </c>
      <c r="R19" s="56">
        <v>5625</v>
      </c>
      <c r="S19" s="42"/>
      <c r="T19" s="53"/>
      <c r="U19" s="37">
        <v>45254</v>
      </c>
      <c r="V19" s="56">
        <v>8000</v>
      </c>
      <c r="W19" s="55"/>
      <c r="X19" s="11"/>
      <c r="Y19" s="43">
        <v>45254</v>
      </c>
      <c r="Z19" s="44">
        <v>4000</v>
      </c>
      <c r="AA19" s="45">
        <v>150</v>
      </c>
      <c r="AB19" s="45">
        <f t="shared" si="0"/>
        <v>600000</v>
      </c>
      <c r="AC19" s="45"/>
      <c r="AD19" s="45">
        <v>60</v>
      </c>
      <c r="AE19" s="45">
        <f t="shared" si="2"/>
        <v>0</v>
      </c>
      <c r="AF19" s="11"/>
      <c r="AG19" s="48">
        <f t="shared" si="1"/>
        <v>28375</v>
      </c>
    </row>
    <row r="20" spans="1:33" ht="15.75" x14ac:dyDescent="0.3">
      <c r="A20" s="31"/>
      <c r="B20" s="49"/>
      <c r="C20" s="50"/>
      <c r="D20" s="50"/>
      <c r="E20" s="51"/>
      <c r="F20" s="35"/>
      <c r="G20" s="52"/>
      <c r="H20" s="36"/>
      <c r="I20" s="37">
        <v>45255</v>
      </c>
      <c r="J20" s="54">
        <v>3500</v>
      </c>
      <c r="K20" s="55"/>
      <c r="L20" s="10"/>
      <c r="M20" s="37">
        <v>45255</v>
      </c>
      <c r="N20" s="56">
        <v>750</v>
      </c>
      <c r="O20" s="55"/>
      <c r="P20" s="11"/>
      <c r="Q20" s="37">
        <v>45255</v>
      </c>
      <c r="R20" s="56">
        <v>2625</v>
      </c>
      <c r="S20" s="42"/>
      <c r="T20" s="36"/>
      <c r="U20" s="37">
        <v>45255</v>
      </c>
      <c r="V20" s="56">
        <v>2625</v>
      </c>
      <c r="W20" s="55"/>
      <c r="X20" s="11"/>
      <c r="Y20" s="43">
        <v>45255</v>
      </c>
      <c r="Z20" s="44">
        <v>1750</v>
      </c>
      <c r="AA20" s="45">
        <v>150</v>
      </c>
      <c r="AB20" s="45">
        <f t="shared" si="0"/>
        <v>262500</v>
      </c>
      <c r="AC20" s="45"/>
      <c r="AD20" s="45">
        <v>60</v>
      </c>
      <c r="AE20" s="45">
        <f t="shared" si="2"/>
        <v>0</v>
      </c>
      <c r="AF20" s="11"/>
      <c r="AG20" s="48">
        <f t="shared" si="1"/>
        <v>11250</v>
      </c>
    </row>
    <row r="21" spans="1:33" ht="15.75" x14ac:dyDescent="0.3">
      <c r="A21" s="31"/>
      <c r="B21" s="49"/>
      <c r="C21" s="50"/>
      <c r="D21" s="50"/>
      <c r="E21" s="64"/>
      <c r="F21" s="33"/>
      <c r="G21" s="50"/>
      <c r="H21" s="36"/>
      <c r="I21" s="37">
        <v>45257</v>
      </c>
      <c r="J21" s="54">
        <v>7875</v>
      </c>
      <c r="K21" s="55"/>
      <c r="L21" s="10"/>
      <c r="M21" s="37">
        <v>45257</v>
      </c>
      <c r="N21" s="56">
        <v>1375</v>
      </c>
      <c r="O21" s="55"/>
      <c r="P21" s="11"/>
      <c r="Q21" s="37">
        <v>45257</v>
      </c>
      <c r="R21" s="56">
        <v>5500</v>
      </c>
      <c r="S21" s="42"/>
      <c r="T21" s="36"/>
      <c r="U21" s="37">
        <v>45257</v>
      </c>
      <c r="V21" s="56">
        <v>6750</v>
      </c>
      <c r="W21" s="55"/>
      <c r="X21" s="11"/>
      <c r="Y21" s="43">
        <v>45257</v>
      </c>
      <c r="Z21" s="44">
        <v>3750</v>
      </c>
      <c r="AA21" s="45">
        <v>150</v>
      </c>
      <c r="AB21" s="45">
        <f t="shared" si="0"/>
        <v>562500</v>
      </c>
      <c r="AC21" s="45"/>
      <c r="AD21" s="45">
        <v>60</v>
      </c>
      <c r="AE21" s="45">
        <f t="shared" si="2"/>
        <v>0</v>
      </c>
      <c r="AF21" s="11"/>
      <c r="AG21" s="48">
        <f t="shared" si="1"/>
        <v>25250</v>
      </c>
    </row>
    <row r="22" spans="1:33" ht="16.5" thickBot="1" x14ac:dyDescent="0.35">
      <c r="A22" s="31"/>
      <c r="B22" s="49"/>
      <c r="C22" s="50"/>
      <c r="D22" s="50"/>
      <c r="E22" s="64"/>
      <c r="F22" s="33"/>
      <c r="G22" s="50"/>
      <c r="H22" s="36"/>
      <c r="I22" s="37">
        <v>45259</v>
      </c>
      <c r="J22" s="54">
        <v>7500</v>
      </c>
      <c r="K22" s="55"/>
      <c r="L22" s="10"/>
      <c r="M22" s="37">
        <v>45259</v>
      </c>
      <c r="N22" s="56">
        <v>1125</v>
      </c>
      <c r="O22" s="55"/>
      <c r="P22" s="11"/>
      <c r="Q22" s="37">
        <v>45259</v>
      </c>
      <c r="R22" s="56">
        <v>6000</v>
      </c>
      <c r="S22" s="42"/>
      <c r="T22" s="36"/>
      <c r="U22" s="37">
        <v>45259</v>
      </c>
      <c r="V22" s="56">
        <v>6625</v>
      </c>
      <c r="W22" s="55"/>
      <c r="X22" s="11"/>
      <c r="Y22" s="43">
        <v>45259</v>
      </c>
      <c r="Z22" s="44">
        <v>3500</v>
      </c>
      <c r="AA22" s="45">
        <v>150</v>
      </c>
      <c r="AB22" s="45">
        <f t="shared" si="0"/>
        <v>525000</v>
      </c>
      <c r="AC22" s="45"/>
      <c r="AD22" s="45">
        <v>60</v>
      </c>
      <c r="AE22" s="45">
        <f t="shared" si="2"/>
        <v>0</v>
      </c>
      <c r="AF22" s="11"/>
      <c r="AG22" s="48">
        <f t="shared" si="1"/>
        <v>24750</v>
      </c>
    </row>
    <row r="23" spans="1:33" ht="17.25" thickBot="1" x14ac:dyDescent="0.4">
      <c r="A23" s="167" t="s">
        <v>18</v>
      </c>
      <c r="B23" s="168">
        <f>SUM(B6:B22)</f>
        <v>0</v>
      </c>
      <c r="C23" s="168"/>
      <c r="D23" s="168">
        <f>SUM(D6:D22)</f>
        <v>0</v>
      </c>
      <c r="E23" s="168">
        <f>SUM(E6:E22)</f>
        <v>0</v>
      </c>
      <c r="F23" s="168"/>
      <c r="G23" s="168">
        <f>SUM(G6:G22)</f>
        <v>0</v>
      </c>
      <c r="H23" s="65"/>
      <c r="I23" s="66"/>
      <c r="J23" s="67"/>
      <c r="K23" s="68"/>
      <c r="L23" s="69"/>
      <c r="M23" s="70"/>
      <c r="N23" s="67"/>
      <c r="O23" s="68"/>
      <c r="P23" s="71"/>
      <c r="Q23" s="72"/>
      <c r="R23" s="67"/>
      <c r="S23" s="73"/>
      <c r="T23" s="65"/>
      <c r="U23" s="66"/>
      <c r="V23" s="67"/>
      <c r="W23" s="68"/>
      <c r="X23" s="71"/>
      <c r="Y23" s="74" t="s">
        <v>19</v>
      </c>
      <c r="Z23" s="75">
        <f>SUM(Z6:Z22)</f>
        <v>44375</v>
      </c>
      <c r="AA23" s="76"/>
      <c r="AB23" s="75">
        <f>SUM(AB6:AB22)</f>
        <v>6656250</v>
      </c>
      <c r="AC23" s="75">
        <f>SUM(AC6:AC22)</f>
        <v>0</v>
      </c>
      <c r="AD23" s="77"/>
      <c r="AE23" s="78">
        <f>SUM(AE6:AE22)</f>
        <v>0</v>
      </c>
      <c r="AF23" s="11"/>
      <c r="AG23" s="79"/>
    </row>
    <row r="24" spans="1:33" ht="18.75" thickBot="1" x14ac:dyDescent="0.4">
      <c r="A24" s="195" t="s">
        <v>31</v>
      </c>
      <c r="B24" s="196"/>
      <c r="C24" s="196"/>
      <c r="D24" s="196"/>
      <c r="E24" s="197"/>
      <c r="F24" s="169" t="s">
        <v>20</v>
      </c>
      <c r="G24" s="170">
        <f>D23+G23</f>
        <v>0</v>
      </c>
      <c r="H24" s="65"/>
      <c r="I24" s="80" t="s">
        <v>21</v>
      </c>
      <c r="J24" s="81">
        <f>SUM(J6:J22)</f>
        <v>106250</v>
      </c>
      <c r="K24" s="82">
        <f>SUM(K6:K23)</f>
        <v>0</v>
      </c>
      <c r="L24" s="82"/>
      <c r="M24" s="83" t="s">
        <v>22</v>
      </c>
      <c r="N24" s="81">
        <f>SUM(N6:N22)</f>
        <v>14500</v>
      </c>
      <c r="O24" s="82">
        <f>SUM(O6:O23)</f>
        <v>0</v>
      </c>
      <c r="P24" s="84"/>
      <c r="Q24" s="85" t="s">
        <v>23</v>
      </c>
      <c r="R24" s="81">
        <f>SUM(R6:R22)</f>
        <v>69250</v>
      </c>
      <c r="S24" s="86"/>
      <c r="T24" s="65"/>
      <c r="U24" s="80" t="s">
        <v>24</v>
      </c>
      <c r="V24" s="81">
        <f>SUM(V6:V22)</f>
        <v>103125</v>
      </c>
      <c r="W24" s="82">
        <f>SUM(W6:W23)</f>
        <v>0</v>
      </c>
      <c r="X24" s="71"/>
      <c r="Y24" s="209" t="s">
        <v>31</v>
      </c>
      <c r="Z24" s="209"/>
      <c r="AA24" s="209"/>
      <c r="AB24" s="209"/>
      <c r="AC24" s="209"/>
      <c r="AD24" s="210"/>
      <c r="AE24" s="78">
        <f>AB23+AE23</f>
        <v>6656250</v>
      </c>
      <c r="AF24" s="71"/>
      <c r="AG24" s="87">
        <f>SUM(AG6:AG23)</f>
        <v>337500</v>
      </c>
    </row>
    <row r="25" spans="1:33" ht="15.75" x14ac:dyDescent="0.3">
      <c r="A25" s="1"/>
      <c r="B25" s="8"/>
      <c r="C25" s="2"/>
      <c r="D25" s="2"/>
      <c r="E25" s="1"/>
      <c r="F25" s="2"/>
      <c r="G25" s="2"/>
      <c r="H25" s="2"/>
      <c r="I25" s="3"/>
      <c r="J25" s="4"/>
      <c r="K25" s="5"/>
      <c r="L25" s="5"/>
      <c r="M25" s="3"/>
      <c r="N25" s="4"/>
      <c r="O25" s="5"/>
      <c r="P25" s="5"/>
      <c r="Q25" s="1"/>
      <c r="R25" s="4"/>
      <c r="S25" s="5"/>
      <c r="T25" s="2"/>
      <c r="U25" s="3"/>
      <c r="V25" s="4"/>
      <c r="W25" s="5"/>
      <c r="X25" s="5"/>
      <c r="Y25" s="1"/>
      <c r="Z25" s="6"/>
      <c r="AA25" s="5"/>
      <c r="AB25" s="5"/>
      <c r="AC25" s="5"/>
      <c r="AD25" s="5"/>
      <c r="AE25" s="5"/>
      <c r="AF25" s="5"/>
      <c r="AG25" s="7"/>
    </row>
    <row r="26" spans="1:33" ht="15.75" x14ac:dyDescent="0.3">
      <c r="A26" s="1"/>
      <c r="B26" s="8"/>
      <c r="C26" s="2"/>
      <c r="D26" s="2"/>
      <c r="E26" s="1"/>
      <c r="F26" s="2"/>
      <c r="G26" s="2"/>
      <c r="H26" s="2"/>
      <c r="I26" s="3"/>
      <c r="J26" s="89"/>
      <c r="K26" s="5"/>
      <c r="L26" s="5"/>
      <c r="M26" s="3"/>
      <c r="N26" s="4"/>
      <c r="O26" s="5"/>
      <c r="P26" s="5"/>
      <c r="Q26" s="1"/>
      <c r="R26" s="4"/>
      <c r="S26" s="5"/>
      <c r="T26" s="2"/>
      <c r="U26" s="3"/>
      <c r="V26" s="90"/>
      <c r="W26" s="90"/>
      <c r="X26" s="5"/>
      <c r="Y26" s="1"/>
      <c r="Z26" s="6"/>
      <c r="AA26" s="5"/>
      <c r="AB26" s="5"/>
      <c r="AC26" s="5"/>
      <c r="AD26" s="5"/>
      <c r="AE26" s="5"/>
      <c r="AF26" s="5"/>
      <c r="AG26" s="88"/>
    </row>
    <row r="27" spans="1:33" ht="16.5" x14ac:dyDescent="0.35">
      <c r="A27" s="91" t="s">
        <v>25</v>
      </c>
      <c r="B27" s="8"/>
      <c r="C27" s="2"/>
      <c r="D27" s="2"/>
      <c r="E27" s="1"/>
      <c r="F27" s="2"/>
      <c r="G27" s="2"/>
      <c r="H27" s="2"/>
      <c r="I27" s="92" t="s">
        <v>25</v>
      </c>
      <c r="J27" s="192" t="s">
        <v>7</v>
      </c>
      <c r="K27" s="193" t="s">
        <v>10</v>
      </c>
      <c r="L27" s="5"/>
      <c r="M27" s="92" t="s">
        <v>25</v>
      </c>
      <c r="N27" s="192" t="s">
        <v>7</v>
      </c>
      <c r="O27" s="193" t="s">
        <v>10</v>
      </c>
      <c r="P27" s="5"/>
      <c r="Q27" s="91" t="s">
        <v>25</v>
      </c>
      <c r="R27" s="93" t="s">
        <v>7</v>
      </c>
      <c r="S27" s="94" t="s">
        <v>10</v>
      </c>
      <c r="T27" s="2"/>
      <c r="U27" s="91"/>
      <c r="V27" s="93"/>
      <c r="W27" s="94"/>
      <c r="X27" s="5"/>
      <c r="Y27" s="91" t="s">
        <v>25</v>
      </c>
      <c r="Z27" s="6"/>
      <c r="AA27" s="5"/>
      <c r="AB27" s="5"/>
      <c r="AC27" s="5"/>
      <c r="AD27" s="6"/>
      <c r="AE27" s="5"/>
      <c r="AF27" s="5"/>
      <c r="AG27" s="88"/>
    </row>
    <row r="28" spans="1:33" ht="15.75" x14ac:dyDescent="0.3">
      <c r="A28" s="95"/>
      <c r="B28" s="96"/>
      <c r="C28" s="2">
        <v>75</v>
      </c>
      <c r="D28" s="2">
        <f>C28*B28</f>
        <v>0</v>
      </c>
      <c r="E28" s="1"/>
      <c r="F28" s="2"/>
      <c r="G28" s="2"/>
      <c r="H28" s="2"/>
      <c r="I28" s="97">
        <v>45231</v>
      </c>
      <c r="J28" s="98">
        <v>2000</v>
      </c>
      <c r="K28" s="98"/>
      <c r="L28" s="5"/>
      <c r="M28" s="97">
        <v>45231</v>
      </c>
      <c r="N28" s="98">
        <v>1000</v>
      </c>
      <c r="O28" s="98"/>
      <c r="P28" s="5"/>
      <c r="Q28" s="95">
        <v>45238</v>
      </c>
      <c r="R28" s="98">
        <v>1000</v>
      </c>
      <c r="S28" s="98"/>
      <c r="T28" s="2"/>
      <c r="U28" s="95"/>
      <c r="V28" s="98"/>
      <c r="W28" s="5"/>
      <c r="X28" s="5"/>
      <c r="Y28" s="99">
        <v>45231</v>
      </c>
      <c r="Z28" s="100">
        <v>3000</v>
      </c>
      <c r="AA28" s="101">
        <v>60</v>
      </c>
      <c r="AB28" s="102">
        <f>AA28*Z28</f>
        <v>180000</v>
      </c>
      <c r="AC28" s="5"/>
      <c r="AD28" s="6"/>
      <c r="AE28" s="5"/>
      <c r="AF28" s="5"/>
      <c r="AG28" s="7"/>
    </row>
    <row r="29" spans="1:33" ht="15.75" x14ac:dyDescent="0.3">
      <c r="A29" s="95"/>
      <c r="B29" s="96"/>
      <c r="C29" s="2">
        <v>75</v>
      </c>
      <c r="D29" s="2">
        <f>C29*B29</f>
        <v>0</v>
      </c>
      <c r="E29" s="1"/>
      <c r="F29" s="2"/>
      <c r="G29" s="2"/>
      <c r="H29" s="2"/>
      <c r="I29" s="103">
        <v>45248</v>
      </c>
      <c r="J29" s="98">
        <v>1000</v>
      </c>
      <c r="K29" s="98"/>
      <c r="L29" s="5"/>
      <c r="M29" s="103">
        <v>45241</v>
      </c>
      <c r="N29" s="98"/>
      <c r="O29" s="98">
        <v>3000</v>
      </c>
      <c r="P29" s="5"/>
      <c r="Q29" s="95">
        <v>45248</v>
      </c>
      <c r="R29" s="98">
        <v>1000</v>
      </c>
      <c r="S29" s="5">
        <v>1000</v>
      </c>
      <c r="T29" s="2"/>
      <c r="U29" s="95"/>
      <c r="V29" s="98"/>
      <c r="W29" s="5"/>
      <c r="X29" s="5"/>
      <c r="Y29" s="99"/>
      <c r="Z29" s="100"/>
      <c r="AA29" s="101">
        <v>60</v>
      </c>
      <c r="AB29" s="102">
        <f>AA29*Z29</f>
        <v>0</v>
      </c>
      <c r="AC29" s="5"/>
      <c r="AD29" s="5"/>
      <c r="AE29" s="5"/>
      <c r="AF29" s="5"/>
      <c r="AG29" s="88"/>
    </row>
    <row r="30" spans="1:33" ht="17.25" thickBot="1" x14ac:dyDescent="0.4">
      <c r="A30" s="104"/>
      <c r="B30" s="96"/>
      <c r="C30" s="2">
        <v>75</v>
      </c>
      <c r="D30" s="2">
        <f>C30*B30</f>
        <v>0</v>
      </c>
      <c r="E30" s="1"/>
      <c r="F30" s="2"/>
      <c r="G30" s="2"/>
      <c r="H30" s="2"/>
      <c r="I30" s="103"/>
      <c r="J30" s="98"/>
      <c r="K30" s="5"/>
      <c r="L30" s="5"/>
      <c r="M30" s="104"/>
      <c r="N30" s="1"/>
      <c r="O30" s="98"/>
      <c r="P30" s="5"/>
      <c r="Q30" s="95"/>
      <c r="R30" s="98"/>
      <c r="S30" s="5"/>
      <c r="T30" s="2"/>
      <c r="U30" s="95"/>
      <c r="V30" s="98"/>
      <c r="W30" s="5"/>
      <c r="X30" s="5"/>
      <c r="Y30" s="99"/>
      <c r="Z30" s="100"/>
      <c r="AA30" s="101">
        <v>60</v>
      </c>
      <c r="AB30" s="102">
        <f>AA30*Z30</f>
        <v>0</v>
      </c>
      <c r="AC30" s="105"/>
      <c r="AD30" s="5"/>
      <c r="AE30" s="5"/>
      <c r="AF30" s="5"/>
      <c r="AG30" s="7"/>
    </row>
    <row r="31" spans="1:33" ht="17.25" thickBot="1" x14ac:dyDescent="0.4">
      <c r="A31" s="104"/>
      <c r="B31" s="96"/>
      <c r="C31" s="2"/>
      <c r="D31" s="107">
        <f>SUM(D27:D30)</f>
        <v>0</v>
      </c>
      <c r="E31" s="1"/>
      <c r="F31" s="2"/>
      <c r="G31" s="2"/>
      <c r="H31" s="2"/>
      <c r="I31" s="103"/>
      <c r="J31" s="106">
        <f>SUM(J26:J30)</f>
        <v>3000</v>
      </c>
      <c r="K31" s="106">
        <f>SUM(K26:K29)</f>
        <v>0</v>
      </c>
      <c r="L31" s="5"/>
      <c r="M31" s="5"/>
      <c r="N31" s="106">
        <f>SUM(N28:N30)</f>
        <v>1000</v>
      </c>
      <c r="O31" s="106">
        <f>SUM(O28:O30)</f>
        <v>3000</v>
      </c>
      <c r="P31" s="5"/>
      <c r="Q31" s="95"/>
      <c r="R31" s="106">
        <f>SUM(R25:R30)</f>
        <v>2000</v>
      </c>
      <c r="S31" s="105">
        <f>SUM(S25:S30)</f>
        <v>1000</v>
      </c>
      <c r="T31" s="2"/>
      <c r="U31" s="95"/>
      <c r="V31" s="98"/>
      <c r="W31" s="5"/>
      <c r="X31" s="5"/>
      <c r="Y31" s="99"/>
      <c r="Z31" s="100"/>
      <c r="AA31" s="101"/>
      <c r="AB31" s="109">
        <f>SUM(AB26:AB29)</f>
        <v>180000</v>
      </c>
      <c r="AC31" s="105"/>
      <c r="AD31" s="5"/>
      <c r="AE31" s="5"/>
      <c r="AF31" s="5"/>
      <c r="AG31" s="88"/>
    </row>
    <row r="32" spans="1:33" ht="17.25" thickBot="1" x14ac:dyDescent="0.4">
      <c r="A32" s="104"/>
      <c r="B32" s="96"/>
      <c r="C32" s="2"/>
      <c r="D32" s="107"/>
      <c r="E32" s="1"/>
      <c r="F32" s="2"/>
      <c r="G32" s="2"/>
      <c r="H32" s="2"/>
      <c r="I32" s="103"/>
      <c r="J32" s="108"/>
      <c r="K32" s="5"/>
      <c r="L32" s="5"/>
      <c r="M32" s="91"/>
      <c r="N32" s="91"/>
      <c r="O32" s="4"/>
      <c r="P32" s="5"/>
      <c r="Q32" s="95"/>
      <c r="R32" s="98"/>
      <c r="S32" s="5"/>
      <c r="T32" s="2"/>
      <c r="U32" s="95"/>
      <c r="V32" s="106"/>
      <c r="W32" s="106"/>
      <c r="X32" s="5"/>
      <c r="Y32" s="102"/>
      <c r="Z32" s="105"/>
      <c r="AA32" s="5"/>
      <c r="AB32" s="5"/>
      <c r="AC32" s="5"/>
      <c r="AD32" s="7"/>
      <c r="AE32" s="90"/>
      <c r="AF32" s="5"/>
      <c r="AG32" s="7"/>
    </row>
    <row r="33" spans="1:33" ht="17.25" thickBot="1" x14ac:dyDescent="0.4">
      <c r="A33" s="110" t="s">
        <v>26</v>
      </c>
      <c r="B33" s="111"/>
      <c r="C33" s="111"/>
      <c r="D33" s="112">
        <f>G24+D32</f>
        <v>0</v>
      </c>
      <c r="E33" s="113" t="s">
        <v>27</v>
      </c>
      <c r="F33" s="2"/>
      <c r="G33" s="2"/>
      <c r="H33" s="2"/>
      <c r="I33" s="5"/>
      <c r="J33" s="3"/>
      <c r="K33" s="4"/>
      <c r="L33" s="5"/>
      <c r="M33" s="3"/>
      <c r="N33" s="4"/>
      <c r="O33" s="5"/>
      <c r="P33" s="5"/>
      <c r="Q33" s="2"/>
      <c r="R33" s="3"/>
      <c r="S33" s="4"/>
      <c r="T33" s="5"/>
      <c r="U33" s="5"/>
      <c r="V33" s="99"/>
      <c r="W33" s="100"/>
      <c r="X33" s="101"/>
      <c r="Y33" s="110" t="s">
        <v>28</v>
      </c>
      <c r="Z33" s="111"/>
      <c r="AA33" s="86"/>
      <c r="AB33" s="86"/>
      <c r="AC33" s="86"/>
      <c r="AD33" s="86"/>
      <c r="AE33" s="114">
        <f>AE24+AB31</f>
        <v>6836250</v>
      </c>
      <c r="AF33" s="5"/>
      <c r="AG33" s="115" t="s">
        <v>29</v>
      </c>
    </row>
    <row r="34" spans="1:33" ht="18" x14ac:dyDescent="0.45">
      <c r="A34" s="1"/>
      <c r="B34" s="8"/>
      <c r="C34" s="2"/>
      <c r="D34" s="116"/>
      <c r="E34" s="1"/>
      <c r="F34" s="2"/>
      <c r="G34" s="2"/>
      <c r="H34" s="2"/>
      <c r="I34" s="5"/>
      <c r="J34" s="3"/>
      <c r="K34" s="4"/>
      <c r="L34" s="5"/>
      <c r="M34" s="3"/>
      <c r="N34" s="4"/>
      <c r="O34" s="5"/>
      <c r="P34" s="5"/>
      <c r="Q34" s="2"/>
      <c r="R34" s="3"/>
      <c r="S34" s="4"/>
      <c r="T34" s="5"/>
      <c r="U34" s="5"/>
      <c r="V34" s="99"/>
      <c r="W34" s="100"/>
      <c r="X34" s="90"/>
      <c r="Y34" s="90"/>
      <c r="Z34" s="90"/>
      <c r="AA34" s="90"/>
      <c r="AB34" s="90"/>
      <c r="AC34" s="90"/>
      <c r="AD34" s="90"/>
      <c r="AE34" s="90"/>
      <c r="AF34" s="90"/>
      <c r="AG34" s="90"/>
    </row>
  </sheetData>
  <mergeCells count="10">
    <mergeCell ref="A24:E24"/>
    <mergeCell ref="A3:G4"/>
    <mergeCell ref="A1:D1"/>
    <mergeCell ref="Y3:AE4"/>
    <mergeCell ref="AG3:AG4"/>
    <mergeCell ref="Y24:AD24"/>
    <mergeCell ref="I3:K4"/>
    <mergeCell ref="M3:O4"/>
    <mergeCell ref="Q3:S4"/>
    <mergeCell ref="U3:W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2"/>
  <sheetViews>
    <sheetView tabSelected="1" workbookViewId="0">
      <selection activeCell="B24" sqref="B24"/>
    </sheetView>
  </sheetViews>
  <sheetFormatPr defaultColWidth="8.85546875" defaultRowHeight="15" x14ac:dyDescent="0.25"/>
  <cols>
    <col min="1" max="1" width="23.42578125" customWidth="1"/>
    <col min="2" max="2" width="56.42578125" customWidth="1"/>
    <col min="4" max="7" width="18" customWidth="1"/>
    <col min="8" max="8" width="13.7109375" bestFit="1" customWidth="1"/>
    <col min="10" max="10" width="19.140625" customWidth="1"/>
    <col min="11" max="12" width="22.42578125" customWidth="1"/>
  </cols>
  <sheetData>
    <row r="1" spans="1:12" ht="24.75" x14ac:dyDescent="0.5">
      <c r="A1" s="225" t="s">
        <v>43</v>
      </c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</row>
    <row r="2" spans="1:12" ht="24.75" x14ac:dyDescent="0.5">
      <c r="A2" s="225" t="s">
        <v>32</v>
      </c>
      <c r="B2" s="225"/>
      <c r="C2" s="225"/>
      <c r="D2" s="225"/>
      <c r="E2" s="225"/>
      <c r="F2" s="225"/>
      <c r="G2" s="225"/>
      <c r="H2" s="225"/>
      <c r="I2" s="225"/>
      <c r="J2" s="225"/>
      <c r="K2" s="225"/>
      <c r="L2" s="225"/>
    </row>
    <row r="3" spans="1:12" ht="24.75" x14ac:dyDescent="0.5">
      <c r="A3" s="225" t="s">
        <v>47</v>
      </c>
      <c r="B3" s="225"/>
      <c r="C3" s="225"/>
      <c r="D3" s="225"/>
      <c r="E3" s="225"/>
      <c r="F3" s="225"/>
      <c r="G3" s="225"/>
      <c r="H3" s="225"/>
      <c r="I3" s="225"/>
      <c r="J3" s="225"/>
      <c r="K3" s="225"/>
      <c r="L3" s="225"/>
    </row>
    <row r="5" spans="1:12" ht="15.75" thickBot="1" x14ac:dyDescent="0.3"/>
    <row r="6" spans="1:12" ht="18.75" thickBot="1" x14ac:dyDescent="0.4">
      <c r="A6" s="239" t="s">
        <v>6</v>
      </c>
      <c r="B6" s="237" t="s">
        <v>33</v>
      </c>
      <c r="C6" s="237" t="s">
        <v>34</v>
      </c>
      <c r="D6" s="241" t="s">
        <v>39</v>
      </c>
      <c r="E6" s="241" t="s">
        <v>44</v>
      </c>
      <c r="F6" s="117" t="s">
        <v>25</v>
      </c>
      <c r="G6" s="118" t="s">
        <v>45</v>
      </c>
      <c r="H6" s="243" t="s">
        <v>36</v>
      </c>
      <c r="I6" s="243" t="s">
        <v>37</v>
      </c>
      <c r="J6" s="237" t="s">
        <v>38</v>
      </c>
      <c r="K6" s="119" t="s">
        <v>13</v>
      </c>
      <c r="L6" s="120" t="s">
        <v>14</v>
      </c>
    </row>
    <row r="7" spans="1:12" ht="18.75" thickBot="1" x14ac:dyDescent="0.4">
      <c r="A7" s="240"/>
      <c r="B7" s="238"/>
      <c r="C7" s="238"/>
      <c r="D7" s="242"/>
      <c r="E7" s="242"/>
      <c r="F7" s="117" t="s">
        <v>39</v>
      </c>
      <c r="G7" s="121" t="s">
        <v>40</v>
      </c>
      <c r="H7" s="244"/>
      <c r="I7" s="244"/>
      <c r="J7" s="238"/>
      <c r="K7" s="122" t="s">
        <v>41</v>
      </c>
      <c r="L7" s="120" t="s">
        <v>42</v>
      </c>
    </row>
    <row r="8" spans="1:12" ht="19.5" x14ac:dyDescent="0.4">
      <c r="A8" s="125">
        <v>45231</v>
      </c>
      <c r="B8" s="126" t="s">
        <v>50</v>
      </c>
      <c r="C8" s="127" t="s">
        <v>49</v>
      </c>
      <c r="D8" s="128">
        <v>2000</v>
      </c>
      <c r="E8" s="128"/>
      <c r="F8" s="129"/>
      <c r="G8" s="129"/>
      <c r="H8" s="130"/>
      <c r="I8" s="130"/>
      <c r="J8" s="131">
        <v>16914</v>
      </c>
      <c r="K8" s="132">
        <v>440</v>
      </c>
      <c r="L8" s="133">
        <v>880000</v>
      </c>
    </row>
    <row r="9" spans="1:12" ht="19.5" x14ac:dyDescent="0.4">
      <c r="A9" s="125">
        <v>45231</v>
      </c>
      <c r="B9" s="126" t="s">
        <v>50</v>
      </c>
      <c r="C9" s="127" t="s">
        <v>49</v>
      </c>
      <c r="D9" s="128"/>
      <c r="E9" s="128">
        <v>750</v>
      </c>
      <c r="F9" s="129"/>
      <c r="G9" s="129"/>
      <c r="H9" s="130"/>
      <c r="I9" s="130"/>
      <c r="J9" s="131">
        <v>16914</v>
      </c>
      <c r="K9" s="132">
        <v>550</v>
      </c>
      <c r="L9" s="133">
        <v>412500</v>
      </c>
    </row>
    <row r="10" spans="1:12" ht="19.5" x14ac:dyDescent="0.4">
      <c r="A10" s="125">
        <v>45231</v>
      </c>
      <c r="B10" s="126" t="s">
        <v>51</v>
      </c>
      <c r="C10" s="127" t="s">
        <v>49</v>
      </c>
      <c r="D10" s="128">
        <v>500</v>
      </c>
      <c r="E10" s="128"/>
      <c r="F10" s="129"/>
      <c r="G10" s="129"/>
      <c r="H10" s="130"/>
      <c r="I10" s="130"/>
      <c r="J10" s="131">
        <v>16915</v>
      </c>
      <c r="K10" s="132">
        <v>440</v>
      </c>
      <c r="L10" s="133">
        <v>220000</v>
      </c>
    </row>
    <row r="11" spans="1:12" ht="19.5" x14ac:dyDescent="0.4">
      <c r="A11" s="125">
        <v>45231</v>
      </c>
      <c r="B11" s="126" t="s">
        <v>52</v>
      </c>
      <c r="C11" s="127" t="s">
        <v>49</v>
      </c>
      <c r="D11" s="128">
        <v>2000</v>
      </c>
      <c r="E11" s="128"/>
      <c r="F11" s="129"/>
      <c r="G11" s="129"/>
      <c r="H11" s="130"/>
      <c r="I11" s="130"/>
      <c r="J11" s="131">
        <v>16916</v>
      </c>
      <c r="K11" s="132">
        <v>440</v>
      </c>
      <c r="L11" s="133">
        <v>880000</v>
      </c>
    </row>
    <row r="12" spans="1:12" ht="19.5" x14ac:dyDescent="0.4">
      <c r="A12" s="125">
        <v>45231</v>
      </c>
      <c r="B12" s="126" t="s">
        <v>53</v>
      </c>
      <c r="C12" s="127" t="s">
        <v>49</v>
      </c>
      <c r="D12" s="128">
        <v>500</v>
      </c>
      <c r="E12" s="128"/>
      <c r="F12" s="129"/>
      <c r="G12" s="129"/>
      <c r="H12" s="130"/>
      <c r="I12" s="130"/>
      <c r="J12" s="131">
        <v>16917</v>
      </c>
      <c r="K12" s="132">
        <v>440</v>
      </c>
      <c r="L12" s="133">
        <v>220000</v>
      </c>
    </row>
    <row r="13" spans="1:12" ht="19.5" x14ac:dyDescent="0.4">
      <c r="A13" s="125">
        <v>45231</v>
      </c>
      <c r="B13" s="126" t="s">
        <v>54</v>
      </c>
      <c r="C13" s="127" t="s">
        <v>49</v>
      </c>
      <c r="D13" s="128">
        <v>1000</v>
      </c>
      <c r="E13" s="128"/>
      <c r="F13" s="129"/>
      <c r="G13" s="129"/>
      <c r="H13" s="130"/>
      <c r="I13" s="130"/>
      <c r="J13" s="131">
        <v>16918</v>
      </c>
      <c r="K13" s="132">
        <v>425</v>
      </c>
      <c r="L13" s="133">
        <v>425000</v>
      </c>
    </row>
    <row r="14" spans="1:12" ht="19.5" x14ac:dyDescent="0.4">
      <c r="A14" s="125">
        <v>45231</v>
      </c>
      <c r="B14" s="126" t="s">
        <v>55</v>
      </c>
      <c r="C14" s="127" t="s">
        <v>49</v>
      </c>
      <c r="D14" s="128">
        <v>1000</v>
      </c>
      <c r="E14" s="128"/>
      <c r="F14" s="129"/>
      <c r="G14" s="129"/>
      <c r="H14" s="130"/>
      <c r="I14" s="130"/>
      <c r="J14" s="131">
        <v>16919</v>
      </c>
      <c r="K14" s="132">
        <v>425</v>
      </c>
      <c r="L14" s="133">
        <v>425000</v>
      </c>
    </row>
    <row r="15" spans="1:12" ht="19.5" x14ac:dyDescent="0.4">
      <c r="A15" s="125">
        <v>45231</v>
      </c>
      <c r="B15" s="126" t="s">
        <v>55</v>
      </c>
      <c r="C15" s="127" t="s">
        <v>49</v>
      </c>
      <c r="D15" s="128"/>
      <c r="E15" s="128"/>
      <c r="F15" s="129"/>
      <c r="G15" s="129">
        <v>10</v>
      </c>
      <c r="H15" s="130"/>
      <c r="I15" s="130"/>
      <c r="J15" s="131">
        <v>16919</v>
      </c>
      <c r="K15" s="132">
        <v>25000</v>
      </c>
      <c r="L15" s="133">
        <v>250000</v>
      </c>
    </row>
    <row r="16" spans="1:12" ht="19.5" x14ac:dyDescent="0.4">
      <c r="A16" s="125">
        <v>45231</v>
      </c>
      <c r="B16" s="126" t="s">
        <v>56</v>
      </c>
      <c r="C16" s="127" t="s">
        <v>49</v>
      </c>
      <c r="D16" s="128">
        <v>1000</v>
      </c>
      <c r="E16" s="128"/>
      <c r="F16" s="129"/>
      <c r="G16" s="129"/>
      <c r="H16" s="130"/>
      <c r="I16" s="130"/>
      <c r="J16" s="131">
        <v>16920</v>
      </c>
      <c r="K16" s="132">
        <v>425</v>
      </c>
      <c r="L16" s="133">
        <v>425000</v>
      </c>
    </row>
    <row r="17" spans="1:13" ht="19.5" x14ac:dyDescent="0.4">
      <c r="A17" s="125">
        <v>45231</v>
      </c>
      <c r="B17" s="126" t="s">
        <v>57</v>
      </c>
      <c r="C17" s="127" t="s">
        <v>49</v>
      </c>
      <c r="D17" s="128">
        <v>1000</v>
      </c>
      <c r="E17" s="128"/>
      <c r="F17" s="129"/>
      <c r="G17" s="129"/>
      <c r="H17" s="130"/>
      <c r="I17" s="130"/>
      <c r="J17" s="131">
        <v>16921</v>
      </c>
      <c r="K17" s="132">
        <v>425</v>
      </c>
      <c r="L17" s="133">
        <v>425000</v>
      </c>
    </row>
    <row r="18" spans="1:13" ht="19.5" x14ac:dyDescent="0.4">
      <c r="A18" s="125">
        <v>45231</v>
      </c>
      <c r="B18" s="126" t="s">
        <v>58</v>
      </c>
      <c r="C18" s="127" t="s">
        <v>49</v>
      </c>
      <c r="D18" s="128">
        <v>1000</v>
      </c>
      <c r="E18" s="128"/>
      <c r="F18" s="129"/>
      <c r="G18" s="129"/>
      <c r="H18" s="130"/>
      <c r="I18" s="130"/>
      <c r="J18" s="131">
        <v>16922</v>
      </c>
      <c r="K18" s="132">
        <v>425</v>
      </c>
      <c r="L18" s="133">
        <v>425000</v>
      </c>
    </row>
    <row r="19" spans="1:13" ht="19.5" x14ac:dyDescent="0.4">
      <c r="A19" s="125">
        <v>45231</v>
      </c>
      <c r="B19" s="126" t="s">
        <v>59</v>
      </c>
      <c r="C19" s="127" t="s">
        <v>49</v>
      </c>
      <c r="D19" s="128">
        <v>1000</v>
      </c>
      <c r="E19" s="128"/>
      <c r="F19" s="129"/>
      <c r="G19" s="129"/>
      <c r="H19" s="130"/>
      <c r="I19" s="130"/>
      <c r="J19" s="131">
        <v>16923</v>
      </c>
      <c r="K19" s="132">
        <v>425</v>
      </c>
      <c r="L19" s="133">
        <v>425000</v>
      </c>
    </row>
    <row r="20" spans="1:13" ht="19.5" x14ac:dyDescent="0.4">
      <c r="A20" s="125">
        <v>45231</v>
      </c>
      <c r="B20" s="126" t="s">
        <v>60</v>
      </c>
      <c r="C20" s="127" t="s">
        <v>49</v>
      </c>
      <c r="D20" s="128">
        <v>1000</v>
      </c>
      <c r="E20" s="128"/>
      <c r="F20" s="129"/>
      <c r="G20" s="129"/>
      <c r="H20" s="130"/>
      <c r="I20" s="130"/>
      <c r="J20" s="131">
        <v>16924</v>
      </c>
      <c r="K20" s="132">
        <v>425</v>
      </c>
      <c r="L20" s="133">
        <v>425000</v>
      </c>
    </row>
    <row r="21" spans="1:13" ht="19.5" x14ac:dyDescent="0.4">
      <c r="A21" s="125">
        <v>45231</v>
      </c>
      <c r="B21" s="126" t="s">
        <v>60</v>
      </c>
      <c r="C21" s="127" t="s">
        <v>49</v>
      </c>
      <c r="D21" s="128"/>
      <c r="E21" s="128"/>
      <c r="F21" s="129"/>
      <c r="G21" s="129">
        <v>10</v>
      </c>
      <c r="H21" s="130"/>
      <c r="I21" s="130"/>
      <c r="J21" s="131">
        <v>16924</v>
      </c>
      <c r="K21" s="132">
        <v>14000</v>
      </c>
      <c r="L21" s="133">
        <v>140000</v>
      </c>
    </row>
    <row r="22" spans="1:13" ht="19.5" x14ac:dyDescent="0.4">
      <c r="A22" s="125">
        <v>45231</v>
      </c>
      <c r="B22" s="126" t="s">
        <v>61</v>
      </c>
      <c r="C22" s="127" t="s">
        <v>49</v>
      </c>
      <c r="D22" s="128">
        <v>500</v>
      </c>
      <c r="E22" s="128"/>
      <c r="F22" s="129"/>
      <c r="G22" s="129"/>
      <c r="H22" s="130"/>
      <c r="I22" s="130"/>
      <c r="J22" s="131">
        <v>10976</v>
      </c>
      <c r="K22" s="132">
        <v>440</v>
      </c>
      <c r="L22" s="133">
        <v>220000</v>
      </c>
    </row>
    <row r="23" spans="1:13" ht="19.5" x14ac:dyDescent="0.4">
      <c r="A23" s="125">
        <v>45231</v>
      </c>
      <c r="B23" s="126" t="s">
        <v>62</v>
      </c>
      <c r="C23" s="127" t="s">
        <v>49</v>
      </c>
      <c r="D23" s="128">
        <v>500</v>
      </c>
      <c r="E23" s="128"/>
      <c r="F23" s="129"/>
      <c r="G23" s="129"/>
      <c r="H23" s="130"/>
      <c r="I23" s="130"/>
      <c r="J23" s="131">
        <v>10977</v>
      </c>
      <c r="K23" s="132">
        <v>440</v>
      </c>
      <c r="L23" s="133">
        <v>220000</v>
      </c>
    </row>
    <row r="24" spans="1:13" ht="19.5" x14ac:dyDescent="0.4">
      <c r="A24" s="125">
        <v>45231</v>
      </c>
      <c r="B24" s="126" t="s">
        <v>63</v>
      </c>
      <c r="C24" s="127" t="s">
        <v>49</v>
      </c>
      <c r="D24" s="128">
        <v>1000</v>
      </c>
      <c r="E24" s="128"/>
      <c r="F24" s="129"/>
      <c r="G24" s="129"/>
      <c r="H24" s="130"/>
      <c r="I24" s="130"/>
      <c r="J24" s="131">
        <v>10979</v>
      </c>
      <c r="K24" s="132">
        <v>440</v>
      </c>
      <c r="L24" s="133">
        <v>440000</v>
      </c>
    </row>
    <row r="25" spans="1:13" ht="19.5" x14ac:dyDescent="0.4">
      <c r="A25" s="125">
        <v>45231</v>
      </c>
      <c r="B25" s="126" t="s">
        <v>63</v>
      </c>
      <c r="C25" s="127" t="s">
        <v>49</v>
      </c>
      <c r="D25" s="128"/>
      <c r="E25" s="128">
        <v>1000</v>
      </c>
      <c r="F25" s="129"/>
      <c r="G25" s="129"/>
      <c r="H25" s="130"/>
      <c r="I25" s="130"/>
      <c r="J25" s="131">
        <v>10979</v>
      </c>
      <c r="K25" s="132">
        <v>550</v>
      </c>
      <c r="L25" s="133">
        <v>550000</v>
      </c>
    </row>
    <row r="26" spans="1:13" ht="20.25" thickBot="1" x14ac:dyDescent="0.45">
      <c r="A26" s="134">
        <v>45231</v>
      </c>
      <c r="B26" s="135" t="s">
        <v>64</v>
      </c>
      <c r="C26" s="136" t="s">
        <v>49</v>
      </c>
      <c r="D26" s="137"/>
      <c r="E26" s="137"/>
      <c r="F26" s="138">
        <v>4000</v>
      </c>
      <c r="G26" s="138"/>
      <c r="H26" s="139"/>
      <c r="I26" s="139"/>
      <c r="J26" s="140">
        <v>10980</v>
      </c>
      <c r="K26" s="141">
        <v>150</v>
      </c>
      <c r="L26" s="142">
        <v>600000</v>
      </c>
    </row>
    <row r="27" spans="1:13" ht="19.5" x14ac:dyDescent="0.4">
      <c r="A27" s="155">
        <v>45233</v>
      </c>
      <c r="B27" s="156" t="s">
        <v>65</v>
      </c>
      <c r="C27" s="157" t="s">
        <v>49</v>
      </c>
      <c r="D27" s="158">
        <v>2000</v>
      </c>
      <c r="E27" s="158"/>
      <c r="F27" s="159"/>
      <c r="G27" s="159"/>
      <c r="H27" s="160"/>
      <c r="I27" s="160"/>
      <c r="J27" s="161">
        <v>16925</v>
      </c>
      <c r="K27" s="162">
        <v>440</v>
      </c>
      <c r="L27" s="163">
        <v>880000</v>
      </c>
      <c r="M27" s="166"/>
    </row>
    <row r="28" spans="1:13" ht="19.5" x14ac:dyDescent="0.4">
      <c r="A28" s="125">
        <v>45233</v>
      </c>
      <c r="B28" s="143" t="s">
        <v>66</v>
      </c>
      <c r="C28" s="144" t="s">
        <v>49</v>
      </c>
      <c r="D28" s="145">
        <v>500</v>
      </c>
      <c r="E28" s="145"/>
      <c r="F28" s="146"/>
      <c r="G28" s="146"/>
      <c r="H28" s="147"/>
      <c r="I28" s="147"/>
      <c r="J28" s="148">
        <v>16926</v>
      </c>
      <c r="K28" s="149">
        <v>440</v>
      </c>
      <c r="L28" s="164">
        <v>220000</v>
      </c>
      <c r="M28" s="166"/>
    </row>
    <row r="29" spans="1:13" ht="19.5" x14ac:dyDescent="0.4">
      <c r="A29" s="125">
        <v>45233</v>
      </c>
      <c r="B29" s="126" t="s">
        <v>52</v>
      </c>
      <c r="C29" s="144" t="s">
        <v>49</v>
      </c>
      <c r="D29" s="128">
        <v>2000</v>
      </c>
      <c r="E29" s="128"/>
      <c r="F29" s="129"/>
      <c r="G29" s="129"/>
      <c r="H29" s="130"/>
      <c r="I29" s="130"/>
      <c r="J29" s="131">
        <v>16927</v>
      </c>
      <c r="K29" s="132">
        <v>440</v>
      </c>
      <c r="L29" s="165">
        <v>880000</v>
      </c>
      <c r="M29" s="166"/>
    </row>
    <row r="30" spans="1:13" ht="19.5" x14ac:dyDescent="0.4">
      <c r="A30" s="125">
        <v>45233</v>
      </c>
      <c r="B30" s="126" t="s">
        <v>67</v>
      </c>
      <c r="C30" s="127" t="s">
        <v>49</v>
      </c>
      <c r="D30" s="128">
        <v>1000</v>
      </c>
      <c r="E30" s="128"/>
      <c r="F30" s="129"/>
      <c r="G30" s="129"/>
      <c r="H30" s="130"/>
      <c r="I30" s="130"/>
      <c r="J30" s="131">
        <v>16928</v>
      </c>
      <c r="K30" s="132">
        <v>425</v>
      </c>
      <c r="L30" s="165">
        <v>425000</v>
      </c>
      <c r="M30" s="166"/>
    </row>
    <row r="31" spans="1:13" ht="19.5" x14ac:dyDescent="0.4">
      <c r="A31" s="125">
        <v>45233</v>
      </c>
      <c r="B31" s="126" t="s">
        <v>68</v>
      </c>
      <c r="C31" s="127" t="s">
        <v>49</v>
      </c>
      <c r="D31" s="128">
        <v>1000</v>
      </c>
      <c r="E31" s="128"/>
      <c r="F31" s="129"/>
      <c r="G31" s="129"/>
      <c r="H31" s="130"/>
      <c r="I31" s="130"/>
      <c r="J31" s="131">
        <v>16929</v>
      </c>
      <c r="K31" s="132">
        <v>425</v>
      </c>
      <c r="L31" s="165">
        <v>425000</v>
      </c>
      <c r="M31" s="166"/>
    </row>
    <row r="32" spans="1:13" ht="19.5" x14ac:dyDescent="0.4">
      <c r="A32" s="125">
        <v>45233</v>
      </c>
      <c r="B32" s="126" t="s">
        <v>69</v>
      </c>
      <c r="C32" s="127" t="s">
        <v>49</v>
      </c>
      <c r="D32" s="128">
        <v>1000</v>
      </c>
      <c r="E32" s="128"/>
      <c r="F32" s="129"/>
      <c r="G32" s="129"/>
      <c r="H32" s="130"/>
      <c r="I32" s="130"/>
      <c r="J32" s="131">
        <v>16930</v>
      </c>
      <c r="K32" s="132">
        <v>425</v>
      </c>
      <c r="L32" s="165">
        <v>425000</v>
      </c>
      <c r="M32" s="166"/>
    </row>
    <row r="33" spans="1:13" ht="19.5" x14ac:dyDescent="0.4">
      <c r="A33" s="125">
        <v>45233</v>
      </c>
      <c r="B33" s="126" t="s">
        <v>70</v>
      </c>
      <c r="C33" s="127" t="s">
        <v>49</v>
      </c>
      <c r="D33" s="128">
        <v>1000</v>
      </c>
      <c r="E33" s="128"/>
      <c r="F33" s="129"/>
      <c r="G33" s="129"/>
      <c r="H33" s="130"/>
      <c r="I33" s="130"/>
      <c r="J33" s="131">
        <v>16931</v>
      </c>
      <c r="K33" s="132">
        <v>425</v>
      </c>
      <c r="L33" s="165">
        <v>425000</v>
      </c>
      <c r="M33" s="166"/>
    </row>
    <row r="34" spans="1:13" ht="19.5" x14ac:dyDescent="0.4">
      <c r="A34" s="125">
        <v>45233</v>
      </c>
      <c r="B34" s="126" t="s">
        <v>71</v>
      </c>
      <c r="C34" s="127" t="s">
        <v>49</v>
      </c>
      <c r="D34" s="128">
        <v>1000</v>
      </c>
      <c r="E34" s="128"/>
      <c r="F34" s="129"/>
      <c r="G34" s="129"/>
      <c r="H34" s="130"/>
      <c r="I34" s="130"/>
      <c r="J34" s="131">
        <v>16932</v>
      </c>
      <c r="K34" s="132">
        <v>425</v>
      </c>
      <c r="L34" s="165">
        <v>425000</v>
      </c>
      <c r="M34" s="166"/>
    </row>
    <row r="35" spans="1:13" ht="19.5" x14ac:dyDescent="0.4">
      <c r="A35" s="125">
        <v>45233</v>
      </c>
      <c r="B35" s="126" t="s">
        <v>72</v>
      </c>
      <c r="C35" s="127" t="s">
        <v>49</v>
      </c>
      <c r="D35" s="128">
        <v>1000</v>
      </c>
      <c r="E35" s="128"/>
      <c r="F35" s="129"/>
      <c r="G35" s="129"/>
      <c r="H35" s="130"/>
      <c r="I35" s="130"/>
      <c r="J35" s="131">
        <v>16933</v>
      </c>
      <c r="K35" s="132">
        <v>425</v>
      </c>
      <c r="L35" s="165">
        <v>425000</v>
      </c>
      <c r="M35" s="166"/>
    </row>
    <row r="36" spans="1:13" ht="19.5" x14ac:dyDescent="0.4">
      <c r="A36" s="125">
        <v>45233</v>
      </c>
      <c r="B36" s="126" t="s">
        <v>73</v>
      </c>
      <c r="C36" s="127" t="s">
        <v>49</v>
      </c>
      <c r="D36" s="128">
        <v>1000</v>
      </c>
      <c r="E36" s="128"/>
      <c r="F36" s="129"/>
      <c r="G36" s="129"/>
      <c r="H36" s="130"/>
      <c r="I36" s="130"/>
      <c r="J36" s="131">
        <v>16934</v>
      </c>
      <c r="K36" s="132">
        <v>425</v>
      </c>
      <c r="L36" s="165">
        <v>425000</v>
      </c>
      <c r="M36" s="166"/>
    </row>
    <row r="37" spans="1:13" ht="19.5" x14ac:dyDescent="0.4">
      <c r="A37" s="125">
        <v>45233</v>
      </c>
      <c r="B37" s="126" t="s">
        <v>74</v>
      </c>
      <c r="C37" s="127" t="s">
        <v>49</v>
      </c>
      <c r="D37" s="128">
        <v>1250</v>
      </c>
      <c r="E37" s="128"/>
      <c r="F37" s="129"/>
      <c r="G37" s="129"/>
      <c r="H37" s="130"/>
      <c r="I37" s="130"/>
      <c r="J37" s="131">
        <v>16935</v>
      </c>
      <c r="K37" s="132">
        <v>425</v>
      </c>
      <c r="L37" s="165">
        <v>531250</v>
      </c>
      <c r="M37" s="166"/>
    </row>
    <row r="38" spans="1:13" ht="19.5" x14ac:dyDescent="0.4">
      <c r="A38" s="125">
        <v>45233</v>
      </c>
      <c r="B38" s="126" t="s">
        <v>75</v>
      </c>
      <c r="C38" s="127" t="s">
        <v>49</v>
      </c>
      <c r="D38" s="128">
        <v>1000</v>
      </c>
      <c r="E38" s="128"/>
      <c r="F38" s="129"/>
      <c r="G38" s="129"/>
      <c r="H38" s="130"/>
      <c r="I38" s="130"/>
      <c r="J38" s="131">
        <v>16936</v>
      </c>
      <c r="K38" s="132">
        <v>425</v>
      </c>
      <c r="L38" s="165">
        <v>425000</v>
      </c>
      <c r="M38" s="166"/>
    </row>
    <row r="39" spans="1:13" ht="19.5" x14ac:dyDescent="0.4">
      <c r="A39" s="125">
        <v>45233</v>
      </c>
      <c r="B39" s="126" t="s">
        <v>76</v>
      </c>
      <c r="C39" s="127" t="s">
        <v>49</v>
      </c>
      <c r="D39" s="128">
        <v>1000</v>
      </c>
      <c r="E39" s="128"/>
      <c r="F39" s="129"/>
      <c r="G39" s="129"/>
      <c r="H39" s="130"/>
      <c r="I39" s="130"/>
      <c r="J39" s="131">
        <v>10982</v>
      </c>
      <c r="K39" s="132">
        <v>440</v>
      </c>
      <c r="L39" s="165">
        <v>440000</v>
      </c>
      <c r="M39" s="166"/>
    </row>
    <row r="40" spans="1:13" ht="19.5" x14ac:dyDescent="0.4">
      <c r="A40" s="125">
        <v>45233</v>
      </c>
      <c r="B40" s="126" t="s">
        <v>77</v>
      </c>
      <c r="C40" s="127" t="s">
        <v>49</v>
      </c>
      <c r="D40" s="128">
        <v>1000</v>
      </c>
      <c r="E40" s="128"/>
      <c r="F40" s="129"/>
      <c r="G40" s="129"/>
      <c r="H40" s="130"/>
      <c r="I40" s="130"/>
      <c r="J40" s="131">
        <v>10983</v>
      </c>
      <c r="K40" s="132">
        <v>440</v>
      </c>
      <c r="L40" s="165">
        <v>440000</v>
      </c>
      <c r="M40" s="166"/>
    </row>
    <row r="41" spans="1:13" ht="19.5" x14ac:dyDescent="0.4">
      <c r="A41" s="125">
        <v>45233</v>
      </c>
      <c r="B41" s="126" t="s">
        <v>78</v>
      </c>
      <c r="C41" s="127" t="s">
        <v>49</v>
      </c>
      <c r="D41" s="128">
        <v>500</v>
      </c>
      <c r="E41" s="128"/>
      <c r="F41" s="129"/>
      <c r="G41" s="129"/>
      <c r="H41" s="130"/>
      <c r="I41" s="130"/>
      <c r="J41" s="131">
        <v>10984</v>
      </c>
      <c r="K41" s="132">
        <v>440</v>
      </c>
      <c r="L41" s="165">
        <v>220000</v>
      </c>
      <c r="M41" s="166"/>
    </row>
    <row r="42" spans="1:13" ht="19.5" x14ac:dyDescent="0.4">
      <c r="A42" s="125">
        <v>45233</v>
      </c>
      <c r="B42" s="126" t="s">
        <v>79</v>
      </c>
      <c r="C42" s="127" t="s">
        <v>49</v>
      </c>
      <c r="D42" s="128">
        <v>500</v>
      </c>
      <c r="E42" s="128"/>
      <c r="F42" s="129"/>
      <c r="G42" s="129"/>
      <c r="H42" s="130"/>
      <c r="I42" s="130"/>
      <c r="J42" s="131">
        <v>10985</v>
      </c>
      <c r="K42" s="132">
        <v>440</v>
      </c>
      <c r="L42" s="165">
        <v>220000</v>
      </c>
      <c r="M42" s="166"/>
    </row>
    <row r="43" spans="1:13" ht="19.5" x14ac:dyDescent="0.4">
      <c r="A43" s="125">
        <v>45233</v>
      </c>
      <c r="B43" s="126" t="s">
        <v>80</v>
      </c>
      <c r="C43" s="127" t="s">
        <v>49</v>
      </c>
      <c r="D43" s="128">
        <v>500</v>
      </c>
      <c r="E43" s="128"/>
      <c r="F43" s="129"/>
      <c r="G43" s="129"/>
      <c r="H43" s="130"/>
      <c r="I43" s="130"/>
      <c r="J43" s="131">
        <v>10987</v>
      </c>
      <c r="K43" s="132">
        <v>440</v>
      </c>
      <c r="L43" s="165">
        <v>220000</v>
      </c>
      <c r="M43" s="166"/>
    </row>
    <row r="44" spans="1:13" ht="20.25" thickBot="1" x14ac:dyDescent="0.45">
      <c r="A44" s="134">
        <v>45233</v>
      </c>
      <c r="B44" s="135" t="s">
        <v>81</v>
      </c>
      <c r="C44" s="136" t="s">
        <v>49</v>
      </c>
      <c r="D44" s="137">
        <v>500</v>
      </c>
      <c r="E44" s="137"/>
      <c r="F44" s="138"/>
      <c r="G44" s="138"/>
      <c r="H44" s="139"/>
      <c r="I44" s="139"/>
      <c r="J44" s="140">
        <v>10989</v>
      </c>
      <c r="K44" s="141">
        <v>440</v>
      </c>
      <c r="L44" s="154">
        <v>220000</v>
      </c>
      <c r="M44" s="166"/>
    </row>
    <row r="45" spans="1:13" ht="19.5" x14ac:dyDescent="0.4">
      <c r="A45" s="155">
        <v>45234</v>
      </c>
      <c r="B45" s="156" t="s">
        <v>82</v>
      </c>
      <c r="C45" s="157" t="s">
        <v>49</v>
      </c>
      <c r="D45" s="158">
        <v>1500</v>
      </c>
      <c r="E45" s="159"/>
      <c r="F45" s="160"/>
      <c r="G45" s="160"/>
      <c r="H45" s="160"/>
      <c r="I45" s="172"/>
      <c r="J45" s="161">
        <v>16957</v>
      </c>
      <c r="K45" s="173">
        <v>425</v>
      </c>
      <c r="L45" s="163">
        <v>637500</v>
      </c>
      <c r="M45" s="166"/>
    </row>
    <row r="46" spans="1:13" ht="19.5" x14ac:dyDescent="0.4">
      <c r="A46" s="125">
        <v>45234</v>
      </c>
      <c r="B46" s="143" t="s">
        <v>83</v>
      </c>
      <c r="C46" s="144" t="s">
        <v>49</v>
      </c>
      <c r="D46" s="145"/>
      <c r="E46" s="146"/>
      <c r="F46" s="147"/>
      <c r="G46" s="147">
        <v>10</v>
      </c>
      <c r="H46" s="147"/>
      <c r="I46" s="147"/>
      <c r="J46" s="148">
        <v>16957</v>
      </c>
      <c r="K46" s="149">
        <v>14000</v>
      </c>
      <c r="L46" s="171">
        <v>140000</v>
      </c>
      <c r="M46" s="166"/>
    </row>
    <row r="47" spans="1:13" ht="19.5" x14ac:dyDescent="0.4">
      <c r="A47" s="125">
        <v>45234</v>
      </c>
      <c r="B47" s="126" t="s">
        <v>84</v>
      </c>
      <c r="C47" s="144" t="s">
        <v>49</v>
      </c>
      <c r="D47" s="128">
        <v>1500</v>
      </c>
      <c r="E47" s="129"/>
      <c r="F47" s="130"/>
      <c r="G47" s="130"/>
      <c r="H47" s="130"/>
      <c r="I47" s="130"/>
      <c r="J47" s="131">
        <v>16958</v>
      </c>
      <c r="K47" s="132">
        <v>425</v>
      </c>
      <c r="L47" s="165">
        <v>637500</v>
      </c>
      <c r="M47" s="166"/>
    </row>
    <row r="48" spans="1:13" ht="19.5" x14ac:dyDescent="0.4">
      <c r="A48" s="125">
        <v>45234</v>
      </c>
      <c r="B48" s="126" t="s">
        <v>85</v>
      </c>
      <c r="C48" s="144" t="s">
        <v>49</v>
      </c>
      <c r="D48" s="128">
        <v>1250</v>
      </c>
      <c r="E48" s="129"/>
      <c r="F48" s="130"/>
      <c r="G48" s="130"/>
      <c r="H48" s="130"/>
      <c r="I48" s="130"/>
      <c r="J48" s="131">
        <v>16960</v>
      </c>
      <c r="K48" s="132">
        <v>425</v>
      </c>
      <c r="L48" s="165">
        <v>531250</v>
      </c>
      <c r="M48" s="166"/>
    </row>
    <row r="49" spans="1:13" ht="19.5" x14ac:dyDescent="0.4">
      <c r="A49" s="125">
        <v>45234</v>
      </c>
      <c r="B49" s="126" t="s">
        <v>86</v>
      </c>
      <c r="C49" s="144" t="s">
        <v>49</v>
      </c>
      <c r="D49" s="128">
        <v>1500</v>
      </c>
      <c r="E49" s="129"/>
      <c r="F49" s="130"/>
      <c r="G49" s="130"/>
      <c r="H49" s="130"/>
      <c r="I49" s="130"/>
      <c r="J49" s="131">
        <v>16956</v>
      </c>
      <c r="K49" s="132">
        <v>425</v>
      </c>
      <c r="L49" s="165">
        <v>637500</v>
      </c>
      <c r="M49" s="166"/>
    </row>
    <row r="50" spans="1:13" ht="19.5" x14ac:dyDescent="0.4">
      <c r="A50" s="125">
        <v>45234</v>
      </c>
      <c r="B50" s="126" t="s">
        <v>87</v>
      </c>
      <c r="C50" s="144" t="s">
        <v>49</v>
      </c>
      <c r="D50" s="128"/>
      <c r="E50" s="129"/>
      <c r="F50" s="130"/>
      <c r="G50" s="130">
        <v>20</v>
      </c>
      <c r="H50" s="130"/>
      <c r="I50" s="130"/>
      <c r="J50" s="131">
        <v>16956</v>
      </c>
      <c r="K50" s="132">
        <v>14000</v>
      </c>
      <c r="L50" s="165">
        <v>280000</v>
      </c>
      <c r="M50" s="166"/>
    </row>
    <row r="51" spans="1:13" ht="19.5" x14ac:dyDescent="0.4">
      <c r="A51" s="125">
        <v>45234</v>
      </c>
      <c r="B51" s="126" t="s">
        <v>88</v>
      </c>
      <c r="C51" s="144" t="s">
        <v>49</v>
      </c>
      <c r="D51" s="128">
        <v>1375</v>
      </c>
      <c r="E51" s="129"/>
      <c r="F51" s="130"/>
      <c r="G51" s="130"/>
      <c r="H51" s="130"/>
      <c r="I51" s="130"/>
      <c r="J51" s="131">
        <v>16959</v>
      </c>
      <c r="K51" s="132">
        <v>425</v>
      </c>
      <c r="L51" s="165">
        <v>584375</v>
      </c>
      <c r="M51" s="166"/>
    </row>
    <row r="52" spans="1:13" ht="19.5" x14ac:dyDescent="0.4">
      <c r="A52" s="125">
        <v>45234</v>
      </c>
      <c r="B52" s="126" t="s">
        <v>89</v>
      </c>
      <c r="C52" s="127" t="s">
        <v>49</v>
      </c>
      <c r="D52" s="128">
        <v>500</v>
      </c>
      <c r="E52" s="129"/>
      <c r="F52" s="130"/>
      <c r="G52" s="130"/>
      <c r="H52" s="130"/>
      <c r="I52" s="130"/>
      <c r="J52" s="131">
        <v>9093</v>
      </c>
      <c r="K52" s="132">
        <v>440</v>
      </c>
      <c r="L52" s="165">
        <v>220000</v>
      </c>
      <c r="M52" s="166"/>
    </row>
    <row r="53" spans="1:13" ht="19.5" x14ac:dyDescent="0.4">
      <c r="A53" s="125">
        <v>45234</v>
      </c>
      <c r="B53" s="126" t="s">
        <v>90</v>
      </c>
      <c r="C53" s="127" t="s">
        <v>49</v>
      </c>
      <c r="D53" s="128">
        <v>1000</v>
      </c>
      <c r="E53" s="129"/>
      <c r="F53" s="130"/>
      <c r="G53" s="130"/>
      <c r="H53" s="130"/>
      <c r="I53" s="130"/>
      <c r="J53" s="131">
        <v>8897</v>
      </c>
      <c r="K53" s="132">
        <v>440</v>
      </c>
      <c r="L53" s="165">
        <v>440000</v>
      </c>
      <c r="M53" s="166"/>
    </row>
    <row r="54" spans="1:13" ht="19.5" x14ac:dyDescent="0.4">
      <c r="A54" s="125">
        <v>45234</v>
      </c>
      <c r="B54" s="126" t="s">
        <v>91</v>
      </c>
      <c r="C54" s="127" t="s">
        <v>49</v>
      </c>
      <c r="D54" s="128">
        <v>1500</v>
      </c>
      <c r="E54" s="129"/>
      <c r="F54" s="130"/>
      <c r="G54" s="130"/>
      <c r="H54" s="130"/>
      <c r="I54" s="130"/>
      <c r="J54" s="131">
        <v>8896</v>
      </c>
      <c r="K54" s="132">
        <v>440</v>
      </c>
      <c r="L54" s="165">
        <v>660000</v>
      </c>
      <c r="M54" s="166"/>
    </row>
    <row r="55" spans="1:13" ht="20.25" thickBot="1" x14ac:dyDescent="0.45">
      <c r="A55" s="134">
        <v>45234</v>
      </c>
      <c r="B55" s="135" t="s">
        <v>92</v>
      </c>
      <c r="C55" s="136" t="s">
        <v>49</v>
      </c>
      <c r="D55" s="137">
        <v>500</v>
      </c>
      <c r="E55" s="138"/>
      <c r="F55" s="139"/>
      <c r="G55" s="139"/>
      <c r="H55" s="139"/>
      <c r="I55" s="139"/>
      <c r="J55" s="140">
        <v>8899</v>
      </c>
      <c r="K55" s="141">
        <v>440</v>
      </c>
      <c r="L55" s="154">
        <v>220000</v>
      </c>
      <c r="M55" s="166"/>
    </row>
    <row r="56" spans="1:13" ht="19.5" x14ac:dyDescent="0.4">
      <c r="A56" s="155">
        <v>45236</v>
      </c>
      <c r="B56" s="156" t="s">
        <v>93</v>
      </c>
      <c r="C56" s="157" t="s">
        <v>49</v>
      </c>
      <c r="D56" s="158">
        <v>2000</v>
      </c>
      <c r="E56" s="158"/>
      <c r="F56" s="159"/>
      <c r="G56" s="159"/>
      <c r="H56" s="160"/>
      <c r="I56" s="160"/>
      <c r="J56" s="161">
        <v>16937</v>
      </c>
      <c r="K56" s="162">
        <v>440</v>
      </c>
      <c r="L56" s="163">
        <v>880000</v>
      </c>
      <c r="M56" s="166"/>
    </row>
    <row r="57" spans="1:13" ht="19.5" x14ac:dyDescent="0.4">
      <c r="A57" s="125">
        <v>45236</v>
      </c>
      <c r="B57" s="143" t="s">
        <v>94</v>
      </c>
      <c r="C57" s="144" t="s">
        <v>49</v>
      </c>
      <c r="D57" s="145">
        <v>500</v>
      </c>
      <c r="E57" s="145"/>
      <c r="F57" s="146"/>
      <c r="G57" s="146"/>
      <c r="H57" s="147"/>
      <c r="I57" s="147"/>
      <c r="J57" s="148">
        <v>16938</v>
      </c>
      <c r="K57" s="149">
        <v>440</v>
      </c>
      <c r="L57" s="164">
        <v>220000</v>
      </c>
      <c r="M57" s="166"/>
    </row>
    <row r="58" spans="1:13" ht="19.5" x14ac:dyDescent="0.4">
      <c r="A58" s="125">
        <v>45236</v>
      </c>
      <c r="B58" s="126" t="s">
        <v>52</v>
      </c>
      <c r="C58" s="144" t="s">
        <v>49</v>
      </c>
      <c r="D58" s="128">
        <v>1750</v>
      </c>
      <c r="E58" s="128"/>
      <c r="F58" s="129"/>
      <c r="G58" s="129"/>
      <c r="H58" s="130"/>
      <c r="I58" s="130"/>
      <c r="J58" s="131">
        <v>16939</v>
      </c>
      <c r="K58" s="132">
        <v>440</v>
      </c>
      <c r="L58" s="165">
        <v>770000</v>
      </c>
      <c r="M58" s="166"/>
    </row>
    <row r="59" spans="1:13" ht="19.5" x14ac:dyDescent="0.4">
      <c r="A59" s="125">
        <v>45236</v>
      </c>
      <c r="B59" s="126" t="s">
        <v>53</v>
      </c>
      <c r="C59" s="144" t="s">
        <v>49</v>
      </c>
      <c r="D59" s="128">
        <v>500</v>
      </c>
      <c r="E59" s="128"/>
      <c r="F59" s="129"/>
      <c r="G59" s="129"/>
      <c r="H59" s="130"/>
      <c r="I59" s="130"/>
      <c r="J59" s="131">
        <v>16940</v>
      </c>
      <c r="K59" s="132">
        <v>440</v>
      </c>
      <c r="L59" s="165">
        <v>220000</v>
      </c>
      <c r="M59" s="166"/>
    </row>
    <row r="60" spans="1:13" ht="19.5" x14ac:dyDescent="0.4">
      <c r="A60" s="125">
        <v>45236</v>
      </c>
      <c r="B60" s="126" t="s">
        <v>95</v>
      </c>
      <c r="C60" s="144" t="s">
        <v>49</v>
      </c>
      <c r="D60" s="128">
        <v>500</v>
      </c>
      <c r="E60" s="128"/>
      <c r="F60" s="129"/>
      <c r="G60" s="129"/>
      <c r="H60" s="130"/>
      <c r="I60" s="130"/>
      <c r="J60" s="131">
        <v>16941</v>
      </c>
      <c r="K60" s="132">
        <v>440</v>
      </c>
      <c r="L60" s="165">
        <v>220000</v>
      </c>
      <c r="M60" s="166"/>
    </row>
    <row r="61" spans="1:13" ht="19.5" x14ac:dyDescent="0.4">
      <c r="A61" s="125">
        <v>45236</v>
      </c>
      <c r="B61" s="126" t="s">
        <v>96</v>
      </c>
      <c r="C61" s="127" t="s">
        <v>49</v>
      </c>
      <c r="D61" s="128">
        <v>1000</v>
      </c>
      <c r="E61" s="128"/>
      <c r="F61" s="129"/>
      <c r="G61" s="129"/>
      <c r="H61" s="130"/>
      <c r="I61" s="130"/>
      <c r="J61" s="131">
        <v>16942</v>
      </c>
      <c r="K61" s="132">
        <v>425</v>
      </c>
      <c r="L61" s="165">
        <v>425000</v>
      </c>
      <c r="M61" s="166"/>
    </row>
    <row r="62" spans="1:13" ht="19.5" x14ac:dyDescent="0.4">
      <c r="A62" s="125">
        <v>45236</v>
      </c>
      <c r="B62" s="126" t="s">
        <v>97</v>
      </c>
      <c r="C62" s="127" t="s">
        <v>49</v>
      </c>
      <c r="D62" s="128">
        <v>1000</v>
      </c>
      <c r="E62" s="128"/>
      <c r="F62" s="129"/>
      <c r="G62" s="129"/>
      <c r="H62" s="130"/>
      <c r="I62" s="130"/>
      <c r="J62" s="131">
        <v>16943</v>
      </c>
      <c r="K62" s="132">
        <v>425</v>
      </c>
      <c r="L62" s="165">
        <v>425000</v>
      </c>
      <c r="M62" s="166"/>
    </row>
    <row r="63" spans="1:13" ht="19.5" x14ac:dyDescent="0.4">
      <c r="A63" s="125">
        <v>45236</v>
      </c>
      <c r="B63" s="126" t="s">
        <v>98</v>
      </c>
      <c r="C63" s="127" t="s">
        <v>49</v>
      </c>
      <c r="D63" s="128">
        <v>1000</v>
      </c>
      <c r="E63" s="128"/>
      <c r="F63" s="129"/>
      <c r="G63" s="129"/>
      <c r="H63" s="130"/>
      <c r="I63" s="130"/>
      <c r="J63" s="131">
        <v>16944</v>
      </c>
      <c r="K63" s="132">
        <v>425</v>
      </c>
      <c r="L63" s="165">
        <v>425000</v>
      </c>
      <c r="M63" s="166"/>
    </row>
    <row r="64" spans="1:13" ht="19.5" x14ac:dyDescent="0.4">
      <c r="A64" s="125">
        <v>45236</v>
      </c>
      <c r="B64" s="126" t="s">
        <v>99</v>
      </c>
      <c r="C64" s="127" t="s">
        <v>49</v>
      </c>
      <c r="D64" s="128">
        <v>1000</v>
      </c>
      <c r="E64" s="128"/>
      <c r="F64" s="129"/>
      <c r="G64" s="129"/>
      <c r="H64" s="130"/>
      <c r="I64" s="130"/>
      <c r="J64" s="131">
        <v>16945</v>
      </c>
      <c r="K64" s="132">
        <v>425</v>
      </c>
      <c r="L64" s="165">
        <v>425000</v>
      </c>
      <c r="M64" s="166"/>
    </row>
    <row r="65" spans="1:13" ht="19.5" x14ac:dyDescent="0.4">
      <c r="A65" s="125">
        <v>45236</v>
      </c>
      <c r="B65" s="126" t="s">
        <v>99</v>
      </c>
      <c r="C65" s="127" t="s">
        <v>49</v>
      </c>
      <c r="D65" s="128"/>
      <c r="E65" s="128"/>
      <c r="F65" s="129"/>
      <c r="G65" s="129">
        <v>6</v>
      </c>
      <c r="H65" s="130"/>
      <c r="I65" s="130"/>
      <c r="J65" s="131">
        <v>16945</v>
      </c>
      <c r="K65" s="132">
        <v>14000</v>
      </c>
      <c r="L65" s="165">
        <v>84000</v>
      </c>
      <c r="M65" s="166"/>
    </row>
    <row r="66" spans="1:13" ht="19.5" x14ac:dyDescent="0.4">
      <c r="A66" s="125">
        <v>45236</v>
      </c>
      <c r="B66" s="126" t="s">
        <v>100</v>
      </c>
      <c r="C66" s="127" t="s">
        <v>49</v>
      </c>
      <c r="D66" s="128">
        <v>1000</v>
      </c>
      <c r="E66" s="128"/>
      <c r="F66" s="129"/>
      <c r="G66" s="129"/>
      <c r="H66" s="130"/>
      <c r="I66" s="130"/>
      <c r="J66" s="131">
        <v>16946</v>
      </c>
      <c r="K66" s="132">
        <v>425</v>
      </c>
      <c r="L66" s="165">
        <v>425000</v>
      </c>
      <c r="M66" s="166"/>
    </row>
    <row r="67" spans="1:13" ht="19.5" x14ac:dyDescent="0.4">
      <c r="A67" s="125">
        <v>45236</v>
      </c>
      <c r="B67" s="126" t="s">
        <v>100</v>
      </c>
      <c r="C67" s="127" t="s">
        <v>49</v>
      </c>
      <c r="D67" s="128"/>
      <c r="E67" s="128"/>
      <c r="F67" s="129"/>
      <c r="G67" s="129">
        <v>10</v>
      </c>
      <c r="H67" s="130"/>
      <c r="I67" s="130"/>
      <c r="J67" s="131">
        <v>16946</v>
      </c>
      <c r="K67" s="132">
        <v>14000</v>
      </c>
      <c r="L67" s="165">
        <v>140000</v>
      </c>
      <c r="M67" s="166"/>
    </row>
    <row r="68" spans="1:13" ht="19.5" x14ac:dyDescent="0.4">
      <c r="A68" s="125">
        <v>45236</v>
      </c>
      <c r="B68" s="126" t="s">
        <v>101</v>
      </c>
      <c r="C68" s="127" t="s">
        <v>49</v>
      </c>
      <c r="D68" s="128">
        <v>1000</v>
      </c>
      <c r="E68" s="128"/>
      <c r="F68" s="129"/>
      <c r="G68" s="129"/>
      <c r="H68" s="130"/>
      <c r="I68" s="130"/>
      <c r="J68" s="131">
        <v>16947</v>
      </c>
      <c r="K68" s="132">
        <v>425</v>
      </c>
      <c r="L68" s="165">
        <v>425000</v>
      </c>
      <c r="M68" s="166"/>
    </row>
    <row r="69" spans="1:13" ht="19.5" x14ac:dyDescent="0.4">
      <c r="A69" s="125">
        <v>45236</v>
      </c>
      <c r="B69" s="126" t="s">
        <v>101</v>
      </c>
      <c r="C69" s="127" t="s">
        <v>49</v>
      </c>
      <c r="D69" s="128"/>
      <c r="E69" s="128"/>
      <c r="F69" s="129"/>
      <c r="G69" s="129">
        <v>15</v>
      </c>
      <c r="H69" s="130"/>
      <c r="I69" s="130"/>
      <c r="J69" s="131">
        <v>16947</v>
      </c>
      <c r="K69" s="132">
        <v>14000</v>
      </c>
      <c r="L69" s="165">
        <v>210000</v>
      </c>
      <c r="M69" s="166"/>
    </row>
    <row r="70" spans="1:13" ht="19.5" x14ac:dyDescent="0.4">
      <c r="A70" s="125">
        <v>45236</v>
      </c>
      <c r="B70" s="126" t="s">
        <v>77</v>
      </c>
      <c r="C70" s="127" t="s">
        <v>49</v>
      </c>
      <c r="D70" s="128">
        <v>750</v>
      </c>
      <c r="E70" s="128"/>
      <c r="F70" s="129"/>
      <c r="G70" s="129"/>
      <c r="H70" s="130"/>
      <c r="I70" s="130"/>
      <c r="J70" s="131">
        <v>10993</v>
      </c>
      <c r="K70" s="132">
        <v>440</v>
      </c>
      <c r="L70" s="165">
        <v>330000</v>
      </c>
      <c r="M70" s="166"/>
    </row>
    <row r="71" spans="1:13" ht="19.5" x14ac:dyDescent="0.4">
      <c r="A71" s="125">
        <v>45236</v>
      </c>
      <c r="B71" s="126" t="s">
        <v>102</v>
      </c>
      <c r="C71" s="127" t="s">
        <v>49</v>
      </c>
      <c r="D71" s="128">
        <v>1000</v>
      </c>
      <c r="E71" s="128"/>
      <c r="F71" s="129"/>
      <c r="G71" s="129"/>
      <c r="H71" s="130"/>
      <c r="I71" s="130"/>
      <c r="J71" s="131">
        <v>11001</v>
      </c>
      <c r="K71" s="132">
        <v>580</v>
      </c>
      <c r="L71" s="165">
        <v>580000</v>
      </c>
      <c r="M71" s="166"/>
    </row>
    <row r="72" spans="1:13" ht="19.5" x14ac:dyDescent="0.4">
      <c r="A72" s="125">
        <v>45236</v>
      </c>
      <c r="B72" s="126" t="s">
        <v>103</v>
      </c>
      <c r="C72" s="127" t="s">
        <v>49</v>
      </c>
      <c r="D72" s="128">
        <v>1000</v>
      </c>
      <c r="E72" s="128"/>
      <c r="F72" s="129"/>
      <c r="G72" s="129"/>
      <c r="H72" s="130"/>
      <c r="I72" s="130"/>
      <c r="J72" s="131">
        <v>11002</v>
      </c>
      <c r="K72" s="132">
        <v>440</v>
      </c>
      <c r="L72" s="165">
        <v>440000</v>
      </c>
      <c r="M72" s="166"/>
    </row>
    <row r="73" spans="1:13" ht="20.25" thickBot="1" x14ac:dyDescent="0.45">
      <c r="A73" s="134">
        <v>45236</v>
      </c>
      <c r="B73" s="135" t="s">
        <v>104</v>
      </c>
      <c r="C73" s="136" t="s">
        <v>49</v>
      </c>
      <c r="D73" s="137">
        <v>750</v>
      </c>
      <c r="E73" s="137"/>
      <c r="F73" s="138"/>
      <c r="G73" s="138"/>
      <c r="H73" s="139"/>
      <c r="I73" s="139"/>
      <c r="J73" s="140">
        <v>11003</v>
      </c>
      <c r="K73" s="141">
        <v>440</v>
      </c>
      <c r="L73" s="154">
        <v>330000</v>
      </c>
      <c r="M73" s="166"/>
    </row>
    <row r="74" spans="1:13" ht="19.5" x14ac:dyDescent="0.4">
      <c r="A74" s="155">
        <v>45238</v>
      </c>
      <c r="B74" s="156" t="s">
        <v>105</v>
      </c>
      <c r="C74" s="157" t="s">
        <v>49</v>
      </c>
      <c r="D74" s="158">
        <v>2000</v>
      </c>
      <c r="E74" s="158"/>
      <c r="F74" s="159"/>
      <c r="G74" s="159"/>
      <c r="H74" s="160"/>
      <c r="I74" s="160"/>
      <c r="J74" s="161">
        <v>16948</v>
      </c>
      <c r="K74" s="162">
        <v>440</v>
      </c>
      <c r="L74" s="163">
        <v>880000</v>
      </c>
      <c r="M74" s="166"/>
    </row>
    <row r="75" spans="1:13" ht="19.5" x14ac:dyDescent="0.4">
      <c r="A75" s="125">
        <v>45238</v>
      </c>
      <c r="B75" s="143" t="s">
        <v>106</v>
      </c>
      <c r="C75" s="144" t="s">
        <v>49</v>
      </c>
      <c r="D75" s="145">
        <v>500</v>
      </c>
      <c r="E75" s="145"/>
      <c r="F75" s="146"/>
      <c r="G75" s="146"/>
      <c r="H75" s="147"/>
      <c r="I75" s="147"/>
      <c r="J75" s="148">
        <v>16949</v>
      </c>
      <c r="K75" s="149">
        <v>440</v>
      </c>
      <c r="L75" s="164">
        <v>220000</v>
      </c>
      <c r="M75" s="166"/>
    </row>
    <row r="76" spans="1:13" ht="19.5" x14ac:dyDescent="0.4">
      <c r="A76" s="125">
        <v>45238</v>
      </c>
      <c r="B76" s="126" t="s">
        <v>107</v>
      </c>
      <c r="C76" s="144" t="s">
        <v>49</v>
      </c>
      <c r="D76" s="128">
        <v>500</v>
      </c>
      <c r="E76" s="128"/>
      <c r="F76" s="129"/>
      <c r="G76" s="129"/>
      <c r="H76" s="130"/>
      <c r="I76" s="130"/>
      <c r="J76" s="131">
        <v>16950</v>
      </c>
      <c r="K76" s="132">
        <v>440</v>
      </c>
      <c r="L76" s="165">
        <v>220000</v>
      </c>
      <c r="M76" s="166"/>
    </row>
    <row r="77" spans="1:13" ht="19.5" x14ac:dyDescent="0.4">
      <c r="A77" s="125">
        <v>45238</v>
      </c>
      <c r="B77" s="126" t="s">
        <v>52</v>
      </c>
      <c r="C77" s="144" t="s">
        <v>49</v>
      </c>
      <c r="D77" s="128">
        <v>1250</v>
      </c>
      <c r="E77" s="128"/>
      <c r="F77" s="129"/>
      <c r="G77" s="129"/>
      <c r="H77" s="130"/>
      <c r="I77" s="130"/>
      <c r="J77" s="131">
        <v>17001</v>
      </c>
      <c r="K77" s="132">
        <v>440</v>
      </c>
      <c r="L77" s="165">
        <v>550000</v>
      </c>
      <c r="M77" s="166"/>
    </row>
    <row r="78" spans="1:13" ht="19.5" x14ac:dyDescent="0.4">
      <c r="A78" s="125">
        <v>45238</v>
      </c>
      <c r="B78" s="126" t="s">
        <v>108</v>
      </c>
      <c r="C78" s="127" t="s">
        <v>49</v>
      </c>
      <c r="D78" s="128">
        <v>1000</v>
      </c>
      <c r="E78" s="128"/>
      <c r="F78" s="129"/>
      <c r="G78" s="129"/>
      <c r="H78" s="130"/>
      <c r="I78" s="130"/>
      <c r="J78" s="131">
        <v>17002</v>
      </c>
      <c r="K78" s="132">
        <v>425</v>
      </c>
      <c r="L78" s="165">
        <v>425000</v>
      </c>
      <c r="M78" s="166"/>
    </row>
    <row r="79" spans="1:13" ht="19.5" x14ac:dyDescent="0.4">
      <c r="A79" s="125">
        <v>45238</v>
      </c>
      <c r="B79" s="126" t="s">
        <v>108</v>
      </c>
      <c r="C79" s="127" t="s">
        <v>49</v>
      </c>
      <c r="D79" s="128"/>
      <c r="E79" s="128"/>
      <c r="F79" s="129"/>
      <c r="G79" s="129">
        <v>10</v>
      </c>
      <c r="H79" s="130"/>
      <c r="I79" s="130"/>
      <c r="J79" s="131">
        <v>17002</v>
      </c>
      <c r="K79" s="132">
        <v>14000</v>
      </c>
      <c r="L79" s="165">
        <v>140000</v>
      </c>
      <c r="M79" s="166"/>
    </row>
    <row r="80" spans="1:13" ht="19.5" x14ac:dyDescent="0.4">
      <c r="A80" s="125">
        <v>45238</v>
      </c>
      <c r="B80" s="126" t="s">
        <v>109</v>
      </c>
      <c r="C80" s="127" t="s">
        <v>49</v>
      </c>
      <c r="D80" s="128">
        <v>1125</v>
      </c>
      <c r="E80" s="128"/>
      <c r="F80" s="129"/>
      <c r="G80" s="129"/>
      <c r="H80" s="130"/>
      <c r="I80" s="130"/>
      <c r="J80" s="131">
        <v>17003</v>
      </c>
      <c r="K80" s="132">
        <v>425</v>
      </c>
      <c r="L80" s="165">
        <v>478125</v>
      </c>
      <c r="M80" s="166"/>
    </row>
    <row r="81" spans="1:13" ht="19.5" x14ac:dyDescent="0.4">
      <c r="A81" s="125">
        <v>45238</v>
      </c>
      <c r="B81" s="126" t="s">
        <v>109</v>
      </c>
      <c r="C81" s="127" t="s">
        <v>49</v>
      </c>
      <c r="D81" s="128"/>
      <c r="E81" s="128"/>
      <c r="F81" s="129"/>
      <c r="G81" s="129">
        <v>10</v>
      </c>
      <c r="H81" s="130"/>
      <c r="I81" s="130"/>
      <c r="J81" s="131">
        <v>17003</v>
      </c>
      <c r="K81" s="132">
        <v>14000</v>
      </c>
      <c r="L81" s="165">
        <v>140000</v>
      </c>
      <c r="M81" s="166"/>
    </row>
    <row r="82" spans="1:13" ht="19.5" x14ac:dyDescent="0.4">
      <c r="A82" s="125">
        <v>45238</v>
      </c>
      <c r="B82" s="126" t="s">
        <v>57</v>
      </c>
      <c r="C82" s="127" t="s">
        <v>49</v>
      </c>
      <c r="D82" s="128">
        <v>1000</v>
      </c>
      <c r="E82" s="128"/>
      <c r="F82" s="129"/>
      <c r="G82" s="129"/>
      <c r="H82" s="130"/>
      <c r="I82" s="130"/>
      <c r="J82" s="131">
        <v>17004</v>
      </c>
      <c r="K82" s="132">
        <v>425</v>
      </c>
      <c r="L82" s="165">
        <v>425000</v>
      </c>
      <c r="M82" s="166"/>
    </row>
    <row r="83" spans="1:13" ht="19.5" x14ac:dyDescent="0.4">
      <c r="A83" s="125">
        <v>45238</v>
      </c>
      <c r="B83" s="126" t="s">
        <v>110</v>
      </c>
      <c r="C83" s="127" t="s">
        <v>49</v>
      </c>
      <c r="D83" s="128">
        <v>1000</v>
      </c>
      <c r="E83" s="128"/>
      <c r="F83" s="129"/>
      <c r="G83" s="129"/>
      <c r="H83" s="130"/>
      <c r="I83" s="130"/>
      <c r="J83" s="131">
        <v>17005</v>
      </c>
      <c r="K83" s="132">
        <v>425</v>
      </c>
      <c r="L83" s="165">
        <v>425000</v>
      </c>
      <c r="M83" s="166"/>
    </row>
    <row r="84" spans="1:13" ht="19.5" x14ac:dyDescent="0.4">
      <c r="A84" s="125">
        <v>45238</v>
      </c>
      <c r="B84" s="126" t="s">
        <v>111</v>
      </c>
      <c r="C84" s="127" t="s">
        <v>49</v>
      </c>
      <c r="D84" s="128">
        <v>1000</v>
      </c>
      <c r="E84" s="128"/>
      <c r="F84" s="129"/>
      <c r="G84" s="129"/>
      <c r="H84" s="130"/>
      <c r="I84" s="130"/>
      <c r="J84" s="131">
        <v>17006</v>
      </c>
      <c r="K84" s="132">
        <v>425</v>
      </c>
      <c r="L84" s="165">
        <v>425000</v>
      </c>
      <c r="M84" s="166"/>
    </row>
    <row r="85" spans="1:13" ht="19.5" x14ac:dyDescent="0.4">
      <c r="A85" s="125">
        <v>45238</v>
      </c>
      <c r="B85" s="126" t="s">
        <v>111</v>
      </c>
      <c r="C85" s="127" t="s">
        <v>49</v>
      </c>
      <c r="D85" s="128"/>
      <c r="E85" s="128"/>
      <c r="F85" s="129"/>
      <c r="G85" s="129">
        <v>40</v>
      </c>
      <c r="H85" s="130"/>
      <c r="I85" s="130"/>
      <c r="J85" s="131">
        <v>17006</v>
      </c>
      <c r="K85" s="132">
        <v>14000</v>
      </c>
      <c r="L85" s="165">
        <v>560000</v>
      </c>
      <c r="M85" s="166"/>
    </row>
    <row r="86" spans="1:13" ht="19.5" x14ac:dyDescent="0.4">
      <c r="A86" s="125">
        <v>45238</v>
      </c>
      <c r="B86" s="126" t="s">
        <v>112</v>
      </c>
      <c r="C86" s="127" t="s">
        <v>49</v>
      </c>
      <c r="D86" s="128">
        <v>1000</v>
      </c>
      <c r="E86" s="128"/>
      <c r="F86" s="129"/>
      <c r="G86" s="129"/>
      <c r="H86" s="130"/>
      <c r="I86" s="130"/>
      <c r="J86" s="131">
        <v>17007</v>
      </c>
      <c r="K86" s="132">
        <v>425</v>
      </c>
      <c r="L86" s="165">
        <v>425000</v>
      </c>
      <c r="M86" s="166"/>
    </row>
    <row r="87" spans="1:13" ht="19.5" x14ac:dyDescent="0.4">
      <c r="A87" s="125">
        <v>45238</v>
      </c>
      <c r="B87" s="126" t="s">
        <v>113</v>
      </c>
      <c r="C87" s="127" t="s">
        <v>49</v>
      </c>
      <c r="D87" s="128"/>
      <c r="E87" s="128"/>
      <c r="F87" s="129"/>
      <c r="G87" s="129">
        <v>10</v>
      </c>
      <c r="H87" s="130"/>
      <c r="I87" s="130"/>
      <c r="J87" s="131">
        <v>17007</v>
      </c>
      <c r="K87" s="132">
        <v>14000</v>
      </c>
      <c r="L87" s="165">
        <v>140000</v>
      </c>
      <c r="M87" s="166"/>
    </row>
    <row r="88" spans="1:13" ht="19.5" x14ac:dyDescent="0.4">
      <c r="A88" s="125">
        <v>45238</v>
      </c>
      <c r="B88" s="126" t="s">
        <v>61</v>
      </c>
      <c r="C88" s="127" t="s">
        <v>49</v>
      </c>
      <c r="D88" s="128">
        <v>500</v>
      </c>
      <c r="E88" s="128"/>
      <c r="F88" s="129"/>
      <c r="G88" s="129"/>
      <c r="H88" s="130"/>
      <c r="I88" s="130"/>
      <c r="J88" s="131">
        <v>11005</v>
      </c>
      <c r="K88" s="132">
        <v>440</v>
      </c>
      <c r="L88" s="165">
        <v>220000</v>
      </c>
      <c r="M88" s="166"/>
    </row>
    <row r="89" spans="1:13" ht="19.5" x14ac:dyDescent="0.4">
      <c r="A89" s="125">
        <v>45238</v>
      </c>
      <c r="B89" s="126" t="s">
        <v>114</v>
      </c>
      <c r="C89" s="127" t="s">
        <v>49</v>
      </c>
      <c r="D89" s="128">
        <v>500</v>
      </c>
      <c r="E89" s="128"/>
      <c r="F89" s="129"/>
      <c r="G89" s="129"/>
      <c r="H89" s="130"/>
      <c r="I89" s="130"/>
      <c r="J89" s="131">
        <v>11006</v>
      </c>
      <c r="K89" s="132">
        <v>440</v>
      </c>
      <c r="L89" s="165">
        <v>220000</v>
      </c>
      <c r="M89" s="166"/>
    </row>
    <row r="90" spans="1:13" ht="20.25" thickBot="1" x14ac:dyDescent="0.45">
      <c r="A90" s="134">
        <v>45238</v>
      </c>
      <c r="B90" s="150" t="s">
        <v>115</v>
      </c>
      <c r="C90" s="136" t="s">
        <v>49</v>
      </c>
      <c r="D90" s="151"/>
      <c r="E90" s="151"/>
      <c r="F90" s="152">
        <v>2000</v>
      </c>
      <c r="G90" s="138"/>
      <c r="H90" s="153"/>
      <c r="I90" s="153"/>
      <c r="J90" s="140">
        <v>11008</v>
      </c>
      <c r="K90" s="141">
        <v>200</v>
      </c>
      <c r="L90" s="154">
        <v>400000</v>
      </c>
      <c r="M90" s="166"/>
    </row>
    <row r="91" spans="1:13" ht="19.5" x14ac:dyDescent="0.4">
      <c r="A91" s="155">
        <v>45240</v>
      </c>
      <c r="B91" s="156" t="s">
        <v>116</v>
      </c>
      <c r="C91" s="157" t="s">
        <v>49</v>
      </c>
      <c r="D91" s="158">
        <v>1500</v>
      </c>
      <c r="E91" s="158"/>
      <c r="F91" s="159"/>
      <c r="G91" s="159"/>
      <c r="H91" s="160"/>
      <c r="I91" s="160"/>
      <c r="J91" s="161">
        <v>17008</v>
      </c>
      <c r="K91" s="162">
        <v>440</v>
      </c>
      <c r="L91" s="163">
        <v>660000</v>
      </c>
      <c r="M91" s="166"/>
    </row>
    <row r="92" spans="1:13" ht="19.5" x14ac:dyDescent="0.4">
      <c r="A92" s="125">
        <v>45240</v>
      </c>
      <c r="B92" s="143" t="s">
        <v>117</v>
      </c>
      <c r="C92" s="144" t="s">
        <v>49</v>
      </c>
      <c r="D92" s="145">
        <v>500</v>
      </c>
      <c r="E92" s="145"/>
      <c r="F92" s="146"/>
      <c r="G92" s="146"/>
      <c r="H92" s="147"/>
      <c r="I92" s="147"/>
      <c r="J92" s="148">
        <v>17009</v>
      </c>
      <c r="K92" s="149">
        <v>440</v>
      </c>
      <c r="L92" s="164">
        <v>220000</v>
      </c>
      <c r="M92" s="166"/>
    </row>
    <row r="93" spans="1:13" ht="19.5" x14ac:dyDescent="0.4">
      <c r="A93" s="125">
        <v>45240</v>
      </c>
      <c r="B93" s="126" t="s">
        <v>118</v>
      </c>
      <c r="C93" s="144" t="s">
        <v>49</v>
      </c>
      <c r="D93" s="128">
        <v>1500</v>
      </c>
      <c r="E93" s="128"/>
      <c r="F93" s="129"/>
      <c r="G93" s="129"/>
      <c r="H93" s="130"/>
      <c r="I93" s="130"/>
      <c r="J93" s="131">
        <v>17010</v>
      </c>
      <c r="K93" s="132">
        <v>440</v>
      </c>
      <c r="L93" s="165">
        <v>660000</v>
      </c>
      <c r="M93" s="166"/>
    </row>
    <row r="94" spans="1:13" ht="19.5" x14ac:dyDescent="0.4">
      <c r="A94" s="125">
        <v>45240</v>
      </c>
      <c r="B94" s="126" t="s">
        <v>52</v>
      </c>
      <c r="C94" s="144" t="s">
        <v>49</v>
      </c>
      <c r="D94" s="128">
        <v>1500</v>
      </c>
      <c r="E94" s="128"/>
      <c r="F94" s="129"/>
      <c r="G94" s="129"/>
      <c r="H94" s="130"/>
      <c r="I94" s="130"/>
      <c r="J94" s="131">
        <v>17011</v>
      </c>
      <c r="K94" s="132">
        <v>440</v>
      </c>
      <c r="L94" s="165">
        <v>660000</v>
      </c>
      <c r="M94" s="166"/>
    </row>
    <row r="95" spans="1:13" ht="19.5" x14ac:dyDescent="0.4">
      <c r="A95" s="125">
        <v>45240</v>
      </c>
      <c r="B95" s="126" t="s">
        <v>119</v>
      </c>
      <c r="C95" s="127" t="s">
        <v>49</v>
      </c>
      <c r="D95" s="128">
        <v>1000</v>
      </c>
      <c r="E95" s="128"/>
      <c r="F95" s="129"/>
      <c r="G95" s="129"/>
      <c r="H95" s="130"/>
      <c r="I95" s="130"/>
      <c r="J95" s="131">
        <v>17012</v>
      </c>
      <c r="K95" s="132">
        <v>425</v>
      </c>
      <c r="L95" s="165">
        <v>425000</v>
      </c>
      <c r="M95" s="166"/>
    </row>
    <row r="96" spans="1:13" ht="19.5" x14ac:dyDescent="0.4">
      <c r="A96" s="125">
        <v>45240</v>
      </c>
      <c r="B96" s="126" t="s">
        <v>120</v>
      </c>
      <c r="C96" s="127" t="s">
        <v>49</v>
      </c>
      <c r="D96" s="128">
        <v>1000</v>
      </c>
      <c r="E96" s="128"/>
      <c r="F96" s="129"/>
      <c r="G96" s="129"/>
      <c r="H96" s="130"/>
      <c r="I96" s="130"/>
      <c r="J96" s="131">
        <v>17013</v>
      </c>
      <c r="K96" s="132">
        <v>425</v>
      </c>
      <c r="L96" s="165">
        <v>425000</v>
      </c>
      <c r="M96" s="166"/>
    </row>
    <row r="97" spans="1:13" ht="19.5" x14ac:dyDescent="0.4">
      <c r="A97" s="125">
        <v>45240</v>
      </c>
      <c r="B97" s="126" t="s">
        <v>120</v>
      </c>
      <c r="C97" s="127" t="s">
        <v>49</v>
      </c>
      <c r="D97" s="128"/>
      <c r="E97" s="128"/>
      <c r="F97" s="129"/>
      <c r="G97" s="129">
        <v>10</v>
      </c>
      <c r="H97" s="130"/>
      <c r="I97" s="130"/>
      <c r="J97" s="131">
        <v>17013</v>
      </c>
      <c r="K97" s="132">
        <v>14000</v>
      </c>
      <c r="L97" s="165">
        <v>140000</v>
      </c>
      <c r="M97" s="166"/>
    </row>
    <row r="98" spans="1:13" ht="19.5" x14ac:dyDescent="0.4">
      <c r="A98" s="125">
        <v>45240</v>
      </c>
      <c r="B98" s="126" t="s">
        <v>68</v>
      </c>
      <c r="C98" s="127" t="s">
        <v>49</v>
      </c>
      <c r="D98" s="128">
        <v>1000</v>
      </c>
      <c r="E98" s="128"/>
      <c r="F98" s="129"/>
      <c r="G98" s="129"/>
      <c r="H98" s="130"/>
      <c r="I98" s="130"/>
      <c r="J98" s="131">
        <v>17014</v>
      </c>
      <c r="K98" s="132">
        <v>425</v>
      </c>
      <c r="L98" s="165">
        <v>425000</v>
      </c>
      <c r="M98" s="166"/>
    </row>
    <row r="99" spans="1:13" ht="19.5" x14ac:dyDescent="0.4">
      <c r="A99" s="125">
        <v>45240</v>
      </c>
      <c r="B99" s="126" t="s">
        <v>121</v>
      </c>
      <c r="C99" s="127" t="s">
        <v>49</v>
      </c>
      <c r="D99" s="128">
        <v>1000</v>
      </c>
      <c r="E99" s="128"/>
      <c r="F99" s="129"/>
      <c r="G99" s="129"/>
      <c r="H99" s="130"/>
      <c r="I99" s="130"/>
      <c r="J99" s="131">
        <v>17015</v>
      </c>
      <c r="K99" s="132">
        <v>425</v>
      </c>
      <c r="L99" s="165">
        <v>425000</v>
      </c>
      <c r="M99" s="166"/>
    </row>
    <row r="100" spans="1:13" ht="19.5" x14ac:dyDescent="0.4">
      <c r="A100" s="125">
        <v>45240</v>
      </c>
      <c r="B100" s="126" t="s">
        <v>59</v>
      </c>
      <c r="C100" s="127" t="s">
        <v>49</v>
      </c>
      <c r="D100" s="128">
        <v>1000</v>
      </c>
      <c r="E100" s="128"/>
      <c r="F100" s="129"/>
      <c r="G100" s="129"/>
      <c r="H100" s="130"/>
      <c r="I100" s="130"/>
      <c r="J100" s="131">
        <v>17016</v>
      </c>
      <c r="K100" s="132">
        <v>425</v>
      </c>
      <c r="L100" s="165">
        <v>425000</v>
      </c>
      <c r="M100" s="166"/>
    </row>
    <row r="101" spans="1:13" ht="19.5" x14ac:dyDescent="0.4">
      <c r="A101" s="125">
        <v>45240</v>
      </c>
      <c r="B101" s="126" t="s">
        <v>75</v>
      </c>
      <c r="C101" s="127" t="s">
        <v>49</v>
      </c>
      <c r="D101" s="128">
        <v>1000</v>
      </c>
      <c r="E101" s="128"/>
      <c r="F101" s="129"/>
      <c r="G101" s="129"/>
      <c r="H101" s="130"/>
      <c r="I101" s="130"/>
      <c r="J101" s="131">
        <v>17017</v>
      </c>
      <c r="K101" s="132">
        <v>425</v>
      </c>
      <c r="L101" s="165">
        <v>425000</v>
      </c>
      <c r="M101" s="166"/>
    </row>
    <row r="102" spans="1:13" ht="19.5" x14ac:dyDescent="0.4">
      <c r="A102" s="125">
        <v>45240</v>
      </c>
      <c r="B102" s="126" t="s">
        <v>75</v>
      </c>
      <c r="C102" s="127" t="s">
        <v>49</v>
      </c>
      <c r="D102" s="128"/>
      <c r="E102" s="128"/>
      <c r="F102" s="129"/>
      <c r="G102" s="129">
        <v>30</v>
      </c>
      <c r="H102" s="130"/>
      <c r="I102" s="130"/>
      <c r="J102" s="131">
        <v>17017</v>
      </c>
      <c r="K102" s="132">
        <v>14000</v>
      </c>
      <c r="L102" s="165">
        <v>420000</v>
      </c>
      <c r="M102" s="166"/>
    </row>
    <row r="103" spans="1:13" ht="19.5" x14ac:dyDescent="0.4">
      <c r="A103" s="125">
        <v>45240</v>
      </c>
      <c r="B103" s="126" t="s">
        <v>122</v>
      </c>
      <c r="C103" s="127" t="s">
        <v>49</v>
      </c>
      <c r="D103" s="128">
        <v>1000</v>
      </c>
      <c r="E103" s="128"/>
      <c r="F103" s="129"/>
      <c r="G103" s="129"/>
      <c r="H103" s="130"/>
      <c r="I103" s="130"/>
      <c r="J103" s="131">
        <v>17018</v>
      </c>
      <c r="K103" s="132">
        <v>425</v>
      </c>
      <c r="L103" s="165">
        <v>425000</v>
      </c>
      <c r="M103" s="166"/>
    </row>
    <row r="104" spans="1:13" ht="19.5" x14ac:dyDescent="0.4">
      <c r="A104" s="125">
        <v>45240</v>
      </c>
      <c r="B104" s="126" t="s">
        <v>122</v>
      </c>
      <c r="C104" s="127" t="s">
        <v>49</v>
      </c>
      <c r="D104" s="128"/>
      <c r="E104" s="128"/>
      <c r="F104" s="129"/>
      <c r="G104" s="129">
        <v>10</v>
      </c>
      <c r="H104" s="130"/>
      <c r="I104" s="130"/>
      <c r="J104" s="131">
        <v>17018</v>
      </c>
      <c r="K104" s="132">
        <v>14000</v>
      </c>
      <c r="L104" s="165">
        <v>140000</v>
      </c>
      <c r="M104" s="166"/>
    </row>
    <row r="105" spans="1:13" ht="19.5" x14ac:dyDescent="0.4">
      <c r="A105" s="125">
        <v>45240</v>
      </c>
      <c r="B105" s="126" t="s">
        <v>74</v>
      </c>
      <c r="C105" s="127" t="s">
        <v>49</v>
      </c>
      <c r="D105" s="128">
        <v>1000</v>
      </c>
      <c r="E105" s="128"/>
      <c r="F105" s="129"/>
      <c r="G105" s="129"/>
      <c r="H105" s="130"/>
      <c r="I105" s="130"/>
      <c r="J105" s="131">
        <v>17019</v>
      </c>
      <c r="K105" s="132">
        <v>425</v>
      </c>
      <c r="L105" s="165">
        <v>425000</v>
      </c>
      <c r="M105" s="166"/>
    </row>
    <row r="106" spans="1:13" ht="19.5" x14ac:dyDescent="0.4">
      <c r="A106" s="125">
        <v>45240</v>
      </c>
      <c r="B106" s="126" t="s">
        <v>77</v>
      </c>
      <c r="C106" s="127" t="s">
        <v>49</v>
      </c>
      <c r="D106" s="128">
        <v>750</v>
      </c>
      <c r="E106" s="128"/>
      <c r="F106" s="129"/>
      <c r="G106" s="129"/>
      <c r="H106" s="130"/>
      <c r="I106" s="130"/>
      <c r="J106" s="131">
        <v>11010</v>
      </c>
      <c r="K106" s="132">
        <v>440</v>
      </c>
      <c r="L106" s="165">
        <v>330000</v>
      </c>
      <c r="M106" s="166"/>
    </row>
    <row r="107" spans="1:13" ht="19.5" x14ac:dyDescent="0.4">
      <c r="A107" s="125">
        <v>45240</v>
      </c>
      <c r="B107" s="126" t="s">
        <v>76</v>
      </c>
      <c r="C107" s="127" t="s">
        <v>49</v>
      </c>
      <c r="D107" s="128">
        <v>750</v>
      </c>
      <c r="E107" s="128"/>
      <c r="F107" s="129"/>
      <c r="G107" s="129"/>
      <c r="H107" s="130"/>
      <c r="I107" s="130"/>
      <c r="J107" s="131">
        <v>11011</v>
      </c>
      <c r="K107" s="132">
        <v>440</v>
      </c>
      <c r="L107" s="165">
        <v>330000</v>
      </c>
      <c r="M107" s="166"/>
    </row>
    <row r="108" spans="1:13" ht="20.25" thickBot="1" x14ac:dyDescent="0.45">
      <c r="A108" s="134">
        <v>45240</v>
      </c>
      <c r="B108" s="135" t="s">
        <v>79</v>
      </c>
      <c r="C108" s="136" t="s">
        <v>49</v>
      </c>
      <c r="D108" s="137">
        <v>500</v>
      </c>
      <c r="E108" s="137"/>
      <c r="F108" s="138"/>
      <c r="G108" s="138"/>
      <c r="H108" s="139"/>
      <c r="I108" s="139"/>
      <c r="J108" s="140">
        <v>11012</v>
      </c>
      <c r="K108" s="141">
        <v>440</v>
      </c>
      <c r="L108" s="154">
        <v>220000</v>
      </c>
      <c r="M108" s="166"/>
    </row>
    <row r="109" spans="1:13" ht="19.5" x14ac:dyDescent="0.4">
      <c r="A109" s="155">
        <v>45241</v>
      </c>
      <c r="B109" s="156" t="s">
        <v>123</v>
      </c>
      <c r="C109" s="157" t="s">
        <v>49</v>
      </c>
      <c r="D109" s="158">
        <v>1500</v>
      </c>
      <c r="E109" s="159"/>
      <c r="F109" s="160"/>
      <c r="G109" s="160"/>
      <c r="H109" s="160"/>
      <c r="I109" s="160"/>
      <c r="J109" s="161">
        <v>16961</v>
      </c>
      <c r="K109" s="162">
        <v>425</v>
      </c>
      <c r="L109" s="163">
        <v>637500</v>
      </c>
      <c r="M109" s="166"/>
    </row>
    <row r="110" spans="1:13" ht="19.5" x14ac:dyDescent="0.4">
      <c r="A110" s="125">
        <v>45241</v>
      </c>
      <c r="B110" s="143" t="s">
        <v>123</v>
      </c>
      <c r="C110" s="144" t="s">
        <v>49</v>
      </c>
      <c r="D110" s="145"/>
      <c r="E110" s="146"/>
      <c r="F110" s="147"/>
      <c r="G110" s="147">
        <v>10</v>
      </c>
      <c r="H110" s="147"/>
      <c r="I110" s="147"/>
      <c r="J110" s="148">
        <v>16961</v>
      </c>
      <c r="K110" s="149">
        <v>14000</v>
      </c>
      <c r="L110" s="164">
        <v>140000</v>
      </c>
      <c r="M110" s="166"/>
    </row>
    <row r="111" spans="1:13" ht="19.5" x14ac:dyDescent="0.4">
      <c r="A111" s="125">
        <v>45241</v>
      </c>
      <c r="B111" s="126" t="s">
        <v>84</v>
      </c>
      <c r="C111" s="144" t="s">
        <v>49</v>
      </c>
      <c r="D111" s="128">
        <v>1500</v>
      </c>
      <c r="E111" s="129"/>
      <c r="F111" s="130"/>
      <c r="G111" s="130"/>
      <c r="H111" s="130"/>
      <c r="I111" s="130"/>
      <c r="J111" s="131">
        <v>16965</v>
      </c>
      <c r="K111" s="132">
        <v>425</v>
      </c>
      <c r="L111" s="165">
        <v>637500</v>
      </c>
      <c r="M111" s="166"/>
    </row>
    <row r="112" spans="1:13" ht="19.5" x14ac:dyDescent="0.4">
      <c r="A112" s="125">
        <v>45241</v>
      </c>
      <c r="B112" s="126" t="s">
        <v>124</v>
      </c>
      <c r="C112" s="144" t="s">
        <v>49</v>
      </c>
      <c r="D112" s="128"/>
      <c r="E112" s="129"/>
      <c r="F112" s="130"/>
      <c r="G112" s="130">
        <v>20</v>
      </c>
      <c r="H112" s="130"/>
      <c r="I112" s="130"/>
      <c r="J112" s="131">
        <v>16965</v>
      </c>
      <c r="K112" s="132">
        <v>14000</v>
      </c>
      <c r="L112" s="165">
        <v>280000</v>
      </c>
      <c r="M112" s="166"/>
    </row>
    <row r="113" spans="1:13" ht="19.5" x14ac:dyDescent="0.4">
      <c r="A113" s="125">
        <v>45241</v>
      </c>
      <c r="B113" s="126" t="s">
        <v>85</v>
      </c>
      <c r="C113" s="144" t="s">
        <v>49</v>
      </c>
      <c r="D113" s="128">
        <v>1500</v>
      </c>
      <c r="E113" s="129"/>
      <c r="F113" s="130"/>
      <c r="G113" s="130"/>
      <c r="H113" s="130"/>
      <c r="I113" s="130"/>
      <c r="J113" s="131">
        <v>16963</v>
      </c>
      <c r="K113" s="132">
        <v>425</v>
      </c>
      <c r="L113" s="165">
        <v>637500</v>
      </c>
      <c r="M113" s="166"/>
    </row>
    <row r="114" spans="1:13" ht="19.5" x14ac:dyDescent="0.4">
      <c r="A114" s="125">
        <v>45241</v>
      </c>
      <c r="B114" s="126" t="s">
        <v>125</v>
      </c>
      <c r="C114" s="144" t="s">
        <v>49</v>
      </c>
      <c r="D114" s="128">
        <v>1500</v>
      </c>
      <c r="E114" s="129"/>
      <c r="F114" s="130"/>
      <c r="G114" s="130"/>
      <c r="H114" s="130"/>
      <c r="I114" s="130"/>
      <c r="J114" s="131">
        <v>16962</v>
      </c>
      <c r="K114" s="132">
        <v>425</v>
      </c>
      <c r="L114" s="165">
        <v>637500</v>
      </c>
      <c r="M114" s="166"/>
    </row>
    <row r="115" spans="1:13" ht="19.5" x14ac:dyDescent="0.4">
      <c r="A115" s="125">
        <v>45241</v>
      </c>
      <c r="B115" s="126" t="s">
        <v>125</v>
      </c>
      <c r="C115" s="144" t="s">
        <v>49</v>
      </c>
      <c r="D115" s="128"/>
      <c r="E115" s="129"/>
      <c r="F115" s="130"/>
      <c r="G115" s="130">
        <v>20</v>
      </c>
      <c r="H115" s="130"/>
      <c r="I115" s="130"/>
      <c r="J115" s="131">
        <v>16962</v>
      </c>
      <c r="K115" s="132">
        <v>14000</v>
      </c>
      <c r="L115" s="165">
        <v>280000</v>
      </c>
      <c r="M115" s="166"/>
    </row>
    <row r="116" spans="1:13" ht="19.5" x14ac:dyDescent="0.4">
      <c r="A116" s="125">
        <v>45241</v>
      </c>
      <c r="B116" s="126" t="s">
        <v>88</v>
      </c>
      <c r="C116" s="144" t="s">
        <v>49</v>
      </c>
      <c r="D116" s="128">
        <v>1500</v>
      </c>
      <c r="E116" s="129"/>
      <c r="F116" s="130"/>
      <c r="G116" s="130"/>
      <c r="H116" s="130"/>
      <c r="I116" s="130"/>
      <c r="J116" s="131">
        <v>16964</v>
      </c>
      <c r="K116" s="132">
        <v>425</v>
      </c>
      <c r="L116" s="165">
        <v>637500</v>
      </c>
      <c r="M116" s="166"/>
    </row>
    <row r="117" spans="1:13" ht="19.5" x14ac:dyDescent="0.4">
      <c r="A117" s="125">
        <v>45241</v>
      </c>
      <c r="B117" s="126" t="s">
        <v>91</v>
      </c>
      <c r="C117" s="127" t="s">
        <v>49</v>
      </c>
      <c r="D117" s="128">
        <v>1500</v>
      </c>
      <c r="E117" s="129"/>
      <c r="F117" s="130"/>
      <c r="G117" s="130"/>
      <c r="H117" s="130"/>
      <c r="I117" s="130"/>
      <c r="J117" s="131">
        <v>9094</v>
      </c>
      <c r="K117" s="132">
        <v>440</v>
      </c>
      <c r="L117" s="165">
        <v>660000</v>
      </c>
      <c r="M117" s="166"/>
    </row>
    <row r="118" spans="1:13" ht="19.5" x14ac:dyDescent="0.4">
      <c r="A118" s="125">
        <v>45241</v>
      </c>
      <c r="B118" s="126" t="s">
        <v>126</v>
      </c>
      <c r="C118" s="127" t="s">
        <v>49</v>
      </c>
      <c r="D118" s="128">
        <v>500</v>
      </c>
      <c r="E118" s="129"/>
      <c r="F118" s="130"/>
      <c r="G118" s="130"/>
      <c r="H118" s="130"/>
      <c r="I118" s="130"/>
      <c r="J118" s="131">
        <v>9078</v>
      </c>
      <c r="K118" s="132">
        <v>440</v>
      </c>
      <c r="L118" s="165">
        <v>220000</v>
      </c>
      <c r="M118" s="166"/>
    </row>
    <row r="119" spans="1:13" ht="19.5" x14ac:dyDescent="0.4">
      <c r="A119" s="125">
        <v>45241</v>
      </c>
      <c r="B119" s="126" t="s">
        <v>89</v>
      </c>
      <c r="C119" s="127" t="s">
        <v>49</v>
      </c>
      <c r="D119" s="128">
        <v>500</v>
      </c>
      <c r="E119" s="129"/>
      <c r="F119" s="130"/>
      <c r="G119" s="130"/>
      <c r="H119" s="130"/>
      <c r="I119" s="130"/>
      <c r="J119" s="131">
        <v>9096</v>
      </c>
      <c r="K119" s="132">
        <v>440</v>
      </c>
      <c r="L119" s="165">
        <v>220000</v>
      </c>
      <c r="M119" s="166"/>
    </row>
    <row r="120" spans="1:13" ht="19.5" x14ac:dyDescent="0.4">
      <c r="A120" s="125">
        <v>45241</v>
      </c>
      <c r="B120" s="143" t="s">
        <v>127</v>
      </c>
      <c r="C120" s="127" t="s">
        <v>49</v>
      </c>
      <c r="D120" s="145">
        <v>750</v>
      </c>
      <c r="E120" s="146"/>
      <c r="F120" s="147"/>
      <c r="G120" s="147"/>
      <c r="H120" s="147"/>
      <c r="I120" s="147"/>
      <c r="J120" s="148">
        <v>11091</v>
      </c>
      <c r="K120" s="132">
        <v>440</v>
      </c>
      <c r="L120" s="165">
        <v>330000</v>
      </c>
      <c r="M120" s="166"/>
    </row>
    <row r="121" spans="1:13" ht="20.25" thickBot="1" x14ac:dyDescent="0.45">
      <c r="A121" s="134">
        <v>45241</v>
      </c>
      <c r="B121" s="150" t="s">
        <v>128</v>
      </c>
      <c r="C121" s="136" t="s">
        <v>49</v>
      </c>
      <c r="D121" s="151"/>
      <c r="E121" s="138"/>
      <c r="F121" s="153">
        <v>3000</v>
      </c>
      <c r="G121" s="153"/>
      <c r="H121" s="139"/>
      <c r="I121" s="139"/>
      <c r="J121" s="140"/>
      <c r="K121" s="141">
        <v>150</v>
      </c>
      <c r="L121" s="154">
        <v>450000</v>
      </c>
      <c r="M121" s="166"/>
    </row>
    <row r="122" spans="1:13" ht="19.5" x14ac:dyDescent="0.4">
      <c r="A122" s="155">
        <v>45243</v>
      </c>
      <c r="B122" s="156" t="s">
        <v>129</v>
      </c>
      <c r="C122" s="157" t="s">
        <v>49</v>
      </c>
      <c r="D122" s="158">
        <v>2000</v>
      </c>
      <c r="E122" s="158"/>
      <c r="F122" s="159"/>
      <c r="G122" s="159"/>
      <c r="H122" s="160"/>
      <c r="I122" s="160"/>
      <c r="J122" s="161">
        <v>17020</v>
      </c>
      <c r="K122" s="162">
        <v>440</v>
      </c>
      <c r="L122" s="163">
        <v>880000</v>
      </c>
      <c r="M122" s="166"/>
    </row>
    <row r="123" spans="1:13" ht="19.5" x14ac:dyDescent="0.4">
      <c r="A123" s="125">
        <v>45243</v>
      </c>
      <c r="B123" s="143" t="s">
        <v>130</v>
      </c>
      <c r="C123" s="144" t="s">
        <v>49</v>
      </c>
      <c r="D123" s="145">
        <v>500</v>
      </c>
      <c r="E123" s="145"/>
      <c r="F123" s="146"/>
      <c r="G123" s="146"/>
      <c r="H123" s="147"/>
      <c r="I123" s="147"/>
      <c r="J123" s="148">
        <v>17021</v>
      </c>
      <c r="K123" s="149">
        <v>440</v>
      </c>
      <c r="L123" s="164">
        <v>220000</v>
      </c>
      <c r="M123" s="166"/>
    </row>
    <row r="124" spans="1:13" ht="19.5" x14ac:dyDescent="0.4">
      <c r="A124" s="125">
        <v>45243</v>
      </c>
      <c r="B124" s="126" t="s">
        <v>52</v>
      </c>
      <c r="C124" s="144" t="s">
        <v>49</v>
      </c>
      <c r="D124" s="128">
        <v>2000</v>
      </c>
      <c r="E124" s="128"/>
      <c r="F124" s="129"/>
      <c r="G124" s="129"/>
      <c r="H124" s="130"/>
      <c r="I124" s="130"/>
      <c r="J124" s="131">
        <v>17022</v>
      </c>
      <c r="K124" s="132">
        <v>440</v>
      </c>
      <c r="L124" s="165">
        <v>880000</v>
      </c>
      <c r="M124" s="166"/>
    </row>
    <row r="125" spans="1:13" ht="19.5" x14ac:dyDescent="0.4">
      <c r="A125" s="125">
        <v>45243</v>
      </c>
      <c r="B125" s="126" t="s">
        <v>53</v>
      </c>
      <c r="C125" s="144" t="s">
        <v>49</v>
      </c>
      <c r="D125" s="128">
        <v>500</v>
      </c>
      <c r="E125" s="128"/>
      <c r="F125" s="129"/>
      <c r="G125" s="129"/>
      <c r="H125" s="130"/>
      <c r="I125" s="130"/>
      <c r="J125" s="131">
        <v>17023</v>
      </c>
      <c r="K125" s="132">
        <v>440</v>
      </c>
      <c r="L125" s="165">
        <v>220000</v>
      </c>
      <c r="M125" s="166"/>
    </row>
    <row r="126" spans="1:13" ht="19.5" x14ac:dyDescent="0.4">
      <c r="A126" s="125">
        <v>45243</v>
      </c>
      <c r="B126" s="126" t="s">
        <v>95</v>
      </c>
      <c r="C126" s="144" t="s">
        <v>49</v>
      </c>
      <c r="D126" s="128">
        <v>500</v>
      </c>
      <c r="E126" s="128"/>
      <c r="F126" s="129"/>
      <c r="G126" s="129"/>
      <c r="H126" s="130"/>
      <c r="I126" s="130"/>
      <c r="J126" s="131">
        <v>17024</v>
      </c>
      <c r="K126" s="132">
        <v>440</v>
      </c>
      <c r="L126" s="165">
        <v>220000</v>
      </c>
      <c r="M126" s="166"/>
    </row>
    <row r="127" spans="1:13" ht="19.5" x14ac:dyDescent="0.4">
      <c r="A127" s="125">
        <v>45243</v>
      </c>
      <c r="B127" s="126" t="s">
        <v>131</v>
      </c>
      <c r="C127" s="127" t="s">
        <v>49</v>
      </c>
      <c r="D127" s="128">
        <v>1000</v>
      </c>
      <c r="E127" s="128"/>
      <c r="F127" s="129"/>
      <c r="G127" s="129"/>
      <c r="H127" s="130"/>
      <c r="I127" s="130"/>
      <c r="J127" s="131">
        <v>17025</v>
      </c>
      <c r="K127" s="132">
        <v>425</v>
      </c>
      <c r="L127" s="165">
        <v>425000</v>
      </c>
      <c r="M127" s="166"/>
    </row>
    <row r="128" spans="1:13" ht="19.5" x14ac:dyDescent="0.4">
      <c r="A128" s="125">
        <v>45243</v>
      </c>
      <c r="B128" s="126" t="s">
        <v>131</v>
      </c>
      <c r="C128" s="127" t="s">
        <v>49</v>
      </c>
      <c r="D128" s="128"/>
      <c r="E128" s="128"/>
      <c r="F128" s="129"/>
      <c r="G128" s="129">
        <v>6</v>
      </c>
      <c r="H128" s="130"/>
      <c r="I128" s="130"/>
      <c r="J128" s="131">
        <v>17025</v>
      </c>
      <c r="K128" s="132">
        <v>14000</v>
      </c>
      <c r="L128" s="165">
        <v>84000</v>
      </c>
      <c r="M128" s="166"/>
    </row>
    <row r="129" spans="1:13" ht="19.5" x14ac:dyDescent="0.4">
      <c r="A129" s="125">
        <v>45243</v>
      </c>
      <c r="B129" s="126" t="s">
        <v>132</v>
      </c>
      <c r="C129" s="127" t="s">
        <v>49</v>
      </c>
      <c r="D129" s="128">
        <v>1000</v>
      </c>
      <c r="E129" s="128"/>
      <c r="F129" s="129"/>
      <c r="G129" s="129"/>
      <c r="H129" s="130"/>
      <c r="I129" s="130"/>
      <c r="J129" s="131">
        <v>17026</v>
      </c>
      <c r="K129" s="132">
        <v>425</v>
      </c>
      <c r="L129" s="165">
        <v>425000</v>
      </c>
      <c r="M129" s="166"/>
    </row>
    <row r="130" spans="1:13" ht="19.5" x14ac:dyDescent="0.4">
      <c r="A130" s="125">
        <v>45243</v>
      </c>
      <c r="B130" s="126" t="s">
        <v>133</v>
      </c>
      <c r="C130" s="127" t="s">
        <v>49</v>
      </c>
      <c r="D130" s="128">
        <v>1000</v>
      </c>
      <c r="E130" s="128"/>
      <c r="F130" s="129"/>
      <c r="G130" s="129"/>
      <c r="H130" s="130"/>
      <c r="I130" s="130"/>
      <c r="J130" s="131">
        <v>17027</v>
      </c>
      <c r="K130" s="132">
        <v>425</v>
      </c>
      <c r="L130" s="165">
        <v>425000</v>
      </c>
      <c r="M130" s="166"/>
    </row>
    <row r="131" spans="1:13" ht="19.5" x14ac:dyDescent="0.4">
      <c r="A131" s="125">
        <v>45243</v>
      </c>
      <c r="B131" s="126" t="s">
        <v>134</v>
      </c>
      <c r="C131" s="127" t="s">
        <v>49</v>
      </c>
      <c r="D131" s="128">
        <v>1000</v>
      </c>
      <c r="E131" s="128"/>
      <c r="F131" s="129"/>
      <c r="G131" s="129"/>
      <c r="H131" s="130"/>
      <c r="I131" s="130"/>
      <c r="J131" s="131">
        <v>17028</v>
      </c>
      <c r="K131" s="132">
        <v>425</v>
      </c>
      <c r="L131" s="165">
        <v>425000</v>
      </c>
      <c r="M131" s="166"/>
    </row>
    <row r="132" spans="1:13" ht="19.5" x14ac:dyDescent="0.4">
      <c r="A132" s="125">
        <v>45243</v>
      </c>
      <c r="B132" s="126" t="s">
        <v>98</v>
      </c>
      <c r="C132" s="127" t="s">
        <v>49</v>
      </c>
      <c r="D132" s="128">
        <v>1000</v>
      </c>
      <c r="E132" s="128"/>
      <c r="F132" s="129"/>
      <c r="G132" s="129"/>
      <c r="H132" s="130"/>
      <c r="I132" s="130"/>
      <c r="J132" s="131">
        <v>17029</v>
      </c>
      <c r="K132" s="132">
        <v>425</v>
      </c>
      <c r="L132" s="165">
        <v>425000</v>
      </c>
      <c r="M132" s="166"/>
    </row>
    <row r="133" spans="1:13" ht="19.5" x14ac:dyDescent="0.4">
      <c r="A133" s="125">
        <v>45243</v>
      </c>
      <c r="B133" s="126" t="s">
        <v>135</v>
      </c>
      <c r="C133" s="127" t="s">
        <v>49</v>
      </c>
      <c r="D133" s="128">
        <v>1125</v>
      </c>
      <c r="E133" s="128"/>
      <c r="F133" s="129"/>
      <c r="G133" s="129"/>
      <c r="H133" s="130"/>
      <c r="I133" s="130"/>
      <c r="J133" s="131">
        <v>17031</v>
      </c>
      <c r="K133" s="132">
        <v>425</v>
      </c>
      <c r="L133" s="165">
        <v>478125</v>
      </c>
      <c r="M133" s="166"/>
    </row>
    <row r="134" spans="1:13" ht="19.5" x14ac:dyDescent="0.4">
      <c r="A134" s="125">
        <v>45243</v>
      </c>
      <c r="B134" s="126" t="s">
        <v>135</v>
      </c>
      <c r="C134" s="127" t="s">
        <v>49</v>
      </c>
      <c r="D134" s="128"/>
      <c r="E134" s="128"/>
      <c r="F134" s="129"/>
      <c r="G134" s="129">
        <v>8</v>
      </c>
      <c r="H134" s="130"/>
      <c r="I134" s="130"/>
      <c r="J134" s="131">
        <v>17031</v>
      </c>
      <c r="K134" s="132">
        <v>14000</v>
      </c>
      <c r="L134" s="165">
        <v>112000</v>
      </c>
      <c r="M134" s="166"/>
    </row>
    <row r="135" spans="1:13" ht="19.5" x14ac:dyDescent="0.4">
      <c r="A135" s="125">
        <v>45243</v>
      </c>
      <c r="B135" s="126" t="s">
        <v>77</v>
      </c>
      <c r="C135" s="127" t="s">
        <v>49</v>
      </c>
      <c r="D135" s="128">
        <v>1000</v>
      </c>
      <c r="E135" s="128"/>
      <c r="F135" s="129"/>
      <c r="G135" s="129"/>
      <c r="H135" s="130"/>
      <c r="I135" s="130"/>
      <c r="J135" s="131">
        <v>11016</v>
      </c>
      <c r="K135" s="132">
        <v>440</v>
      </c>
      <c r="L135" s="165">
        <v>440000</v>
      </c>
      <c r="M135" s="166"/>
    </row>
    <row r="136" spans="1:13" ht="19.5" x14ac:dyDescent="0.4">
      <c r="A136" s="125">
        <v>45243</v>
      </c>
      <c r="B136" s="126" t="s">
        <v>114</v>
      </c>
      <c r="C136" s="127" t="s">
        <v>49</v>
      </c>
      <c r="D136" s="128">
        <v>750</v>
      </c>
      <c r="E136" s="128"/>
      <c r="F136" s="129"/>
      <c r="G136" s="129"/>
      <c r="H136" s="130"/>
      <c r="I136" s="130"/>
      <c r="J136" s="131">
        <v>11017</v>
      </c>
      <c r="K136" s="132">
        <v>440</v>
      </c>
      <c r="L136" s="165">
        <v>330000</v>
      </c>
      <c r="M136" s="166"/>
    </row>
    <row r="137" spans="1:13" ht="19.5" x14ac:dyDescent="0.4">
      <c r="A137" s="125">
        <v>45243</v>
      </c>
      <c r="B137" s="126" t="s">
        <v>136</v>
      </c>
      <c r="C137" s="127" t="s">
        <v>49</v>
      </c>
      <c r="D137" s="128">
        <v>1000</v>
      </c>
      <c r="E137" s="128"/>
      <c r="F137" s="129"/>
      <c r="G137" s="129"/>
      <c r="H137" s="130"/>
      <c r="I137" s="130"/>
      <c r="J137" s="131">
        <v>11018</v>
      </c>
      <c r="K137" s="132">
        <v>440</v>
      </c>
      <c r="L137" s="165">
        <v>440000</v>
      </c>
      <c r="M137" s="166"/>
    </row>
    <row r="138" spans="1:13" ht="20.25" thickBot="1" x14ac:dyDescent="0.45">
      <c r="A138" s="134">
        <v>45243</v>
      </c>
      <c r="B138" s="135" t="s">
        <v>137</v>
      </c>
      <c r="C138" s="136" t="s">
        <v>49</v>
      </c>
      <c r="D138" s="137">
        <v>750</v>
      </c>
      <c r="E138" s="137"/>
      <c r="F138" s="138"/>
      <c r="G138" s="138"/>
      <c r="H138" s="139"/>
      <c r="I138" s="139"/>
      <c r="J138" s="140">
        <v>11020</v>
      </c>
      <c r="K138" s="141">
        <v>580</v>
      </c>
      <c r="L138" s="154">
        <v>435000</v>
      </c>
      <c r="M138" s="166"/>
    </row>
    <row r="139" spans="1:13" ht="19.5" x14ac:dyDescent="0.4">
      <c r="A139" s="155">
        <v>45245</v>
      </c>
      <c r="B139" s="156" t="s">
        <v>138</v>
      </c>
      <c r="C139" s="157" t="s">
        <v>49</v>
      </c>
      <c r="D139" s="158">
        <v>2000</v>
      </c>
      <c r="E139" s="158"/>
      <c r="F139" s="159"/>
      <c r="G139" s="159"/>
      <c r="H139" s="160"/>
      <c r="I139" s="160"/>
      <c r="J139" s="161">
        <v>17032</v>
      </c>
      <c r="K139" s="162">
        <v>440</v>
      </c>
      <c r="L139" s="163">
        <v>880000</v>
      </c>
      <c r="M139" s="166"/>
    </row>
    <row r="140" spans="1:13" ht="19.5" x14ac:dyDescent="0.4">
      <c r="A140" s="125">
        <v>45245</v>
      </c>
      <c r="B140" s="143" t="s">
        <v>139</v>
      </c>
      <c r="C140" s="144" t="s">
        <v>49</v>
      </c>
      <c r="D140" s="145">
        <v>500</v>
      </c>
      <c r="E140" s="145"/>
      <c r="F140" s="146"/>
      <c r="G140" s="146"/>
      <c r="H140" s="147"/>
      <c r="I140" s="147"/>
      <c r="J140" s="148">
        <v>17033</v>
      </c>
      <c r="K140" s="149">
        <v>440</v>
      </c>
      <c r="L140" s="164">
        <v>220000</v>
      </c>
      <c r="M140" s="166"/>
    </row>
    <row r="141" spans="1:13" ht="19.5" x14ac:dyDescent="0.4">
      <c r="A141" s="125">
        <v>45245</v>
      </c>
      <c r="B141" s="126" t="s">
        <v>52</v>
      </c>
      <c r="C141" s="144" t="s">
        <v>49</v>
      </c>
      <c r="D141" s="128">
        <v>2250</v>
      </c>
      <c r="E141" s="128"/>
      <c r="F141" s="129"/>
      <c r="G141" s="129"/>
      <c r="H141" s="130"/>
      <c r="I141" s="130"/>
      <c r="J141" s="131">
        <v>17044</v>
      </c>
      <c r="K141" s="132">
        <v>440</v>
      </c>
      <c r="L141" s="165">
        <v>990000</v>
      </c>
      <c r="M141" s="166"/>
    </row>
    <row r="142" spans="1:13" ht="19.5" x14ac:dyDescent="0.4">
      <c r="A142" s="125">
        <v>45245</v>
      </c>
      <c r="B142" s="126" t="s">
        <v>140</v>
      </c>
      <c r="C142" s="127" t="s">
        <v>49</v>
      </c>
      <c r="D142" s="128">
        <v>1000</v>
      </c>
      <c r="E142" s="128"/>
      <c r="F142" s="129"/>
      <c r="G142" s="129"/>
      <c r="H142" s="130"/>
      <c r="I142" s="130"/>
      <c r="J142" s="131">
        <v>17035</v>
      </c>
      <c r="K142" s="132">
        <v>425</v>
      </c>
      <c r="L142" s="165">
        <v>425000</v>
      </c>
      <c r="M142" s="166"/>
    </row>
    <row r="143" spans="1:13" ht="19.5" x14ac:dyDescent="0.4">
      <c r="A143" s="125">
        <v>45245</v>
      </c>
      <c r="B143" s="126" t="s">
        <v>56</v>
      </c>
      <c r="C143" s="127" t="s">
        <v>49</v>
      </c>
      <c r="D143" s="128">
        <v>1000</v>
      </c>
      <c r="E143" s="128"/>
      <c r="F143" s="129"/>
      <c r="G143" s="129"/>
      <c r="H143" s="130"/>
      <c r="I143" s="130"/>
      <c r="J143" s="131">
        <v>17036</v>
      </c>
      <c r="K143" s="132">
        <v>425</v>
      </c>
      <c r="L143" s="165">
        <v>425000</v>
      </c>
      <c r="M143" s="166"/>
    </row>
    <row r="144" spans="1:13" ht="19.5" x14ac:dyDescent="0.4">
      <c r="A144" s="125">
        <v>45245</v>
      </c>
      <c r="B144" s="126" t="s">
        <v>57</v>
      </c>
      <c r="C144" s="127" t="s">
        <v>49</v>
      </c>
      <c r="D144" s="128">
        <v>1000</v>
      </c>
      <c r="E144" s="128"/>
      <c r="F144" s="129"/>
      <c r="G144" s="129"/>
      <c r="H144" s="130"/>
      <c r="I144" s="130"/>
      <c r="J144" s="131">
        <v>17037</v>
      </c>
      <c r="K144" s="132">
        <v>425</v>
      </c>
      <c r="L144" s="165">
        <v>425000</v>
      </c>
      <c r="M144" s="166"/>
    </row>
    <row r="145" spans="1:13" ht="19.5" x14ac:dyDescent="0.4">
      <c r="A145" s="125">
        <v>45245</v>
      </c>
      <c r="B145" s="126" t="s">
        <v>141</v>
      </c>
      <c r="C145" s="127" t="s">
        <v>49</v>
      </c>
      <c r="D145" s="128">
        <v>1000</v>
      </c>
      <c r="E145" s="128"/>
      <c r="F145" s="129"/>
      <c r="G145" s="129"/>
      <c r="H145" s="130"/>
      <c r="I145" s="130"/>
      <c r="J145" s="131">
        <v>17038</v>
      </c>
      <c r="K145" s="132">
        <v>425</v>
      </c>
      <c r="L145" s="165">
        <v>425000</v>
      </c>
      <c r="M145" s="166"/>
    </row>
    <row r="146" spans="1:13" ht="19.5" x14ac:dyDescent="0.4">
      <c r="A146" s="125">
        <v>45245</v>
      </c>
      <c r="B146" s="126" t="s">
        <v>142</v>
      </c>
      <c r="C146" s="127" t="s">
        <v>49</v>
      </c>
      <c r="D146" s="128">
        <v>1000</v>
      </c>
      <c r="E146" s="128"/>
      <c r="F146" s="129"/>
      <c r="G146" s="129"/>
      <c r="H146" s="130"/>
      <c r="I146" s="130"/>
      <c r="J146" s="131">
        <v>17039</v>
      </c>
      <c r="K146" s="132">
        <v>425</v>
      </c>
      <c r="L146" s="165">
        <v>425000</v>
      </c>
      <c r="M146" s="166"/>
    </row>
    <row r="147" spans="1:13" ht="19.5" x14ac:dyDescent="0.4">
      <c r="A147" s="125">
        <v>45245</v>
      </c>
      <c r="B147" s="126" t="s">
        <v>72</v>
      </c>
      <c r="C147" s="127" t="s">
        <v>49</v>
      </c>
      <c r="D147" s="128">
        <v>1000</v>
      </c>
      <c r="E147" s="128"/>
      <c r="F147" s="129"/>
      <c r="G147" s="129"/>
      <c r="H147" s="130"/>
      <c r="I147" s="130"/>
      <c r="J147" s="131">
        <v>17040</v>
      </c>
      <c r="K147" s="132">
        <v>425</v>
      </c>
      <c r="L147" s="165">
        <v>425000</v>
      </c>
      <c r="M147" s="166"/>
    </row>
    <row r="148" spans="1:13" ht="19.5" x14ac:dyDescent="0.4">
      <c r="A148" s="125">
        <v>45245</v>
      </c>
      <c r="B148" s="126" t="s">
        <v>143</v>
      </c>
      <c r="C148" s="127" t="s">
        <v>49</v>
      </c>
      <c r="D148" s="128">
        <v>1500</v>
      </c>
      <c r="E148" s="128"/>
      <c r="F148" s="129"/>
      <c r="G148" s="129"/>
      <c r="H148" s="130"/>
      <c r="I148" s="130"/>
      <c r="J148" s="131">
        <v>17041</v>
      </c>
      <c r="K148" s="132">
        <v>450</v>
      </c>
      <c r="L148" s="165">
        <v>675000</v>
      </c>
      <c r="M148" s="166"/>
    </row>
    <row r="149" spans="1:13" ht="19.5" x14ac:dyDescent="0.4">
      <c r="A149" s="125">
        <v>45245</v>
      </c>
      <c r="B149" s="126" t="s">
        <v>144</v>
      </c>
      <c r="C149" s="127" t="s">
        <v>49</v>
      </c>
      <c r="D149" s="128">
        <v>1500</v>
      </c>
      <c r="E149" s="128"/>
      <c r="F149" s="129"/>
      <c r="G149" s="129"/>
      <c r="H149" s="130"/>
      <c r="I149" s="130"/>
      <c r="J149" s="131">
        <v>17042</v>
      </c>
      <c r="K149" s="132">
        <v>450</v>
      </c>
      <c r="L149" s="165">
        <v>675000</v>
      </c>
      <c r="M149" s="166"/>
    </row>
    <row r="150" spans="1:13" ht="19.5" x14ac:dyDescent="0.4">
      <c r="A150" s="125">
        <v>45245</v>
      </c>
      <c r="B150" s="126" t="s">
        <v>104</v>
      </c>
      <c r="C150" s="127" t="s">
        <v>49</v>
      </c>
      <c r="D150" s="128">
        <v>1000</v>
      </c>
      <c r="E150" s="128"/>
      <c r="F150" s="129"/>
      <c r="G150" s="129"/>
      <c r="H150" s="130"/>
      <c r="I150" s="130"/>
      <c r="J150" s="131">
        <v>11022</v>
      </c>
      <c r="K150" s="132">
        <v>440</v>
      </c>
      <c r="L150" s="165">
        <v>440000</v>
      </c>
      <c r="M150" s="166"/>
    </row>
    <row r="151" spans="1:13" ht="20.25" thickBot="1" x14ac:dyDescent="0.45">
      <c r="A151" s="134">
        <v>45245</v>
      </c>
      <c r="B151" s="135" t="s">
        <v>77</v>
      </c>
      <c r="C151" s="136" t="s">
        <v>49</v>
      </c>
      <c r="D151" s="137">
        <v>1000</v>
      </c>
      <c r="E151" s="137"/>
      <c r="F151" s="138"/>
      <c r="G151" s="138"/>
      <c r="H151" s="139"/>
      <c r="I151" s="139"/>
      <c r="J151" s="140">
        <v>11024</v>
      </c>
      <c r="K151" s="141">
        <v>440</v>
      </c>
      <c r="L151" s="154">
        <v>440000</v>
      </c>
      <c r="M151" s="166"/>
    </row>
    <row r="152" spans="1:13" ht="19.5" x14ac:dyDescent="0.4">
      <c r="A152" s="155">
        <v>45247</v>
      </c>
      <c r="B152" s="156" t="s">
        <v>145</v>
      </c>
      <c r="C152" s="157" t="s">
        <v>49</v>
      </c>
      <c r="D152" s="158">
        <v>2000</v>
      </c>
      <c r="E152" s="158"/>
      <c r="F152" s="159"/>
      <c r="G152" s="159"/>
      <c r="H152" s="160"/>
      <c r="I152" s="160"/>
      <c r="J152" s="161">
        <v>17045</v>
      </c>
      <c r="K152" s="162">
        <v>440</v>
      </c>
      <c r="L152" s="163">
        <v>880000</v>
      </c>
      <c r="M152" s="166"/>
    </row>
    <row r="153" spans="1:13" ht="19.5" x14ac:dyDescent="0.4">
      <c r="A153" s="125">
        <v>45247</v>
      </c>
      <c r="B153" s="143" t="s">
        <v>146</v>
      </c>
      <c r="C153" s="144" t="s">
        <v>49</v>
      </c>
      <c r="D153" s="145">
        <v>500</v>
      </c>
      <c r="E153" s="145"/>
      <c r="F153" s="146"/>
      <c r="G153" s="146"/>
      <c r="H153" s="147"/>
      <c r="I153" s="147"/>
      <c r="J153" s="148">
        <v>17046</v>
      </c>
      <c r="K153" s="149">
        <v>440</v>
      </c>
      <c r="L153" s="164">
        <v>220000</v>
      </c>
      <c r="M153" s="166"/>
    </row>
    <row r="154" spans="1:13" ht="19.5" x14ac:dyDescent="0.4">
      <c r="A154" s="125">
        <v>45247</v>
      </c>
      <c r="B154" s="126" t="s">
        <v>147</v>
      </c>
      <c r="C154" s="144" t="s">
        <v>49</v>
      </c>
      <c r="D154" s="128">
        <v>500</v>
      </c>
      <c r="E154" s="128"/>
      <c r="F154" s="129"/>
      <c r="G154" s="129"/>
      <c r="H154" s="130"/>
      <c r="I154" s="130"/>
      <c r="J154" s="131">
        <v>17047</v>
      </c>
      <c r="K154" s="132">
        <v>440</v>
      </c>
      <c r="L154" s="165">
        <v>220000</v>
      </c>
      <c r="M154" s="166"/>
    </row>
    <row r="155" spans="1:13" ht="19.5" x14ac:dyDescent="0.4">
      <c r="A155" s="125">
        <v>45247</v>
      </c>
      <c r="B155" s="126" t="s">
        <v>53</v>
      </c>
      <c r="C155" s="144" t="s">
        <v>49</v>
      </c>
      <c r="D155" s="128">
        <v>500</v>
      </c>
      <c r="E155" s="128"/>
      <c r="F155" s="129"/>
      <c r="G155" s="129"/>
      <c r="H155" s="130"/>
      <c r="I155" s="130"/>
      <c r="J155" s="131">
        <v>17048</v>
      </c>
      <c r="K155" s="132">
        <v>440</v>
      </c>
      <c r="L155" s="165">
        <v>220000</v>
      </c>
      <c r="M155" s="166"/>
    </row>
    <row r="156" spans="1:13" ht="19.5" x14ac:dyDescent="0.4">
      <c r="A156" s="125">
        <v>45247</v>
      </c>
      <c r="B156" s="126" t="s">
        <v>52</v>
      </c>
      <c r="C156" s="144" t="s">
        <v>49</v>
      </c>
      <c r="D156" s="128">
        <v>2500</v>
      </c>
      <c r="E156" s="128"/>
      <c r="F156" s="129"/>
      <c r="G156" s="129"/>
      <c r="H156" s="130"/>
      <c r="I156" s="130"/>
      <c r="J156" s="131">
        <v>17049</v>
      </c>
      <c r="K156" s="132">
        <v>440</v>
      </c>
      <c r="L156" s="165">
        <v>1100000</v>
      </c>
      <c r="M156" s="166"/>
    </row>
    <row r="157" spans="1:13" ht="19.5" x14ac:dyDescent="0.4">
      <c r="A157" s="125">
        <v>45247</v>
      </c>
      <c r="B157" s="126" t="s">
        <v>148</v>
      </c>
      <c r="C157" s="127" t="s">
        <v>49</v>
      </c>
      <c r="D157" s="128">
        <v>1000</v>
      </c>
      <c r="E157" s="128"/>
      <c r="F157" s="129"/>
      <c r="G157" s="129"/>
      <c r="H157" s="130"/>
      <c r="I157" s="130"/>
      <c r="J157" s="131">
        <v>17050</v>
      </c>
      <c r="K157" s="132">
        <v>425</v>
      </c>
      <c r="L157" s="165">
        <v>425000</v>
      </c>
      <c r="M157" s="166"/>
    </row>
    <row r="158" spans="1:13" ht="19.5" x14ac:dyDescent="0.4">
      <c r="A158" s="125">
        <v>45247</v>
      </c>
      <c r="B158" s="126" t="s">
        <v>149</v>
      </c>
      <c r="C158" s="127" t="s">
        <v>49</v>
      </c>
      <c r="D158" s="128">
        <v>1000</v>
      </c>
      <c r="E158" s="128"/>
      <c r="F158" s="129"/>
      <c r="G158" s="129"/>
      <c r="H158" s="130"/>
      <c r="I158" s="130"/>
      <c r="J158" s="131">
        <v>17051</v>
      </c>
      <c r="K158" s="132">
        <v>425</v>
      </c>
      <c r="L158" s="165">
        <v>425000</v>
      </c>
      <c r="M158" s="166"/>
    </row>
    <row r="159" spans="1:13" ht="19.5" x14ac:dyDescent="0.4">
      <c r="A159" s="125">
        <v>45247</v>
      </c>
      <c r="B159" s="126" t="s">
        <v>150</v>
      </c>
      <c r="C159" s="127" t="s">
        <v>49</v>
      </c>
      <c r="D159" s="128">
        <v>1000</v>
      </c>
      <c r="E159" s="128"/>
      <c r="F159" s="129"/>
      <c r="G159" s="129"/>
      <c r="H159" s="130"/>
      <c r="I159" s="130"/>
      <c r="J159" s="131">
        <v>16966</v>
      </c>
      <c r="K159" s="132">
        <v>425</v>
      </c>
      <c r="L159" s="165">
        <v>425000</v>
      </c>
      <c r="M159" s="166"/>
    </row>
    <row r="160" spans="1:13" ht="19.5" x14ac:dyDescent="0.4">
      <c r="A160" s="125">
        <v>45247</v>
      </c>
      <c r="B160" s="126" t="s">
        <v>59</v>
      </c>
      <c r="C160" s="127" t="s">
        <v>49</v>
      </c>
      <c r="D160" s="128">
        <v>1000</v>
      </c>
      <c r="E160" s="128"/>
      <c r="F160" s="129"/>
      <c r="G160" s="129"/>
      <c r="H160" s="130"/>
      <c r="I160" s="130"/>
      <c r="J160" s="131">
        <v>17053</v>
      </c>
      <c r="K160" s="132">
        <v>425</v>
      </c>
      <c r="L160" s="165">
        <v>425000</v>
      </c>
      <c r="M160" s="166"/>
    </row>
    <row r="161" spans="1:13" ht="19.5" x14ac:dyDescent="0.4">
      <c r="A161" s="125">
        <v>45247</v>
      </c>
      <c r="B161" s="126" t="s">
        <v>151</v>
      </c>
      <c r="C161" s="127" t="s">
        <v>49</v>
      </c>
      <c r="D161" s="128">
        <v>1000</v>
      </c>
      <c r="E161" s="128"/>
      <c r="F161" s="129"/>
      <c r="G161" s="129"/>
      <c r="H161" s="130"/>
      <c r="I161" s="130"/>
      <c r="J161" s="131">
        <v>17054</v>
      </c>
      <c r="K161" s="132">
        <v>425</v>
      </c>
      <c r="L161" s="165">
        <v>425000</v>
      </c>
      <c r="M161" s="166"/>
    </row>
    <row r="162" spans="1:13" ht="19.5" x14ac:dyDescent="0.4">
      <c r="A162" s="125">
        <v>45247</v>
      </c>
      <c r="B162" s="126" t="s">
        <v>152</v>
      </c>
      <c r="C162" s="127" t="s">
        <v>49</v>
      </c>
      <c r="D162" s="128">
        <v>1000</v>
      </c>
      <c r="E162" s="128"/>
      <c r="F162" s="129"/>
      <c r="G162" s="129"/>
      <c r="H162" s="130"/>
      <c r="I162" s="130"/>
      <c r="J162" s="131">
        <v>17055</v>
      </c>
      <c r="K162" s="132">
        <v>425</v>
      </c>
      <c r="L162" s="165">
        <v>425000</v>
      </c>
      <c r="M162" s="166"/>
    </row>
    <row r="163" spans="1:13" ht="19.5" x14ac:dyDescent="0.4">
      <c r="A163" s="125">
        <v>45247</v>
      </c>
      <c r="B163" s="126" t="s">
        <v>153</v>
      </c>
      <c r="C163" s="127" t="s">
        <v>49</v>
      </c>
      <c r="D163" s="128">
        <v>1000</v>
      </c>
      <c r="E163" s="128"/>
      <c r="F163" s="129"/>
      <c r="G163" s="129"/>
      <c r="H163" s="130"/>
      <c r="I163" s="130"/>
      <c r="J163" s="131">
        <v>17056</v>
      </c>
      <c r="K163" s="132">
        <v>425</v>
      </c>
      <c r="L163" s="165">
        <v>425000</v>
      </c>
      <c r="M163" s="166"/>
    </row>
    <row r="164" spans="1:13" ht="19.5" x14ac:dyDescent="0.4">
      <c r="A164" s="125">
        <v>45247</v>
      </c>
      <c r="B164" s="126" t="s">
        <v>74</v>
      </c>
      <c r="C164" s="127" t="s">
        <v>49</v>
      </c>
      <c r="D164" s="128">
        <v>1000</v>
      </c>
      <c r="E164" s="128"/>
      <c r="F164" s="129"/>
      <c r="G164" s="129"/>
      <c r="H164" s="130"/>
      <c r="I164" s="130"/>
      <c r="J164" s="131">
        <v>17057</v>
      </c>
      <c r="K164" s="132">
        <v>425</v>
      </c>
      <c r="L164" s="165">
        <v>425000</v>
      </c>
      <c r="M164" s="166"/>
    </row>
    <row r="165" spans="1:13" ht="19.5" x14ac:dyDescent="0.4">
      <c r="A165" s="125">
        <v>45247</v>
      </c>
      <c r="B165" s="126" t="s">
        <v>75</v>
      </c>
      <c r="C165" s="127" t="s">
        <v>49</v>
      </c>
      <c r="D165" s="128">
        <v>1500</v>
      </c>
      <c r="E165" s="128"/>
      <c r="F165" s="129"/>
      <c r="G165" s="129"/>
      <c r="H165" s="130"/>
      <c r="I165" s="130"/>
      <c r="J165" s="131">
        <v>17058</v>
      </c>
      <c r="K165" s="132">
        <v>450</v>
      </c>
      <c r="L165" s="165">
        <v>675000</v>
      </c>
      <c r="M165" s="166"/>
    </row>
    <row r="166" spans="1:13" ht="19.5" x14ac:dyDescent="0.4">
      <c r="A166" s="125">
        <v>45247</v>
      </c>
      <c r="B166" s="126" t="s">
        <v>100</v>
      </c>
      <c r="C166" s="127" t="s">
        <v>49</v>
      </c>
      <c r="D166" s="128">
        <v>1500</v>
      </c>
      <c r="E166" s="128"/>
      <c r="F166" s="129"/>
      <c r="G166" s="129"/>
      <c r="H166" s="130"/>
      <c r="I166" s="130"/>
      <c r="J166" s="131">
        <v>17059</v>
      </c>
      <c r="K166" s="132">
        <v>450</v>
      </c>
      <c r="L166" s="165">
        <v>675000</v>
      </c>
      <c r="M166" s="166"/>
    </row>
    <row r="167" spans="1:13" ht="19.5" x14ac:dyDescent="0.4">
      <c r="A167" s="125">
        <v>45247</v>
      </c>
      <c r="B167" s="126" t="s">
        <v>77</v>
      </c>
      <c r="C167" s="127" t="s">
        <v>49</v>
      </c>
      <c r="D167" s="128">
        <v>1000</v>
      </c>
      <c r="E167" s="128"/>
      <c r="F167" s="129"/>
      <c r="G167" s="129"/>
      <c r="H167" s="130"/>
      <c r="I167" s="130"/>
      <c r="J167" s="131">
        <v>11027</v>
      </c>
      <c r="K167" s="132">
        <v>440</v>
      </c>
      <c r="L167" s="165">
        <v>440000</v>
      </c>
      <c r="M167" s="166"/>
    </row>
    <row r="168" spans="1:13" ht="19.5" x14ac:dyDescent="0.4">
      <c r="A168" s="125">
        <v>45247</v>
      </c>
      <c r="B168" s="126" t="s">
        <v>80</v>
      </c>
      <c r="C168" s="127" t="s">
        <v>49</v>
      </c>
      <c r="D168" s="128">
        <v>500</v>
      </c>
      <c r="E168" s="128"/>
      <c r="F168" s="129"/>
      <c r="G168" s="129"/>
      <c r="H168" s="130"/>
      <c r="I168" s="130"/>
      <c r="J168" s="131">
        <v>11028</v>
      </c>
      <c r="K168" s="132">
        <v>440</v>
      </c>
      <c r="L168" s="165">
        <v>220000</v>
      </c>
      <c r="M168" s="166"/>
    </row>
    <row r="169" spans="1:13" ht="19.5" x14ac:dyDescent="0.4">
      <c r="A169" s="125">
        <v>45247</v>
      </c>
      <c r="B169" s="126" t="s">
        <v>76</v>
      </c>
      <c r="C169" s="127" t="s">
        <v>49</v>
      </c>
      <c r="D169" s="128">
        <v>1000</v>
      </c>
      <c r="E169" s="128"/>
      <c r="F169" s="129"/>
      <c r="G169" s="129"/>
      <c r="H169" s="130"/>
      <c r="I169" s="130"/>
      <c r="J169" s="131">
        <v>11029</v>
      </c>
      <c r="K169" s="132">
        <v>440</v>
      </c>
      <c r="L169" s="165">
        <v>440000</v>
      </c>
      <c r="M169" s="166"/>
    </row>
    <row r="170" spans="1:13" ht="19.5" x14ac:dyDescent="0.4">
      <c r="A170" s="125">
        <v>45247</v>
      </c>
      <c r="B170" s="126" t="s">
        <v>78</v>
      </c>
      <c r="C170" s="127" t="s">
        <v>49</v>
      </c>
      <c r="D170" s="128">
        <v>500</v>
      </c>
      <c r="E170" s="128"/>
      <c r="F170" s="129"/>
      <c r="G170" s="129"/>
      <c r="H170" s="130"/>
      <c r="I170" s="130"/>
      <c r="J170" s="131">
        <v>11030</v>
      </c>
      <c r="K170" s="132">
        <v>440</v>
      </c>
      <c r="L170" s="165">
        <v>220000</v>
      </c>
      <c r="M170" s="166"/>
    </row>
    <row r="171" spans="1:13" ht="20.25" thickBot="1" x14ac:dyDescent="0.45">
      <c r="A171" s="134">
        <v>45247</v>
      </c>
      <c r="B171" s="135" t="s">
        <v>79</v>
      </c>
      <c r="C171" s="136" t="s">
        <v>49</v>
      </c>
      <c r="D171" s="137">
        <v>500</v>
      </c>
      <c r="E171" s="137"/>
      <c r="F171" s="138"/>
      <c r="G171" s="138"/>
      <c r="H171" s="139"/>
      <c r="I171" s="139"/>
      <c r="J171" s="140">
        <v>11031</v>
      </c>
      <c r="K171" s="141">
        <v>440</v>
      </c>
      <c r="L171" s="154">
        <v>220000</v>
      </c>
      <c r="M171" s="166"/>
    </row>
    <row r="172" spans="1:13" ht="19.5" x14ac:dyDescent="0.4">
      <c r="A172" s="155">
        <v>45248</v>
      </c>
      <c r="B172" s="156" t="s">
        <v>82</v>
      </c>
      <c r="C172" s="157" t="s">
        <v>49</v>
      </c>
      <c r="D172" s="158">
        <v>1500</v>
      </c>
      <c r="E172" s="159"/>
      <c r="F172" s="160"/>
      <c r="G172" s="160"/>
      <c r="H172" s="160"/>
      <c r="I172" s="160"/>
      <c r="J172" s="161">
        <v>16967</v>
      </c>
      <c r="K172" s="162">
        <v>425</v>
      </c>
      <c r="L172" s="163">
        <v>637500</v>
      </c>
      <c r="M172" s="166"/>
    </row>
    <row r="173" spans="1:13" ht="19.5" x14ac:dyDescent="0.4">
      <c r="A173" s="125">
        <v>45248</v>
      </c>
      <c r="B173" s="143" t="s">
        <v>84</v>
      </c>
      <c r="C173" s="144" t="s">
        <v>49</v>
      </c>
      <c r="D173" s="145">
        <v>1500</v>
      </c>
      <c r="E173" s="146"/>
      <c r="F173" s="147"/>
      <c r="G173" s="147"/>
      <c r="H173" s="147"/>
      <c r="I173" s="147"/>
      <c r="J173" s="148">
        <v>16971</v>
      </c>
      <c r="K173" s="149">
        <v>425</v>
      </c>
      <c r="L173" s="164">
        <v>637500</v>
      </c>
      <c r="M173" s="166"/>
    </row>
    <row r="174" spans="1:13" ht="19.5" x14ac:dyDescent="0.4">
      <c r="A174" s="125">
        <v>45248</v>
      </c>
      <c r="B174" s="126" t="s">
        <v>85</v>
      </c>
      <c r="C174" s="144" t="s">
        <v>49</v>
      </c>
      <c r="D174" s="128">
        <v>1000</v>
      </c>
      <c r="E174" s="129"/>
      <c r="F174" s="130"/>
      <c r="G174" s="130"/>
      <c r="H174" s="130"/>
      <c r="I174" s="130"/>
      <c r="J174" s="131">
        <v>16969</v>
      </c>
      <c r="K174" s="132">
        <v>425</v>
      </c>
      <c r="L174" s="165">
        <v>425000</v>
      </c>
      <c r="M174" s="166"/>
    </row>
    <row r="175" spans="1:13" ht="19.5" x14ac:dyDescent="0.4">
      <c r="A175" s="125">
        <v>45248</v>
      </c>
      <c r="B175" s="126" t="s">
        <v>86</v>
      </c>
      <c r="C175" s="144" t="s">
        <v>49</v>
      </c>
      <c r="D175" s="128">
        <v>1500</v>
      </c>
      <c r="E175" s="129"/>
      <c r="F175" s="130"/>
      <c r="G175" s="130"/>
      <c r="H175" s="130"/>
      <c r="I175" s="130"/>
      <c r="J175" s="131">
        <v>16968</v>
      </c>
      <c r="K175" s="132">
        <v>425</v>
      </c>
      <c r="L175" s="165">
        <v>637500</v>
      </c>
      <c r="M175" s="166"/>
    </row>
    <row r="176" spans="1:13" ht="19.5" x14ac:dyDescent="0.4">
      <c r="A176" s="125">
        <v>45248</v>
      </c>
      <c r="B176" s="126" t="s">
        <v>88</v>
      </c>
      <c r="C176" s="144" t="s">
        <v>49</v>
      </c>
      <c r="D176" s="128">
        <v>1000</v>
      </c>
      <c r="E176" s="129"/>
      <c r="F176" s="130"/>
      <c r="G176" s="130"/>
      <c r="H176" s="130"/>
      <c r="I176" s="130"/>
      <c r="J176" s="131">
        <v>16970</v>
      </c>
      <c r="K176" s="132">
        <v>425</v>
      </c>
      <c r="L176" s="165">
        <v>425000</v>
      </c>
      <c r="M176" s="166"/>
    </row>
    <row r="177" spans="1:13" ht="19.5" x14ac:dyDescent="0.4">
      <c r="A177" s="125">
        <v>45248</v>
      </c>
      <c r="B177" s="126" t="s">
        <v>89</v>
      </c>
      <c r="C177" s="144" t="s">
        <v>49</v>
      </c>
      <c r="D177" s="128">
        <v>750</v>
      </c>
      <c r="E177" s="129"/>
      <c r="F177" s="130"/>
      <c r="G177" s="130"/>
      <c r="H177" s="130"/>
      <c r="I177" s="130"/>
      <c r="J177" s="131">
        <v>16976</v>
      </c>
      <c r="K177" s="132">
        <v>440</v>
      </c>
      <c r="L177" s="165">
        <v>330000</v>
      </c>
      <c r="M177" s="166"/>
    </row>
    <row r="178" spans="1:13" ht="19.5" x14ac:dyDescent="0.4">
      <c r="A178" s="125">
        <v>45248</v>
      </c>
      <c r="B178" s="126" t="s">
        <v>90</v>
      </c>
      <c r="C178" s="144" t="s">
        <v>49</v>
      </c>
      <c r="D178" s="128">
        <v>750</v>
      </c>
      <c r="E178" s="129"/>
      <c r="F178" s="130"/>
      <c r="G178" s="130"/>
      <c r="H178" s="130"/>
      <c r="I178" s="130"/>
      <c r="J178" s="131"/>
      <c r="K178" s="132">
        <v>440</v>
      </c>
      <c r="L178" s="165">
        <v>330000</v>
      </c>
      <c r="M178" s="166"/>
    </row>
    <row r="179" spans="1:13" ht="19.5" x14ac:dyDescent="0.4">
      <c r="A179" s="125">
        <v>45248</v>
      </c>
      <c r="B179" s="126" t="s">
        <v>91</v>
      </c>
      <c r="C179" s="127" t="s">
        <v>49</v>
      </c>
      <c r="D179" s="128">
        <v>1500</v>
      </c>
      <c r="E179" s="129"/>
      <c r="F179" s="130"/>
      <c r="G179" s="130"/>
      <c r="H179" s="130"/>
      <c r="I179" s="130"/>
      <c r="J179" s="131"/>
      <c r="K179" s="132">
        <v>440</v>
      </c>
      <c r="L179" s="165">
        <v>660000</v>
      </c>
      <c r="M179" s="166"/>
    </row>
    <row r="180" spans="1:13" ht="19.5" x14ac:dyDescent="0.4">
      <c r="A180" s="125">
        <v>45248</v>
      </c>
      <c r="B180" s="126" t="s">
        <v>91</v>
      </c>
      <c r="C180" s="127" t="s">
        <v>49</v>
      </c>
      <c r="D180" s="128"/>
      <c r="E180" s="129"/>
      <c r="F180" s="130"/>
      <c r="G180" s="130"/>
      <c r="H180" s="130">
        <v>2</v>
      </c>
      <c r="I180" s="130"/>
      <c r="J180" s="131"/>
      <c r="K180" s="132">
        <v>100000</v>
      </c>
      <c r="L180" s="165">
        <v>200000</v>
      </c>
      <c r="M180" s="166"/>
    </row>
    <row r="181" spans="1:13" ht="19.5" x14ac:dyDescent="0.4">
      <c r="A181" s="125">
        <v>45248</v>
      </c>
      <c r="B181" s="126" t="s">
        <v>194</v>
      </c>
      <c r="C181" s="127" t="s">
        <v>49</v>
      </c>
      <c r="D181" s="128">
        <v>500</v>
      </c>
      <c r="E181" s="129"/>
      <c r="F181" s="130"/>
      <c r="G181" s="130"/>
      <c r="H181" s="130"/>
      <c r="I181" s="130"/>
      <c r="J181" s="131">
        <v>16975</v>
      </c>
      <c r="K181" s="132">
        <v>440</v>
      </c>
      <c r="L181" s="165">
        <v>220000</v>
      </c>
      <c r="M181" s="166"/>
    </row>
    <row r="182" spans="1:13" ht="19.5" x14ac:dyDescent="0.4">
      <c r="A182" s="125">
        <v>45248</v>
      </c>
      <c r="B182" s="126" t="s">
        <v>195</v>
      </c>
      <c r="C182" s="127" t="s">
        <v>49</v>
      </c>
      <c r="D182" s="128"/>
      <c r="E182" s="129"/>
      <c r="F182" s="130">
        <v>1000</v>
      </c>
      <c r="G182" s="130"/>
      <c r="H182" s="130"/>
      <c r="I182" s="130"/>
      <c r="J182" s="131"/>
      <c r="K182" s="132">
        <v>150</v>
      </c>
      <c r="L182" s="165">
        <v>150000</v>
      </c>
      <c r="M182" s="166"/>
    </row>
    <row r="183" spans="1:13" ht="20.25" thickBot="1" x14ac:dyDescent="0.45">
      <c r="A183" s="134">
        <v>45248</v>
      </c>
      <c r="B183" s="135" t="s">
        <v>196</v>
      </c>
      <c r="C183" s="136" t="s">
        <v>49</v>
      </c>
      <c r="D183" s="137"/>
      <c r="E183" s="138"/>
      <c r="F183" s="139">
        <v>2000</v>
      </c>
      <c r="G183" s="139"/>
      <c r="H183" s="139"/>
      <c r="I183" s="139"/>
      <c r="J183" s="140"/>
      <c r="K183" s="141">
        <v>200</v>
      </c>
      <c r="L183" s="154">
        <v>400000</v>
      </c>
      <c r="M183" s="166"/>
    </row>
    <row r="184" spans="1:13" ht="19.5" x14ac:dyDescent="0.4">
      <c r="A184" s="155">
        <v>45250</v>
      </c>
      <c r="B184" s="156" t="s">
        <v>197</v>
      </c>
      <c r="C184" s="157" t="s">
        <v>49</v>
      </c>
      <c r="D184" s="158">
        <v>2000</v>
      </c>
      <c r="E184" s="158"/>
      <c r="F184" s="159"/>
      <c r="G184" s="159"/>
      <c r="H184" s="160"/>
      <c r="I184" s="160"/>
      <c r="J184" s="161">
        <v>17060</v>
      </c>
      <c r="K184" s="162">
        <v>440</v>
      </c>
      <c r="L184" s="163">
        <v>880000</v>
      </c>
      <c r="M184" s="166"/>
    </row>
    <row r="185" spans="1:13" ht="19.5" x14ac:dyDescent="0.4">
      <c r="A185" s="125">
        <v>45250</v>
      </c>
      <c r="B185" s="143" t="s">
        <v>198</v>
      </c>
      <c r="C185" s="144" t="s">
        <v>49</v>
      </c>
      <c r="D185" s="145">
        <v>500</v>
      </c>
      <c r="E185" s="145"/>
      <c r="F185" s="146"/>
      <c r="G185" s="146"/>
      <c r="H185" s="147"/>
      <c r="I185" s="147"/>
      <c r="J185" s="148">
        <v>17061</v>
      </c>
      <c r="K185" s="149">
        <v>440</v>
      </c>
      <c r="L185" s="171">
        <v>220000</v>
      </c>
    </row>
    <row r="186" spans="1:13" ht="19.5" x14ac:dyDescent="0.4">
      <c r="A186" s="125">
        <v>45250</v>
      </c>
      <c r="B186" s="126" t="s">
        <v>52</v>
      </c>
      <c r="C186" s="144" t="s">
        <v>49</v>
      </c>
      <c r="D186" s="128">
        <v>2000</v>
      </c>
      <c r="E186" s="128"/>
      <c r="F186" s="129"/>
      <c r="G186" s="129"/>
      <c r="H186" s="130"/>
      <c r="I186" s="130"/>
      <c r="J186" s="131">
        <v>17062</v>
      </c>
      <c r="K186" s="132">
        <v>440</v>
      </c>
      <c r="L186" s="133">
        <v>880000</v>
      </c>
    </row>
    <row r="187" spans="1:13" ht="19.5" x14ac:dyDescent="0.4">
      <c r="A187" s="125">
        <v>45250</v>
      </c>
      <c r="B187" s="126" t="s">
        <v>95</v>
      </c>
      <c r="C187" s="144" t="s">
        <v>49</v>
      </c>
      <c r="D187" s="128">
        <v>500</v>
      </c>
      <c r="E187" s="128"/>
      <c r="F187" s="129"/>
      <c r="G187" s="129"/>
      <c r="H187" s="130"/>
      <c r="I187" s="130"/>
      <c r="J187" s="131">
        <v>17063</v>
      </c>
      <c r="K187" s="132">
        <v>440</v>
      </c>
      <c r="L187" s="133">
        <v>220000</v>
      </c>
    </row>
    <row r="188" spans="1:13" ht="19.5" x14ac:dyDescent="0.4">
      <c r="A188" s="125">
        <v>45250</v>
      </c>
      <c r="B188" s="126" t="s">
        <v>199</v>
      </c>
      <c r="C188" s="127" t="s">
        <v>49</v>
      </c>
      <c r="D188" s="128">
        <v>1000</v>
      </c>
      <c r="E188" s="128"/>
      <c r="F188" s="129"/>
      <c r="G188" s="129"/>
      <c r="H188" s="130"/>
      <c r="I188" s="130"/>
      <c r="J188" s="131">
        <v>17064</v>
      </c>
      <c r="K188" s="132">
        <v>425</v>
      </c>
      <c r="L188" s="133">
        <v>425000</v>
      </c>
    </row>
    <row r="189" spans="1:13" ht="19.5" x14ac:dyDescent="0.4">
      <c r="A189" s="125">
        <v>45250</v>
      </c>
      <c r="B189" s="126" t="s">
        <v>200</v>
      </c>
      <c r="C189" s="127" t="s">
        <v>49</v>
      </c>
      <c r="D189" s="128">
        <v>1000</v>
      </c>
      <c r="E189" s="128"/>
      <c r="F189" s="129"/>
      <c r="G189" s="129"/>
      <c r="H189" s="130"/>
      <c r="I189" s="130"/>
      <c r="J189" s="131">
        <v>17065</v>
      </c>
      <c r="K189" s="132">
        <v>425</v>
      </c>
      <c r="L189" s="133">
        <v>425000</v>
      </c>
    </row>
    <row r="190" spans="1:13" ht="19.5" x14ac:dyDescent="0.4">
      <c r="A190" s="125">
        <v>45250</v>
      </c>
      <c r="B190" s="126" t="s">
        <v>201</v>
      </c>
      <c r="C190" s="127" t="s">
        <v>49</v>
      </c>
      <c r="D190" s="128">
        <v>1000</v>
      </c>
      <c r="E190" s="128"/>
      <c r="F190" s="129"/>
      <c r="G190" s="129"/>
      <c r="H190" s="130"/>
      <c r="I190" s="130"/>
      <c r="J190" s="131">
        <v>17066</v>
      </c>
      <c r="K190" s="132">
        <v>425</v>
      </c>
      <c r="L190" s="133">
        <v>425000</v>
      </c>
    </row>
    <row r="191" spans="1:13" ht="19.5" x14ac:dyDescent="0.4">
      <c r="A191" s="125">
        <v>45250</v>
      </c>
      <c r="B191" s="126" t="s">
        <v>202</v>
      </c>
      <c r="C191" s="127" t="s">
        <v>49</v>
      </c>
      <c r="D191" s="128">
        <v>1000</v>
      </c>
      <c r="E191" s="128"/>
      <c r="F191" s="129"/>
      <c r="G191" s="129"/>
      <c r="H191" s="130"/>
      <c r="I191" s="130"/>
      <c r="J191" s="131">
        <v>17067</v>
      </c>
      <c r="K191" s="132">
        <v>425</v>
      </c>
      <c r="L191" s="133">
        <v>425000</v>
      </c>
    </row>
    <row r="192" spans="1:13" ht="19.5" x14ac:dyDescent="0.4">
      <c r="A192" s="125">
        <v>45250</v>
      </c>
      <c r="B192" s="126" t="s">
        <v>132</v>
      </c>
      <c r="C192" s="127" t="s">
        <v>49</v>
      </c>
      <c r="D192" s="128">
        <v>1000</v>
      </c>
      <c r="E192" s="128"/>
      <c r="F192" s="129"/>
      <c r="G192" s="129"/>
      <c r="H192" s="130"/>
      <c r="I192" s="130"/>
      <c r="J192" s="131">
        <v>17068</v>
      </c>
      <c r="K192" s="132">
        <v>425</v>
      </c>
      <c r="L192" s="133">
        <v>425000</v>
      </c>
    </row>
    <row r="193" spans="1:13" ht="19.5" x14ac:dyDescent="0.4">
      <c r="A193" s="125">
        <v>45250</v>
      </c>
      <c r="B193" s="126" t="s">
        <v>98</v>
      </c>
      <c r="C193" s="127" t="s">
        <v>49</v>
      </c>
      <c r="D193" s="128">
        <v>1000</v>
      </c>
      <c r="E193" s="128"/>
      <c r="F193" s="129"/>
      <c r="G193" s="129"/>
      <c r="H193" s="130"/>
      <c r="I193" s="130"/>
      <c r="J193" s="131">
        <v>17069</v>
      </c>
      <c r="K193" s="132">
        <v>425</v>
      </c>
      <c r="L193" s="133">
        <v>425000</v>
      </c>
    </row>
    <row r="194" spans="1:13" ht="19.5" x14ac:dyDescent="0.4">
      <c r="A194" s="125">
        <v>45250</v>
      </c>
      <c r="B194" s="126" t="s">
        <v>135</v>
      </c>
      <c r="C194" s="127" t="s">
        <v>49</v>
      </c>
      <c r="D194" s="128">
        <v>1375</v>
      </c>
      <c r="E194" s="128"/>
      <c r="F194" s="129"/>
      <c r="G194" s="129"/>
      <c r="H194" s="130"/>
      <c r="I194" s="130"/>
      <c r="J194" s="131">
        <v>17070</v>
      </c>
      <c r="K194" s="132">
        <v>450</v>
      </c>
      <c r="L194" s="133">
        <v>618750</v>
      </c>
    </row>
    <row r="195" spans="1:13" ht="19.5" x14ac:dyDescent="0.4">
      <c r="A195" s="125">
        <v>45250</v>
      </c>
      <c r="B195" s="126" t="s">
        <v>102</v>
      </c>
      <c r="C195" s="127" t="s">
        <v>49</v>
      </c>
      <c r="D195" s="128">
        <v>1000</v>
      </c>
      <c r="E195" s="128"/>
      <c r="F195" s="129"/>
      <c r="G195" s="129"/>
      <c r="H195" s="130"/>
      <c r="I195" s="130"/>
      <c r="J195" s="131">
        <v>11033</v>
      </c>
      <c r="K195" s="132">
        <v>580</v>
      </c>
      <c r="L195" s="133">
        <v>580000</v>
      </c>
    </row>
    <row r="196" spans="1:13" ht="19.5" x14ac:dyDescent="0.4">
      <c r="A196" s="125">
        <v>45250</v>
      </c>
      <c r="B196" s="126" t="s">
        <v>77</v>
      </c>
      <c r="C196" s="127" t="s">
        <v>49</v>
      </c>
      <c r="D196" s="128">
        <v>1000</v>
      </c>
      <c r="E196" s="128"/>
      <c r="F196" s="129"/>
      <c r="G196" s="129"/>
      <c r="H196" s="130"/>
      <c r="I196" s="130"/>
      <c r="J196" s="131">
        <v>11034</v>
      </c>
      <c r="K196" s="132">
        <v>440</v>
      </c>
      <c r="L196" s="133">
        <v>440000</v>
      </c>
    </row>
    <row r="197" spans="1:13" ht="19.5" x14ac:dyDescent="0.4">
      <c r="A197" s="125">
        <v>45250</v>
      </c>
      <c r="B197" s="126" t="s">
        <v>114</v>
      </c>
      <c r="C197" s="127" t="s">
        <v>49</v>
      </c>
      <c r="D197" s="128">
        <v>750</v>
      </c>
      <c r="E197" s="128"/>
      <c r="F197" s="129"/>
      <c r="G197" s="129"/>
      <c r="H197" s="130"/>
      <c r="I197" s="130"/>
      <c r="J197" s="131">
        <v>11035</v>
      </c>
      <c r="K197" s="132">
        <v>440</v>
      </c>
      <c r="L197" s="133">
        <v>330000</v>
      </c>
    </row>
    <row r="198" spans="1:13" ht="20.25" thickBot="1" x14ac:dyDescent="0.45">
      <c r="A198" s="134">
        <v>45250</v>
      </c>
      <c r="B198" s="135" t="s">
        <v>203</v>
      </c>
      <c r="C198" s="136" t="s">
        <v>49</v>
      </c>
      <c r="D198" s="137">
        <v>1500</v>
      </c>
      <c r="E198" s="137"/>
      <c r="F198" s="138"/>
      <c r="G198" s="138"/>
      <c r="H198" s="139"/>
      <c r="I198" s="139"/>
      <c r="J198" s="140">
        <v>11037</v>
      </c>
      <c r="K198" s="141">
        <v>440</v>
      </c>
      <c r="L198" s="142">
        <v>660000</v>
      </c>
    </row>
    <row r="199" spans="1:13" ht="19.5" x14ac:dyDescent="0.4">
      <c r="A199" s="155">
        <v>45252</v>
      </c>
      <c r="B199" s="156" t="s">
        <v>211</v>
      </c>
      <c r="C199" s="157" t="s">
        <v>49</v>
      </c>
      <c r="D199" s="158">
        <v>2000</v>
      </c>
      <c r="E199" s="158"/>
      <c r="F199" s="159"/>
      <c r="G199" s="159"/>
      <c r="H199" s="160"/>
      <c r="I199" s="160"/>
      <c r="J199" s="161">
        <v>17071</v>
      </c>
      <c r="K199" s="162">
        <v>440</v>
      </c>
      <c r="L199" s="163">
        <v>880000</v>
      </c>
      <c r="M199" s="166"/>
    </row>
    <row r="200" spans="1:13" ht="19.5" x14ac:dyDescent="0.4">
      <c r="A200" s="125">
        <v>45252</v>
      </c>
      <c r="B200" s="143" t="s">
        <v>212</v>
      </c>
      <c r="C200" s="144" t="s">
        <v>49</v>
      </c>
      <c r="D200" s="145">
        <v>500</v>
      </c>
      <c r="E200" s="145"/>
      <c r="F200" s="146"/>
      <c r="G200" s="146"/>
      <c r="H200" s="147"/>
      <c r="I200" s="147"/>
      <c r="J200" s="148">
        <v>17072</v>
      </c>
      <c r="K200" s="149">
        <v>440</v>
      </c>
      <c r="L200" s="164">
        <v>220000</v>
      </c>
      <c r="M200" s="166"/>
    </row>
    <row r="201" spans="1:13" ht="19.5" x14ac:dyDescent="0.4">
      <c r="A201" s="125">
        <v>45252</v>
      </c>
      <c r="B201" s="126" t="s">
        <v>52</v>
      </c>
      <c r="C201" s="144" t="s">
        <v>49</v>
      </c>
      <c r="D201" s="128">
        <v>2250</v>
      </c>
      <c r="E201" s="128"/>
      <c r="F201" s="129"/>
      <c r="G201" s="129"/>
      <c r="H201" s="130"/>
      <c r="I201" s="130"/>
      <c r="J201" s="131">
        <v>17073</v>
      </c>
      <c r="K201" s="132">
        <v>440</v>
      </c>
      <c r="L201" s="165">
        <v>990000</v>
      </c>
      <c r="M201" s="166"/>
    </row>
    <row r="202" spans="1:13" ht="19.5" x14ac:dyDescent="0.4">
      <c r="A202" s="125">
        <v>45252</v>
      </c>
      <c r="B202" s="126" t="s">
        <v>53</v>
      </c>
      <c r="C202" s="144" t="s">
        <v>49</v>
      </c>
      <c r="D202" s="128">
        <v>500</v>
      </c>
      <c r="E202" s="128"/>
      <c r="F202" s="129"/>
      <c r="G202" s="129"/>
      <c r="H202" s="130"/>
      <c r="I202" s="130"/>
      <c r="J202" s="131">
        <v>17074</v>
      </c>
      <c r="K202" s="132">
        <v>440</v>
      </c>
      <c r="L202" s="165">
        <v>220000</v>
      </c>
      <c r="M202" s="166"/>
    </row>
    <row r="203" spans="1:13" ht="19.5" x14ac:dyDescent="0.4">
      <c r="A203" s="125">
        <v>45252</v>
      </c>
      <c r="B203" s="126" t="s">
        <v>213</v>
      </c>
      <c r="C203" s="127" t="s">
        <v>49</v>
      </c>
      <c r="D203" s="128">
        <v>1500</v>
      </c>
      <c r="E203" s="128"/>
      <c r="F203" s="129"/>
      <c r="G203" s="129"/>
      <c r="H203" s="130"/>
      <c r="I203" s="130"/>
      <c r="J203" s="131">
        <v>17075</v>
      </c>
      <c r="K203" s="132">
        <v>425</v>
      </c>
      <c r="L203" s="165">
        <v>637500</v>
      </c>
      <c r="M203" s="166"/>
    </row>
    <row r="204" spans="1:13" ht="19.5" x14ac:dyDescent="0.4">
      <c r="A204" s="125">
        <v>45252</v>
      </c>
      <c r="B204" s="126" t="s">
        <v>57</v>
      </c>
      <c r="C204" s="127" t="s">
        <v>49</v>
      </c>
      <c r="D204" s="128">
        <v>1500</v>
      </c>
      <c r="E204" s="128"/>
      <c r="F204" s="129"/>
      <c r="G204" s="129"/>
      <c r="H204" s="130"/>
      <c r="I204" s="130"/>
      <c r="J204" s="131">
        <v>17076</v>
      </c>
      <c r="K204" s="132">
        <v>425</v>
      </c>
      <c r="L204" s="165">
        <v>637500</v>
      </c>
      <c r="M204" s="166"/>
    </row>
    <row r="205" spans="1:13" ht="19.5" x14ac:dyDescent="0.4">
      <c r="A205" s="125">
        <v>45252</v>
      </c>
      <c r="B205" s="126" t="s">
        <v>56</v>
      </c>
      <c r="C205" s="127" t="s">
        <v>49</v>
      </c>
      <c r="D205" s="128">
        <v>1500</v>
      </c>
      <c r="E205" s="128"/>
      <c r="F205" s="129"/>
      <c r="G205" s="129"/>
      <c r="H205" s="130"/>
      <c r="I205" s="130"/>
      <c r="J205" s="131">
        <v>17077</v>
      </c>
      <c r="K205" s="132">
        <v>425</v>
      </c>
      <c r="L205" s="165">
        <v>637500</v>
      </c>
      <c r="M205" s="166"/>
    </row>
    <row r="206" spans="1:13" ht="19.5" x14ac:dyDescent="0.4">
      <c r="A206" s="125">
        <v>45252</v>
      </c>
      <c r="B206" s="126" t="s">
        <v>214</v>
      </c>
      <c r="C206" s="127" t="s">
        <v>49</v>
      </c>
      <c r="D206" s="128">
        <v>1000</v>
      </c>
      <c r="E206" s="128"/>
      <c r="F206" s="129"/>
      <c r="G206" s="129"/>
      <c r="H206" s="130"/>
      <c r="I206" s="130"/>
      <c r="J206" s="131">
        <v>17078</v>
      </c>
      <c r="K206" s="132">
        <v>425</v>
      </c>
      <c r="L206" s="165">
        <v>425000</v>
      </c>
      <c r="M206" s="166"/>
    </row>
    <row r="207" spans="1:13" ht="19.5" x14ac:dyDescent="0.4">
      <c r="A207" s="125">
        <v>45252</v>
      </c>
      <c r="B207" s="126" t="s">
        <v>59</v>
      </c>
      <c r="C207" s="127" t="s">
        <v>49</v>
      </c>
      <c r="D207" s="128">
        <v>1000</v>
      </c>
      <c r="E207" s="128"/>
      <c r="F207" s="129"/>
      <c r="G207" s="129"/>
      <c r="H207" s="130"/>
      <c r="I207" s="130"/>
      <c r="J207" s="131">
        <v>17079</v>
      </c>
      <c r="K207" s="132">
        <v>425</v>
      </c>
      <c r="L207" s="165">
        <v>425000</v>
      </c>
      <c r="M207" s="166"/>
    </row>
    <row r="208" spans="1:13" ht="19.5" x14ac:dyDescent="0.4">
      <c r="A208" s="125">
        <v>45252</v>
      </c>
      <c r="B208" s="126" t="s">
        <v>72</v>
      </c>
      <c r="C208" s="127" t="s">
        <v>49</v>
      </c>
      <c r="D208" s="128">
        <v>1500</v>
      </c>
      <c r="E208" s="128"/>
      <c r="F208" s="129"/>
      <c r="G208" s="129"/>
      <c r="H208" s="130"/>
      <c r="I208" s="130"/>
      <c r="J208" s="131">
        <v>17080</v>
      </c>
      <c r="K208" s="132">
        <v>425</v>
      </c>
      <c r="L208" s="165">
        <v>637500</v>
      </c>
      <c r="M208" s="166"/>
    </row>
    <row r="209" spans="1:13" ht="19.5" x14ac:dyDescent="0.4">
      <c r="A209" s="125">
        <v>45252</v>
      </c>
      <c r="B209" s="126" t="s">
        <v>74</v>
      </c>
      <c r="C209" s="127" t="s">
        <v>49</v>
      </c>
      <c r="D209" s="128">
        <v>1500</v>
      </c>
      <c r="E209" s="128"/>
      <c r="F209" s="129"/>
      <c r="G209" s="129"/>
      <c r="H209" s="130"/>
      <c r="I209" s="130"/>
      <c r="J209" s="131">
        <v>17081</v>
      </c>
      <c r="K209" s="132">
        <v>425</v>
      </c>
      <c r="L209" s="165">
        <v>637500</v>
      </c>
      <c r="M209" s="166"/>
    </row>
    <row r="210" spans="1:13" ht="20.25" thickBot="1" x14ac:dyDescent="0.45">
      <c r="A210" s="134">
        <v>45252</v>
      </c>
      <c r="B210" s="135" t="s">
        <v>60</v>
      </c>
      <c r="C210" s="136" t="s">
        <v>49</v>
      </c>
      <c r="D210" s="137">
        <v>1625</v>
      </c>
      <c r="E210" s="137"/>
      <c r="F210" s="138"/>
      <c r="G210" s="138"/>
      <c r="H210" s="139"/>
      <c r="I210" s="139"/>
      <c r="J210" s="140">
        <v>17084</v>
      </c>
      <c r="K210" s="141">
        <v>450</v>
      </c>
      <c r="L210" s="154">
        <v>731250</v>
      </c>
      <c r="M210" s="166"/>
    </row>
    <row r="211" spans="1:13" ht="19.5" x14ac:dyDescent="0.4">
      <c r="A211" s="155">
        <v>45254</v>
      </c>
      <c r="B211" s="156" t="s">
        <v>215</v>
      </c>
      <c r="C211" s="157" t="s">
        <v>49</v>
      </c>
      <c r="D211" s="158">
        <v>2500</v>
      </c>
      <c r="E211" s="158"/>
      <c r="F211" s="159"/>
      <c r="G211" s="159"/>
      <c r="H211" s="160"/>
      <c r="I211" s="160"/>
      <c r="J211" s="161">
        <v>17085</v>
      </c>
      <c r="K211" s="162">
        <v>440</v>
      </c>
      <c r="L211" s="163">
        <v>1100000</v>
      </c>
      <c r="M211" s="166"/>
    </row>
    <row r="212" spans="1:13" ht="19.5" x14ac:dyDescent="0.4">
      <c r="A212" s="125">
        <v>45254</v>
      </c>
      <c r="B212" s="143" t="s">
        <v>216</v>
      </c>
      <c r="C212" s="144" t="s">
        <v>49</v>
      </c>
      <c r="D212" s="145">
        <v>500</v>
      </c>
      <c r="E212" s="145"/>
      <c r="F212" s="146"/>
      <c r="G212" s="146"/>
      <c r="H212" s="147"/>
      <c r="I212" s="147"/>
      <c r="J212" s="148">
        <v>17086</v>
      </c>
      <c r="K212" s="149">
        <v>440</v>
      </c>
      <c r="L212" s="164">
        <v>220000</v>
      </c>
      <c r="M212" s="166"/>
    </row>
    <row r="213" spans="1:13" ht="19.5" x14ac:dyDescent="0.4">
      <c r="A213" s="125">
        <v>45254</v>
      </c>
      <c r="B213" s="126" t="s">
        <v>217</v>
      </c>
      <c r="C213" s="144" t="s">
        <v>49</v>
      </c>
      <c r="D213" s="128">
        <v>500</v>
      </c>
      <c r="E213" s="128"/>
      <c r="F213" s="129"/>
      <c r="G213" s="129"/>
      <c r="H213" s="130"/>
      <c r="I213" s="130"/>
      <c r="J213" s="131">
        <v>17087</v>
      </c>
      <c r="K213" s="132">
        <v>440</v>
      </c>
      <c r="L213" s="165">
        <v>220000</v>
      </c>
      <c r="M213" s="166"/>
    </row>
    <row r="214" spans="1:13" ht="19.5" x14ac:dyDescent="0.4">
      <c r="A214" s="125">
        <v>45254</v>
      </c>
      <c r="B214" s="126" t="s">
        <v>52</v>
      </c>
      <c r="C214" s="144" t="s">
        <v>49</v>
      </c>
      <c r="D214" s="128">
        <v>2500</v>
      </c>
      <c r="E214" s="128"/>
      <c r="F214" s="129"/>
      <c r="G214" s="129"/>
      <c r="H214" s="130"/>
      <c r="I214" s="130"/>
      <c r="J214" s="131">
        <v>17088</v>
      </c>
      <c r="K214" s="132">
        <v>440</v>
      </c>
      <c r="L214" s="165">
        <v>1100000</v>
      </c>
      <c r="M214" s="166"/>
    </row>
    <row r="215" spans="1:13" ht="19.5" x14ac:dyDescent="0.4">
      <c r="A215" s="125">
        <v>45254</v>
      </c>
      <c r="B215" s="126" t="s">
        <v>218</v>
      </c>
      <c r="C215" s="127" t="s">
        <v>49</v>
      </c>
      <c r="D215" s="128">
        <v>1500</v>
      </c>
      <c r="E215" s="128"/>
      <c r="F215" s="129"/>
      <c r="G215" s="129"/>
      <c r="H215" s="130"/>
      <c r="I215" s="130"/>
      <c r="J215" s="131">
        <v>17090</v>
      </c>
      <c r="K215" s="132">
        <v>425</v>
      </c>
      <c r="L215" s="165">
        <v>637500</v>
      </c>
      <c r="M215" s="166"/>
    </row>
    <row r="216" spans="1:13" ht="19.5" x14ac:dyDescent="0.4">
      <c r="A216" s="125">
        <v>45254</v>
      </c>
      <c r="B216" s="126" t="s">
        <v>149</v>
      </c>
      <c r="C216" s="127" t="s">
        <v>49</v>
      </c>
      <c r="D216" s="128">
        <v>1500</v>
      </c>
      <c r="E216" s="128"/>
      <c r="F216" s="129"/>
      <c r="G216" s="129"/>
      <c r="H216" s="130"/>
      <c r="I216" s="130"/>
      <c r="J216" s="131">
        <v>17091</v>
      </c>
      <c r="K216" s="132">
        <v>425</v>
      </c>
      <c r="L216" s="165">
        <v>637500</v>
      </c>
      <c r="M216" s="166"/>
    </row>
    <row r="217" spans="1:13" ht="19.5" x14ac:dyDescent="0.4">
      <c r="A217" s="125">
        <v>45254</v>
      </c>
      <c r="B217" s="126" t="s">
        <v>219</v>
      </c>
      <c r="C217" s="127" t="s">
        <v>49</v>
      </c>
      <c r="D217" s="128">
        <v>1500</v>
      </c>
      <c r="E217" s="128"/>
      <c r="F217" s="129"/>
      <c r="G217" s="129"/>
      <c r="H217" s="130"/>
      <c r="I217" s="130"/>
      <c r="J217" s="131"/>
      <c r="K217" s="132">
        <v>425</v>
      </c>
      <c r="L217" s="165">
        <v>637500</v>
      </c>
      <c r="M217" s="166"/>
    </row>
    <row r="218" spans="1:13" ht="19.5" x14ac:dyDescent="0.4">
      <c r="A218" s="125">
        <v>45254</v>
      </c>
      <c r="B218" s="126" t="s">
        <v>220</v>
      </c>
      <c r="C218" s="127" t="s">
        <v>49</v>
      </c>
      <c r="D218" s="128">
        <v>1500</v>
      </c>
      <c r="E218" s="128"/>
      <c r="F218" s="129"/>
      <c r="G218" s="129"/>
      <c r="H218" s="130"/>
      <c r="I218" s="130"/>
      <c r="J218" s="131">
        <v>17092</v>
      </c>
      <c r="K218" s="132">
        <v>425</v>
      </c>
      <c r="L218" s="165">
        <v>637500</v>
      </c>
      <c r="M218" s="166"/>
    </row>
    <row r="219" spans="1:13" ht="19.5" x14ac:dyDescent="0.4">
      <c r="A219" s="125">
        <v>45254</v>
      </c>
      <c r="B219" s="126" t="s">
        <v>73</v>
      </c>
      <c r="C219" s="127" t="s">
        <v>49</v>
      </c>
      <c r="D219" s="128">
        <v>1500</v>
      </c>
      <c r="E219" s="128"/>
      <c r="F219" s="129"/>
      <c r="G219" s="129"/>
      <c r="H219" s="130"/>
      <c r="I219" s="130"/>
      <c r="J219" s="131">
        <v>17093</v>
      </c>
      <c r="K219" s="132">
        <v>425</v>
      </c>
      <c r="L219" s="165">
        <v>637500</v>
      </c>
      <c r="M219" s="166"/>
    </row>
    <row r="220" spans="1:13" ht="19.5" x14ac:dyDescent="0.4">
      <c r="A220" s="125">
        <v>45254</v>
      </c>
      <c r="B220" s="126" t="s">
        <v>122</v>
      </c>
      <c r="C220" s="127" t="s">
        <v>49</v>
      </c>
      <c r="D220" s="128">
        <v>1500</v>
      </c>
      <c r="E220" s="128"/>
      <c r="F220" s="129"/>
      <c r="G220" s="129"/>
      <c r="H220" s="130"/>
      <c r="I220" s="130"/>
      <c r="J220" s="131">
        <v>17097</v>
      </c>
      <c r="K220" s="132">
        <v>450</v>
      </c>
      <c r="L220" s="165">
        <v>675000</v>
      </c>
      <c r="M220" s="166"/>
    </row>
    <row r="221" spans="1:13" ht="19.5" x14ac:dyDescent="0.4">
      <c r="A221" s="125">
        <v>45254</v>
      </c>
      <c r="B221" s="126" t="s">
        <v>100</v>
      </c>
      <c r="C221" s="127" t="s">
        <v>49</v>
      </c>
      <c r="D221" s="128">
        <v>1375</v>
      </c>
      <c r="E221" s="128"/>
      <c r="F221" s="129"/>
      <c r="G221" s="129"/>
      <c r="H221" s="130"/>
      <c r="I221" s="130"/>
      <c r="J221" s="131">
        <v>17096</v>
      </c>
      <c r="K221" s="132">
        <v>450</v>
      </c>
      <c r="L221" s="165">
        <v>618750</v>
      </c>
      <c r="M221" s="166"/>
    </row>
    <row r="222" spans="1:13" ht="19.5" x14ac:dyDescent="0.4">
      <c r="A222" s="125">
        <v>45254</v>
      </c>
      <c r="B222" s="126" t="s">
        <v>79</v>
      </c>
      <c r="C222" s="127" t="s">
        <v>49</v>
      </c>
      <c r="D222" s="128">
        <v>500</v>
      </c>
      <c r="E222" s="128"/>
      <c r="F222" s="129"/>
      <c r="G222" s="129"/>
      <c r="H222" s="130"/>
      <c r="I222" s="130"/>
      <c r="J222" s="131">
        <v>11045</v>
      </c>
      <c r="K222" s="132">
        <v>440</v>
      </c>
      <c r="L222" s="165">
        <v>220000</v>
      </c>
      <c r="M222" s="166"/>
    </row>
    <row r="223" spans="1:13" ht="19.5" x14ac:dyDescent="0.4">
      <c r="A223" s="125">
        <v>45254</v>
      </c>
      <c r="B223" s="126" t="s">
        <v>76</v>
      </c>
      <c r="C223" s="127" t="s">
        <v>49</v>
      </c>
      <c r="D223" s="128">
        <v>1000</v>
      </c>
      <c r="E223" s="128"/>
      <c r="F223" s="129"/>
      <c r="G223" s="129"/>
      <c r="H223" s="130"/>
      <c r="I223" s="130"/>
      <c r="J223" s="131">
        <v>11046</v>
      </c>
      <c r="K223" s="132">
        <v>440</v>
      </c>
      <c r="L223" s="165">
        <v>440000</v>
      </c>
      <c r="M223" s="166"/>
    </row>
    <row r="224" spans="1:13" ht="19.5" x14ac:dyDescent="0.4">
      <c r="A224" s="125">
        <v>45254</v>
      </c>
      <c r="B224" s="126" t="s">
        <v>77</v>
      </c>
      <c r="C224" s="127" t="s">
        <v>49</v>
      </c>
      <c r="D224" s="128">
        <v>1000</v>
      </c>
      <c r="E224" s="128"/>
      <c r="F224" s="129"/>
      <c r="G224" s="129"/>
      <c r="H224" s="130"/>
      <c r="I224" s="130"/>
      <c r="J224" s="131">
        <v>11048</v>
      </c>
      <c r="K224" s="132">
        <v>440</v>
      </c>
      <c r="L224" s="165">
        <v>440000</v>
      </c>
      <c r="M224" s="166"/>
    </row>
    <row r="225" spans="1:13" ht="20.25" thickBot="1" x14ac:dyDescent="0.45">
      <c r="A225" s="134">
        <v>45254</v>
      </c>
      <c r="B225" s="135" t="s">
        <v>80</v>
      </c>
      <c r="C225" s="136" t="s">
        <v>49</v>
      </c>
      <c r="D225" s="137">
        <v>500</v>
      </c>
      <c r="E225" s="137"/>
      <c r="F225" s="138"/>
      <c r="G225" s="138"/>
      <c r="H225" s="139"/>
      <c r="I225" s="139"/>
      <c r="J225" s="140">
        <v>11050</v>
      </c>
      <c r="K225" s="141">
        <v>440</v>
      </c>
      <c r="L225" s="154">
        <v>220000</v>
      </c>
      <c r="M225" s="166"/>
    </row>
    <row r="226" spans="1:13" ht="19.5" x14ac:dyDescent="0.4">
      <c r="A226" s="155">
        <v>45255</v>
      </c>
      <c r="B226" s="156" t="s">
        <v>82</v>
      </c>
      <c r="C226" s="157" t="s">
        <v>49</v>
      </c>
      <c r="D226" s="158">
        <v>1250</v>
      </c>
      <c r="E226" s="159"/>
      <c r="F226" s="160"/>
      <c r="G226" s="160"/>
      <c r="H226" s="160"/>
      <c r="I226" s="160"/>
      <c r="J226" s="161">
        <v>16983</v>
      </c>
      <c r="K226" s="162">
        <v>425</v>
      </c>
      <c r="L226" s="163">
        <v>531250</v>
      </c>
      <c r="M226" s="166"/>
    </row>
    <row r="227" spans="1:13" ht="19.5" x14ac:dyDescent="0.4">
      <c r="A227" s="125">
        <v>45255</v>
      </c>
      <c r="B227" s="143" t="s">
        <v>84</v>
      </c>
      <c r="C227" s="144" t="s">
        <v>49</v>
      </c>
      <c r="D227" s="145">
        <v>1250</v>
      </c>
      <c r="E227" s="146"/>
      <c r="F227" s="147"/>
      <c r="G227" s="147"/>
      <c r="H227" s="147"/>
      <c r="I227" s="147"/>
      <c r="J227" s="148">
        <v>16982</v>
      </c>
      <c r="K227" s="149">
        <v>425</v>
      </c>
      <c r="L227" s="164">
        <v>531250</v>
      </c>
      <c r="M227" s="166"/>
    </row>
    <row r="228" spans="1:13" ht="19.5" x14ac:dyDescent="0.4">
      <c r="A228" s="125">
        <v>45255</v>
      </c>
      <c r="B228" s="126" t="s">
        <v>85</v>
      </c>
      <c r="C228" s="144" t="s">
        <v>49</v>
      </c>
      <c r="D228" s="128">
        <v>1250</v>
      </c>
      <c r="E228" s="129"/>
      <c r="F228" s="130"/>
      <c r="G228" s="130"/>
      <c r="H228" s="130"/>
      <c r="I228" s="130"/>
      <c r="J228" s="131">
        <v>16980</v>
      </c>
      <c r="K228" s="132">
        <v>425</v>
      </c>
      <c r="L228" s="165">
        <v>531250</v>
      </c>
      <c r="M228" s="166"/>
    </row>
    <row r="229" spans="1:13" ht="19.5" x14ac:dyDescent="0.4">
      <c r="A229" s="125">
        <v>45255</v>
      </c>
      <c r="B229" s="126" t="s">
        <v>86</v>
      </c>
      <c r="C229" s="144" t="s">
        <v>49</v>
      </c>
      <c r="D229" s="128">
        <v>1250</v>
      </c>
      <c r="E229" s="129"/>
      <c r="F229" s="130"/>
      <c r="G229" s="130"/>
      <c r="H229" s="130"/>
      <c r="I229" s="130"/>
      <c r="J229" s="131">
        <v>16981</v>
      </c>
      <c r="K229" s="132">
        <v>425</v>
      </c>
      <c r="L229" s="165">
        <v>531250</v>
      </c>
      <c r="M229" s="166"/>
    </row>
    <row r="230" spans="1:13" ht="19.5" x14ac:dyDescent="0.4">
      <c r="A230" s="125">
        <v>45255</v>
      </c>
      <c r="B230" s="126" t="s">
        <v>88</v>
      </c>
      <c r="C230" s="144" t="s">
        <v>49</v>
      </c>
      <c r="D230" s="128">
        <v>1250</v>
      </c>
      <c r="E230" s="129"/>
      <c r="F230" s="130"/>
      <c r="G230" s="130"/>
      <c r="H230" s="130"/>
      <c r="I230" s="130"/>
      <c r="J230" s="131">
        <v>16979</v>
      </c>
      <c r="K230" s="132">
        <v>425</v>
      </c>
      <c r="L230" s="165">
        <v>531250</v>
      </c>
      <c r="M230" s="166"/>
    </row>
    <row r="231" spans="1:13" ht="19.5" x14ac:dyDescent="0.4">
      <c r="A231" s="125">
        <v>45255</v>
      </c>
      <c r="B231" s="126" t="s">
        <v>92</v>
      </c>
      <c r="C231" s="127" t="s">
        <v>49</v>
      </c>
      <c r="D231" s="128">
        <v>500</v>
      </c>
      <c r="E231" s="129"/>
      <c r="F231" s="130"/>
      <c r="G231" s="130"/>
      <c r="H231" s="130"/>
      <c r="I231" s="130"/>
      <c r="J231" s="131">
        <v>11056</v>
      </c>
      <c r="K231" s="132">
        <v>440</v>
      </c>
      <c r="L231" s="165">
        <v>220000</v>
      </c>
      <c r="M231" s="166"/>
    </row>
    <row r="232" spans="1:13" ht="19.5" x14ac:dyDescent="0.4">
      <c r="A232" s="125">
        <v>45255</v>
      </c>
      <c r="B232" s="126" t="s">
        <v>90</v>
      </c>
      <c r="C232" s="127" t="s">
        <v>49</v>
      </c>
      <c r="D232" s="128">
        <v>750</v>
      </c>
      <c r="E232" s="129"/>
      <c r="F232" s="130"/>
      <c r="G232" s="130"/>
      <c r="H232" s="130"/>
      <c r="I232" s="130"/>
      <c r="J232" s="131">
        <v>11058</v>
      </c>
      <c r="K232" s="132">
        <v>440</v>
      </c>
      <c r="L232" s="165">
        <v>330000</v>
      </c>
      <c r="M232" s="166"/>
    </row>
    <row r="233" spans="1:13" ht="19.5" x14ac:dyDescent="0.4">
      <c r="A233" s="125">
        <v>45255</v>
      </c>
      <c r="B233" s="126" t="s">
        <v>194</v>
      </c>
      <c r="C233" s="127" t="s">
        <v>49</v>
      </c>
      <c r="D233" s="128">
        <v>500</v>
      </c>
      <c r="E233" s="129"/>
      <c r="F233" s="130"/>
      <c r="G233" s="130"/>
      <c r="H233" s="130"/>
      <c r="I233" s="130"/>
      <c r="J233" s="131">
        <v>11053</v>
      </c>
      <c r="K233" s="132">
        <v>440</v>
      </c>
      <c r="L233" s="165">
        <v>220000</v>
      </c>
      <c r="M233" s="166"/>
    </row>
    <row r="234" spans="1:13" ht="19.5" x14ac:dyDescent="0.4">
      <c r="A234" s="125">
        <v>45255</v>
      </c>
      <c r="B234" s="126" t="s">
        <v>221</v>
      </c>
      <c r="C234" s="127" t="s">
        <v>49</v>
      </c>
      <c r="D234" s="128">
        <v>1000</v>
      </c>
      <c r="E234" s="129"/>
      <c r="F234" s="130"/>
      <c r="G234" s="130"/>
      <c r="H234" s="130"/>
      <c r="I234" s="130"/>
      <c r="J234" s="131">
        <v>11059</v>
      </c>
      <c r="K234" s="132">
        <v>440</v>
      </c>
      <c r="L234" s="165">
        <v>440000</v>
      </c>
      <c r="M234" s="166"/>
    </row>
    <row r="235" spans="1:13" ht="20.25" thickBot="1" x14ac:dyDescent="0.45">
      <c r="A235" s="134">
        <v>45255</v>
      </c>
      <c r="B235" s="135" t="s">
        <v>89</v>
      </c>
      <c r="C235" s="136" t="s">
        <v>49</v>
      </c>
      <c r="D235" s="137">
        <v>500</v>
      </c>
      <c r="E235" s="138"/>
      <c r="F235" s="139"/>
      <c r="G235" s="139"/>
      <c r="H235" s="139"/>
      <c r="I235" s="139"/>
      <c r="J235" s="140">
        <v>11054</v>
      </c>
      <c r="K235" s="141">
        <v>440</v>
      </c>
      <c r="L235" s="154">
        <v>220000</v>
      </c>
      <c r="M235" s="166"/>
    </row>
    <row r="236" spans="1:13" ht="19.5" x14ac:dyDescent="0.4">
      <c r="A236" s="155">
        <v>45257</v>
      </c>
      <c r="B236" s="156" t="s">
        <v>222</v>
      </c>
      <c r="C236" s="157" t="s">
        <v>49</v>
      </c>
      <c r="D236" s="158">
        <v>2000</v>
      </c>
      <c r="E236" s="158"/>
      <c r="F236" s="159"/>
      <c r="G236" s="159"/>
      <c r="H236" s="160"/>
      <c r="I236" s="160"/>
      <c r="J236" s="161">
        <v>17098</v>
      </c>
      <c r="K236" s="162">
        <v>440</v>
      </c>
      <c r="L236" s="163">
        <v>880000</v>
      </c>
      <c r="M236" s="166"/>
    </row>
    <row r="237" spans="1:13" ht="19.5" x14ac:dyDescent="0.4">
      <c r="A237" s="125">
        <v>45257</v>
      </c>
      <c r="B237" s="143" t="s">
        <v>223</v>
      </c>
      <c r="C237" s="144" t="s">
        <v>49</v>
      </c>
      <c r="D237" s="145">
        <v>500</v>
      </c>
      <c r="E237" s="145"/>
      <c r="F237" s="146"/>
      <c r="G237" s="146"/>
      <c r="H237" s="147"/>
      <c r="I237" s="147"/>
      <c r="J237" s="148">
        <v>17099</v>
      </c>
      <c r="K237" s="149">
        <v>440</v>
      </c>
      <c r="L237" s="164">
        <v>220000</v>
      </c>
      <c r="M237" s="166"/>
    </row>
    <row r="238" spans="1:13" ht="19.5" x14ac:dyDescent="0.4">
      <c r="A238" s="125">
        <v>45257</v>
      </c>
      <c r="B238" s="126" t="s">
        <v>52</v>
      </c>
      <c r="C238" s="144" t="s">
        <v>49</v>
      </c>
      <c r="D238" s="128">
        <v>2000</v>
      </c>
      <c r="E238" s="128"/>
      <c r="F238" s="129"/>
      <c r="G238" s="129"/>
      <c r="H238" s="130"/>
      <c r="I238" s="130"/>
      <c r="J238" s="131">
        <v>17100</v>
      </c>
      <c r="K238" s="132">
        <v>440</v>
      </c>
      <c r="L238" s="165">
        <v>880000</v>
      </c>
      <c r="M238" s="166"/>
    </row>
    <row r="239" spans="1:13" ht="19.5" x14ac:dyDescent="0.4">
      <c r="A239" s="125">
        <v>45257</v>
      </c>
      <c r="B239" s="126" t="s">
        <v>53</v>
      </c>
      <c r="C239" s="144" t="s">
        <v>49</v>
      </c>
      <c r="D239" s="128">
        <v>500</v>
      </c>
      <c r="E239" s="128"/>
      <c r="F239" s="129"/>
      <c r="G239" s="129"/>
      <c r="H239" s="130"/>
      <c r="I239" s="130"/>
      <c r="J239" s="131">
        <v>17101</v>
      </c>
      <c r="K239" s="132">
        <v>440</v>
      </c>
      <c r="L239" s="165">
        <v>220000</v>
      </c>
      <c r="M239" s="166"/>
    </row>
    <row r="240" spans="1:13" ht="19.5" x14ac:dyDescent="0.4">
      <c r="A240" s="125">
        <v>45257</v>
      </c>
      <c r="B240" s="126" t="s">
        <v>224</v>
      </c>
      <c r="C240" s="127" t="s">
        <v>49</v>
      </c>
      <c r="D240" s="128">
        <v>1000</v>
      </c>
      <c r="E240" s="128"/>
      <c r="F240" s="129"/>
      <c r="G240" s="129"/>
      <c r="H240" s="130"/>
      <c r="I240" s="130"/>
      <c r="J240" s="131">
        <v>17102</v>
      </c>
      <c r="K240" s="132">
        <v>425</v>
      </c>
      <c r="L240" s="165">
        <v>425000</v>
      </c>
      <c r="M240" s="166"/>
    </row>
    <row r="241" spans="1:13" ht="19.5" x14ac:dyDescent="0.4">
      <c r="A241" s="125">
        <v>45257</v>
      </c>
      <c r="B241" s="126" t="s">
        <v>225</v>
      </c>
      <c r="C241" s="127" t="s">
        <v>49</v>
      </c>
      <c r="D241" s="128">
        <v>1500</v>
      </c>
      <c r="E241" s="128"/>
      <c r="F241" s="129"/>
      <c r="G241" s="129"/>
      <c r="H241" s="130"/>
      <c r="I241" s="130"/>
      <c r="J241" s="131">
        <v>17103</v>
      </c>
      <c r="K241" s="132">
        <v>425</v>
      </c>
      <c r="L241" s="165">
        <v>637500</v>
      </c>
      <c r="M241" s="166"/>
    </row>
    <row r="242" spans="1:13" ht="19.5" x14ac:dyDescent="0.4">
      <c r="A242" s="125">
        <v>45257</v>
      </c>
      <c r="B242" s="126" t="s">
        <v>226</v>
      </c>
      <c r="C242" s="127" t="s">
        <v>49</v>
      </c>
      <c r="D242" s="128">
        <v>1500</v>
      </c>
      <c r="E242" s="128"/>
      <c r="F242" s="129"/>
      <c r="G242" s="129"/>
      <c r="H242" s="130"/>
      <c r="I242" s="130"/>
      <c r="J242" s="131">
        <v>17105</v>
      </c>
      <c r="K242" s="132">
        <v>425</v>
      </c>
      <c r="L242" s="165">
        <v>637500</v>
      </c>
      <c r="M242" s="166"/>
    </row>
    <row r="243" spans="1:13" ht="19.5" x14ac:dyDescent="0.4">
      <c r="A243" s="125">
        <v>45257</v>
      </c>
      <c r="B243" s="126" t="s">
        <v>227</v>
      </c>
      <c r="C243" s="127" t="s">
        <v>49</v>
      </c>
      <c r="D243" s="128">
        <v>1500</v>
      </c>
      <c r="E243" s="128"/>
      <c r="F243" s="129"/>
      <c r="G243" s="129"/>
      <c r="H243" s="130"/>
      <c r="I243" s="130"/>
      <c r="J243" s="131">
        <v>17104</v>
      </c>
      <c r="K243" s="132">
        <v>425</v>
      </c>
      <c r="L243" s="165">
        <v>637500</v>
      </c>
      <c r="M243" s="166"/>
    </row>
    <row r="244" spans="1:13" ht="19.5" x14ac:dyDescent="0.4">
      <c r="A244" s="125">
        <v>45257</v>
      </c>
      <c r="B244" s="126" t="s">
        <v>132</v>
      </c>
      <c r="C244" s="127" t="s">
        <v>49</v>
      </c>
      <c r="D244" s="128">
        <v>1500</v>
      </c>
      <c r="E244" s="128"/>
      <c r="F244" s="129"/>
      <c r="G244" s="129"/>
      <c r="H244" s="130"/>
      <c r="I244" s="130"/>
      <c r="J244" s="131">
        <v>17106</v>
      </c>
      <c r="K244" s="132">
        <v>425</v>
      </c>
      <c r="L244" s="165">
        <v>637500</v>
      </c>
      <c r="M244" s="166"/>
    </row>
    <row r="245" spans="1:13" ht="19.5" x14ac:dyDescent="0.4">
      <c r="A245" s="125">
        <v>45257</v>
      </c>
      <c r="B245" s="126" t="s">
        <v>135</v>
      </c>
      <c r="C245" s="127" t="s">
        <v>49</v>
      </c>
      <c r="D245" s="128">
        <v>1625</v>
      </c>
      <c r="E245" s="128"/>
      <c r="F245" s="129"/>
      <c r="G245" s="129"/>
      <c r="H245" s="130"/>
      <c r="I245" s="130"/>
      <c r="J245" s="131">
        <v>17109</v>
      </c>
      <c r="K245" s="132">
        <v>450</v>
      </c>
      <c r="L245" s="165">
        <v>731250</v>
      </c>
      <c r="M245" s="166"/>
    </row>
    <row r="246" spans="1:13" ht="19.5" x14ac:dyDescent="0.4">
      <c r="A246" s="125">
        <v>45257</v>
      </c>
      <c r="B246" s="126" t="s">
        <v>77</v>
      </c>
      <c r="C246" s="127" t="s">
        <v>49</v>
      </c>
      <c r="D246" s="128">
        <v>1000</v>
      </c>
      <c r="E246" s="128"/>
      <c r="F246" s="129"/>
      <c r="G246" s="129"/>
      <c r="H246" s="130"/>
      <c r="I246" s="130"/>
      <c r="J246" s="131">
        <v>11101</v>
      </c>
      <c r="K246" s="132">
        <v>440</v>
      </c>
      <c r="L246" s="165">
        <v>440000</v>
      </c>
      <c r="M246" s="166"/>
    </row>
    <row r="247" spans="1:13" ht="19.5" x14ac:dyDescent="0.4">
      <c r="A247" s="125">
        <v>45257</v>
      </c>
      <c r="B247" s="126" t="s">
        <v>114</v>
      </c>
      <c r="C247" s="127" t="s">
        <v>49</v>
      </c>
      <c r="D247" s="128">
        <v>750</v>
      </c>
      <c r="E247" s="128"/>
      <c r="F247" s="129"/>
      <c r="G247" s="129"/>
      <c r="H247" s="130"/>
      <c r="I247" s="130"/>
      <c r="J247" s="131">
        <v>11107</v>
      </c>
      <c r="K247" s="132">
        <v>440</v>
      </c>
      <c r="L247" s="165">
        <v>330000</v>
      </c>
      <c r="M247" s="166"/>
    </row>
    <row r="248" spans="1:13" ht="19.5" x14ac:dyDescent="0.4">
      <c r="A248" s="125">
        <v>45257</v>
      </c>
      <c r="B248" s="126" t="s">
        <v>228</v>
      </c>
      <c r="C248" s="127" t="s">
        <v>49</v>
      </c>
      <c r="D248" s="128">
        <v>1500</v>
      </c>
      <c r="E248" s="128"/>
      <c r="F248" s="129"/>
      <c r="G248" s="129"/>
      <c r="H248" s="130"/>
      <c r="I248" s="130"/>
      <c r="J248" s="131">
        <v>11103</v>
      </c>
      <c r="K248" s="132">
        <v>440</v>
      </c>
      <c r="L248" s="165">
        <v>660000</v>
      </c>
      <c r="M248" s="166"/>
    </row>
    <row r="249" spans="1:13" ht="20.25" thickBot="1" x14ac:dyDescent="0.45">
      <c r="A249" s="134">
        <v>45257</v>
      </c>
      <c r="B249" s="135" t="s">
        <v>229</v>
      </c>
      <c r="C249" s="136" t="s">
        <v>49</v>
      </c>
      <c r="D249" s="137">
        <v>1000</v>
      </c>
      <c r="E249" s="137"/>
      <c r="F249" s="138"/>
      <c r="G249" s="138"/>
      <c r="H249" s="139"/>
      <c r="I249" s="139"/>
      <c r="J249" s="140">
        <v>11104</v>
      </c>
      <c r="K249" s="141">
        <v>580</v>
      </c>
      <c r="L249" s="154">
        <v>580000</v>
      </c>
      <c r="M249" s="166"/>
    </row>
    <row r="250" spans="1:13" ht="19.5" x14ac:dyDescent="0.4">
      <c r="A250" s="155">
        <v>45259</v>
      </c>
      <c r="B250" s="156" t="s">
        <v>230</v>
      </c>
      <c r="C250" s="157" t="s">
        <v>49</v>
      </c>
      <c r="D250" s="158">
        <v>2000</v>
      </c>
      <c r="E250" s="158"/>
      <c r="F250" s="159"/>
      <c r="G250" s="159"/>
      <c r="H250" s="160"/>
      <c r="I250" s="160"/>
      <c r="J250" s="161">
        <v>17111</v>
      </c>
      <c r="K250" s="162">
        <v>440</v>
      </c>
      <c r="L250" s="163">
        <v>880000</v>
      </c>
      <c r="M250" s="166"/>
    </row>
    <row r="251" spans="1:13" ht="19.5" x14ac:dyDescent="0.4">
      <c r="A251" s="125">
        <v>45259</v>
      </c>
      <c r="B251" s="143" t="s">
        <v>231</v>
      </c>
      <c r="C251" s="144" t="s">
        <v>49</v>
      </c>
      <c r="D251" s="145">
        <v>500</v>
      </c>
      <c r="E251" s="145"/>
      <c r="F251" s="146"/>
      <c r="G251" s="146"/>
      <c r="H251" s="147"/>
      <c r="I251" s="147"/>
      <c r="J251" s="148">
        <v>17120</v>
      </c>
      <c r="K251" s="149">
        <v>440</v>
      </c>
      <c r="L251" s="164">
        <v>220000</v>
      </c>
      <c r="M251" s="166"/>
    </row>
    <row r="252" spans="1:13" ht="19.5" x14ac:dyDescent="0.4">
      <c r="A252" s="125">
        <v>45259</v>
      </c>
      <c r="B252" s="126" t="s">
        <v>232</v>
      </c>
      <c r="C252" s="144" t="s">
        <v>49</v>
      </c>
      <c r="D252" s="128">
        <v>500</v>
      </c>
      <c r="E252" s="128"/>
      <c r="F252" s="129"/>
      <c r="G252" s="129"/>
      <c r="H252" s="130"/>
      <c r="I252" s="130"/>
      <c r="J252" s="131">
        <v>17121</v>
      </c>
      <c r="K252" s="132">
        <v>440</v>
      </c>
      <c r="L252" s="165">
        <v>220000</v>
      </c>
      <c r="M252" s="166"/>
    </row>
    <row r="253" spans="1:13" ht="19.5" x14ac:dyDescent="0.4">
      <c r="A253" s="125">
        <v>45259</v>
      </c>
      <c r="B253" s="126" t="s">
        <v>52</v>
      </c>
      <c r="C253" s="144" t="s">
        <v>49</v>
      </c>
      <c r="D253" s="128">
        <v>2000</v>
      </c>
      <c r="E253" s="128"/>
      <c r="F253" s="129"/>
      <c r="G253" s="129"/>
      <c r="H253" s="130"/>
      <c r="I253" s="130"/>
      <c r="J253" s="131">
        <v>17112</v>
      </c>
      <c r="K253" s="132">
        <v>440</v>
      </c>
      <c r="L253" s="165">
        <v>880000</v>
      </c>
      <c r="M253" s="166"/>
    </row>
    <row r="254" spans="1:13" ht="19.5" x14ac:dyDescent="0.4">
      <c r="A254" s="125">
        <v>45259</v>
      </c>
      <c r="B254" s="126" t="s">
        <v>233</v>
      </c>
      <c r="C254" s="127" t="s">
        <v>49</v>
      </c>
      <c r="D254" s="128">
        <v>500</v>
      </c>
      <c r="E254" s="128"/>
      <c r="F254" s="129"/>
      <c r="G254" s="129"/>
      <c r="H254" s="130"/>
      <c r="I254" s="130"/>
      <c r="J254" s="131">
        <v>12046</v>
      </c>
      <c r="K254" s="132">
        <v>440</v>
      </c>
      <c r="L254" s="165">
        <v>220000</v>
      </c>
      <c r="M254" s="166"/>
    </row>
    <row r="255" spans="1:13" ht="19.5" x14ac:dyDescent="0.4">
      <c r="A255" s="125">
        <v>45259</v>
      </c>
      <c r="B255" s="126" t="s">
        <v>234</v>
      </c>
      <c r="C255" s="127" t="s">
        <v>49</v>
      </c>
      <c r="D255" s="128">
        <v>1500</v>
      </c>
      <c r="E255" s="128"/>
      <c r="F255" s="129"/>
      <c r="G255" s="129"/>
      <c r="H255" s="130"/>
      <c r="I255" s="130"/>
      <c r="J255" s="131">
        <v>17113</v>
      </c>
      <c r="K255" s="132">
        <v>425</v>
      </c>
      <c r="L255" s="165">
        <v>637500</v>
      </c>
      <c r="M255" s="166"/>
    </row>
    <row r="256" spans="1:13" ht="19.5" x14ac:dyDescent="0.4">
      <c r="A256" s="125">
        <v>45259</v>
      </c>
      <c r="B256" s="126" t="s">
        <v>56</v>
      </c>
      <c r="C256" s="127" t="s">
        <v>49</v>
      </c>
      <c r="D256" s="128">
        <v>1250</v>
      </c>
      <c r="E256" s="128"/>
      <c r="F256" s="129"/>
      <c r="G256" s="129"/>
      <c r="H256" s="130"/>
      <c r="I256" s="130"/>
      <c r="J256" s="131">
        <v>17114</v>
      </c>
      <c r="K256" s="132">
        <v>425</v>
      </c>
      <c r="L256" s="165">
        <v>531250</v>
      </c>
      <c r="M256" s="166"/>
    </row>
    <row r="257" spans="1:13" ht="19.5" x14ac:dyDescent="0.4">
      <c r="A257" s="125">
        <v>45259</v>
      </c>
      <c r="B257" s="126" t="s">
        <v>57</v>
      </c>
      <c r="C257" s="127" t="s">
        <v>49</v>
      </c>
      <c r="D257" s="128">
        <v>1250</v>
      </c>
      <c r="E257" s="128"/>
      <c r="F257" s="129"/>
      <c r="G257" s="129"/>
      <c r="H257" s="130"/>
      <c r="I257" s="130"/>
      <c r="J257" s="131">
        <v>17115</v>
      </c>
      <c r="K257" s="132">
        <v>425</v>
      </c>
      <c r="L257" s="165">
        <v>531250</v>
      </c>
      <c r="M257" s="166"/>
    </row>
    <row r="258" spans="1:13" ht="19.5" x14ac:dyDescent="0.4">
      <c r="A258" s="125">
        <v>45259</v>
      </c>
      <c r="B258" s="126" t="s">
        <v>235</v>
      </c>
      <c r="C258" s="127" t="s">
        <v>49</v>
      </c>
      <c r="D258" s="128">
        <v>1000</v>
      </c>
      <c r="E258" s="128"/>
      <c r="F258" s="129"/>
      <c r="G258" s="129"/>
      <c r="H258" s="130"/>
      <c r="I258" s="130"/>
      <c r="J258" s="131">
        <v>17116</v>
      </c>
      <c r="K258" s="132">
        <v>425</v>
      </c>
      <c r="L258" s="165">
        <v>425000</v>
      </c>
      <c r="M258" s="166"/>
    </row>
    <row r="259" spans="1:13" ht="19.5" x14ac:dyDescent="0.4">
      <c r="A259" s="125">
        <v>45259</v>
      </c>
      <c r="B259" s="126" t="s">
        <v>73</v>
      </c>
      <c r="C259" s="127" t="s">
        <v>49</v>
      </c>
      <c r="D259" s="128">
        <v>1500</v>
      </c>
      <c r="E259" s="128"/>
      <c r="F259" s="129"/>
      <c r="G259" s="129"/>
      <c r="H259" s="130"/>
      <c r="I259" s="130"/>
      <c r="J259" s="131">
        <v>17117</v>
      </c>
      <c r="K259" s="132">
        <v>425</v>
      </c>
      <c r="L259" s="165">
        <v>637500</v>
      </c>
      <c r="M259" s="166"/>
    </row>
    <row r="260" spans="1:13" ht="19.5" x14ac:dyDescent="0.4">
      <c r="A260" s="125">
        <v>45259</v>
      </c>
      <c r="B260" s="126" t="s">
        <v>74</v>
      </c>
      <c r="C260" s="127" t="s">
        <v>49</v>
      </c>
      <c r="D260" s="128">
        <v>1625</v>
      </c>
      <c r="E260" s="128"/>
      <c r="F260" s="129"/>
      <c r="G260" s="129"/>
      <c r="H260" s="130"/>
      <c r="I260" s="130"/>
      <c r="J260" s="131">
        <v>17118</v>
      </c>
      <c r="K260" s="132">
        <v>425</v>
      </c>
      <c r="L260" s="165">
        <v>690625</v>
      </c>
      <c r="M260" s="166"/>
    </row>
    <row r="261" spans="1:13" ht="19.5" x14ac:dyDescent="0.4">
      <c r="A261" s="125">
        <v>45259</v>
      </c>
      <c r="B261" s="126" t="s">
        <v>59</v>
      </c>
      <c r="C261" s="127" t="s">
        <v>49</v>
      </c>
      <c r="D261" s="128">
        <v>1000</v>
      </c>
      <c r="E261" s="128"/>
      <c r="F261" s="129"/>
      <c r="G261" s="129"/>
      <c r="H261" s="130"/>
      <c r="I261" s="130"/>
      <c r="J261" s="131">
        <v>17119</v>
      </c>
      <c r="K261" s="132">
        <v>425</v>
      </c>
      <c r="L261" s="165">
        <v>425000</v>
      </c>
      <c r="M261" s="166"/>
    </row>
    <row r="262" spans="1:13" ht="19.5" x14ac:dyDescent="0.4">
      <c r="A262" s="125">
        <v>45259</v>
      </c>
      <c r="B262" s="126" t="s">
        <v>77</v>
      </c>
      <c r="C262" s="127" t="s">
        <v>49</v>
      </c>
      <c r="D262" s="128">
        <v>1000</v>
      </c>
      <c r="E262" s="128"/>
      <c r="F262" s="129"/>
      <c r="G262" s="129"/>
      <c r="H262" s="130"/>
      <c r="I262" s="130"/>
      <c r="J262" s="131">
        <v>11109</v>
      </c>
      <c r="K262" s="132">
        <v>440</v>
      </c>
      <c r="L262" s="165">
        <v>440000</v>
      </c>
      <c r="M262" s="166"/>
    </row>
    <row r="263" spans="1:13" ht="20.25" thickBot="1" x14ac:dyDescent="0.45">
      <c r="A263" s="125">
        <v>45259</v>
      </c>
      <c r="B263" s="126" t="s">
        <v>236</v>
      </c>
      <c r="C263" s="127" t="s">
        <v>49</v>
      </c>
      <c r="D263" s="128">
        <v>500</v>
      </c>
      <c r="E263" s="128"/>
      <c r="F263" s="129"/>
      <c r="G263" s="129"/>
      <c r="H263" s="130"/>
      <c r="I263" s="130"/>
      <c r="J263" s="131">
        <v>11110</v>
      </c>
      <c r="K263" s="132">
        <v>440</v>
      </c>
      <c r="L263" s="133">
        <v>220000</v>
      </c>
    </row>
    <row r="264" spans="1:13" ht="15" customHeight="1" x14ac:dyDescent="0.25">
      <c r="A264" s="231" t="s">
        <v>240</v>
      </c>
      <c r="B264" s="232"/>
      <c r="C264" s="235"/>
      <c r="D264" s="226">
        <f t="shared" ref="D264:I264" si="0">SUM(D8:D263)</f>
        <v>251500</v>
      </c>
      <c r="E264" s="226">
        <f t="shared" si="0"/>
        <v>1750</v>
      </c>
      <c r="F264" s="226">
        <f t="shared" si="0"/>
        <v>12000</v>
      </c>
      <c r="G264" s="226">
        <f t="shared" si="0"/>
        <v>265</v>
      </c>
      <c r="H264" s="226">
        <f t="shared" si="0"/>
        <v>2</v>
      </c>
      <c r="I264" s="226">
        <f t="shared" si="0"/>
        <v>0</v>
      </c>
      <c r="J264" s="229"/>
      <c r="K264" s="229"/>
      <c r="L264" s="226">
        <f>SUM(L8:L263)</f>
        <v>116457500</v>
      </c>
    </row>
    <row r="265" spans="1:13" ht="15.75" customHeight="1" thickBot="1" x14ac:dyDescent="0.3">
      <c r="A265" s="233"/>
      <c r="B265" s="234"/>
      <c r="C265" s="236"/>
      <c r="D265" s="227"/>
      <c r="E265" s="227"/>
      <c r="F265" s="227"/>
      <c r="G265" s="227"/>
      <c r="H265" s="227"/>
      <c r="I265" s="227"/>
      <c r="J265" s="230"/>
      <c r="K265" s="230"/>
      <c r="L265" s="227"/>
    </row>
    <row r="266" spans="1:13" ht="19.5" x14ac:dyDescent="0.4">
      <c r="A266" s="182"/>
      <c r="B266" s="182"/>
      <c r="C266" s="183"/>
      <c r="D266" s="182"/>
      <c r="E266" s="182"/>
      <c r="F266" s="182"/>
      <c r="G266" s="182"/>
      <c r="H266" s="182"/>
      <c r="I266" s="182"/>
      <c r="J266" s="182"/>
      <c r="K266" s="184"/>
      <c r="L266" s="182"/>
    </row>
    <row r="267" spans="1:13" ht="19.5" x14ac:dyDescent="0.4">
      <c r="A267" s="182"/>
      <c r="B267" s="182"/>
      <c r="C267" s="183"/>
      <c r="D267" s="182"/>
      <c r="E267" s="182"/>
      <c r="F267" s="182"/>
      <c r="G267" s="182"/>
      <c r="H267" s="182"/>
      <c r="I267" s="182"/>
      <c r="J267" s="182"/>
      <c r="K267" s="182"/>
      <c r="L267" s="182"/>
    </row>
    <row r="268" spans="1:13" ht="19.5" x14ac:dyDescent="0.4">
      <c r="A268" s="182"/>
      <c r="B268" s="182"/>
      <c r="C268" s="183"/>
      <c r="D268" s="182"/>
      <c r="E268" s="182"/>
      <c r="F268" s="182"/>
      <c r="G268" s="182"/>
      <c r="H268" s="182"/>
      <c r="I268" s="182"/>
      <c r="J268" s="182"/>
      <c r="K268" s="182"/>
      <c r="L268" s="182"/>
    </row>
    <row r="269" spans="1:13" ht="19.5" x14ac:dyDescent="0.4">
      <c r="A269" s="182"/>
      <c r="B269" s="185"/>
      <c r="C269" s="186"/>
      <c r="D269" s="124" t="s">
        <v>237</v>
      </c>
      <c r="E269" s="124" t="s">
        <v>44</v>
      </c>
      <c r="F269" s="124" t="s">
        <v>25</v>
      </c>
      <c r="G269" s="124" t="s">
        <v>40</v>
      </c>
      <c r="H269" s="124" t="s">
        <v>36</v>
      </c>
      <c r="I269" s="124" t="s">
        <v>37</v>
      </c>
      <c r="J269" s="182"/>
      <c r="K269" s="182"/>
      <c r="L269" s="187"/>
    </row>
    <row r="270" spans="1:13" ht="19.5" x14ac:dyDescent="0.4">
      <c r="A270" s="228" t="s">
        <v>241</v>
      </c>
      <c r="B270" s="228"/>
      <c r="C270" s="228"/>
      <c r="D270" s="188">
        <f t="shared" ref="D270:E270" si="1">D264</f>
        <v>251500</v>
      </c>
      <c r="E270" s="188">
        <f t="shared" si="1"/>
        <v>1750</v>
      </c>
      <c r="F270" s="188">
        <f>F264</f>
        <v>12000</v>
      </c>
      <c r="G270" s="188">
        <f>G264</f>
        <v>265</v>
      </c>
      <c r="H270" s="188">
        <f>H264</f>
        <v>2</v>
      </c>
      <c r="I270" s="189">
        <f>I264</f>
        <v>0</v>
      </c>
      <c r="J270" s="182"/>
      <c r="K270" s="190">
        <f>L264</f>
        <v>116457500</v>
      </c>
      <c r="L270" s="124" t="s">
        <v>238</v>
      </c>
    </row>
    <row r="271" spans="1:13" ht="19.5" x14ac:dyDescent="0.4">
      <c r="A271" s="182"/>
      <c r="B271" s="182"/>
      <c r="C271" s="183"/>
      <c r="D271" s="182"/>
      <c r="E271" s="182"/>
      <c r="F271" s="182"/>
      <c r="G271" s="182"/>
      <c r="H271" s="182"/>
      <c r="I271" s="182"/>
      <c r="J271" s="182"/>
      <c r="K271" s="187"/>
      <c r="L271" s="124"/>
    </row>
    <row r="272" spans="1:13" ht="19.5" x14ac:dyDescent="0.4">
      <c r="A272" s="182"/>
      <c r="B272" s="182"/>
      <c r="C272" s="183"/>
      <c r="D272" s="123">
        <f>K282</f>
        <v>109475000</v>
      </c>
      <c r="E272" s="123">
        <f>L9+L25</f>
        <v>962500</v>
      </c>
      <c r="F272" s="123">
        <f>L26+L90+L121+L182+L183</f>
        <v>2000000</v>
      </c>
      <c r="G272" s="123">
        <f>L15+L21+L46+L50+L65+L67+L69+L79+L81+L85+L87+L97+L102+L104+L110+L112+L115+L128+L134</f>
        <v>3820000</v>
      </c>
      <c r="H272" s="123">
        <f>L180</f>
        <v>200000</v>
      </c>
      <c r="I272" s="189">
        <v>0</v>
      </c>
      <c r="J272" s="182"/>
      <c r="K272" s="190">
        <f>E272</f>
        <v>962500</v>
      </c>
      <c r="L272" s="124" t="s">
        <v>44</v>
      </c>
    </row>
    <row r="273" spans="1:12" ht="19.5" x14ac:dyDescent="0.4">
      <c r="A273" s="182"/>
      <c r="B273" s="182"/>
      <c r="C273" s="183"/>
      <c r="D273" s="182"/>
      <c r="E273" s="182"/>
      <c r="F273" s="182"/>
      <c r="G273" s="182"/>
      <c r="H273" s="182"/>
      <c r="I273" s="182"/>
      <c r="J273" s="182"/>
      <c r="K273" s="187"/>
      <c r="L273" s="124"/>
    </row>
    <row r="274" spans="1:12" ht="19.5" x14ac:dyDescent="0.4">
      <c r="A274" s="182"/>
      <c r="B274" s="182"/>
      <c r="C274" s="183"/>
      <c r="D274" s="182"/>
      <c r="E274" s="182"/>
      <c r="F274" s="182"/>
      <c r="G274" s="182"/>
      <c r="H274" s="182"/>
      <c r="I274" s="182"/>
      <c r="J274" s="182"/>
      <c r="K274" s="190">
        <f>F272</f>
        <v>2000000</v>
      </c>
      <c r="L274" s="124" t="s">
        <v>25</v>
      </c>
    </row>
    <row r="275" spans="1:12" ht="19.5" x14ac:dyDescent="0.4">
      <c r="A275" s="182"/>
      <c r="B275" s="182"/>
      <c r="C275" s="183"/>
      <c r="D275" s="182"/>
      <c r="E275" s="182"/>
      <c r="F275" s="182"/>
      <c r="G275" s="182"/>
      <c r="H275" s="182"/>
      <c r="I275" s="182"/>
      <c r="J275" s="182"/>
      <c r="K275" s="190"/>
      <c r="L275" s="124"/>
    </row>
    <row r="276" spans="1:12" ht="19.5" x14ac:dyDescent="0.4">
      <c r="A276" s="182"/>
      <c r="B276" s="182"/>
      <c r="C276" s="183"/>
      <c r="D276" s="182"/>
      <c r="E276" s="182"/>
      <c r="F276" s="182"/>
      <c r="G276" s="182"/>
      <c r="H276" s="182"/>
      <c r="I276" s="182"/>
      <c r="J276" s="182"/>
      <c r="K276" s="190">
        <f>G272</f>
        <v>3820000</v>
      </c>
      <c r="L276" s="124" t="s">
        <v>239</v>
      </c>
    </row>
    <row r="277" spans="1:12" ht="19.5" x14ac:dyDescent="0.4">
      <c r="A277" s="182"/>
      <c r="B277" s="182"/>
      <c r="C277" s="183"/>
      <c r="D277" s="182"/>
      <c r="E277" s="182"/>
      <c r="F277" s="182"/>
      <c r="G277" s="182"/>
      <c r="H277" s="182"/>
      <c r="I277" s="182"/>
      <c r="J277" s="182"/>
      <c r="K277" s="187"/>
      <c r="L277" s="124"/>
    </row>
    <row r="278" spans="1:12" ht="19.5" x14ac:dyDescent="0.4">
      <c r="A278" s="182"/>
      <c r="B278" s="182"/>
      <c r="C278" s="183"/>
      <c r="D278" s="182"/>
      <c r="E278" s="182"/>
      <c r="F278" s="182"/>
      <c r="G278" s="182"/>
      <c r="H278" s="182"/>
      <c r="I278" s="182"/>
      <c r="J278" s="182"/>
      <c r="K278" s="191">
        <f>H272</f>
        <v>200000</v>
      </c>
      <c r="L278" s="124" t="s">
        <v>36</v>
      </c>
    </row>
    <row r="279" spans="1:12" ht="19.5" x14ac:dyDescent="0.4">
      <c r="A279" s="182"/>
      <c r="B279" s="182"/>
      <c r="C279" s="183"/>
      <c r="D279" s="182"/>
      <c r="E279" s="182"/>
      <c r="F279" s="182"/>
      <c r="G279" s="182"/>
      <c r="H279" s="182"/>
      <c r="I279" s="182"/>
      <c r="J279" s="182"/>
      <c r="K279" s="187"/>
      <c r="L279" s="124"/>
    </row>
    <row r="280" spans="1:12" ht="19.5" x14ac:dyDescent="0.4">
      <c r="A280" s="182"/>
      <c r="B280" s="182"/>
      <c r="C280" s="183"/>
      <c r="D280" s="182"/>
      <c r="E280" s="182"/>
      <c r="F280" s="182"/>
      <c r="G280" s="182"/>
      <c r="H280" s="182"/>
      <c r="I280" s="182"/>
      <c r="J280" s="182"/>
      <c r="K280" s="191">
        <f>I272</f>
        <v>0</v>
      </c>
      <c r="L280" s="124" t="s">
        <v>37</v>
      </c>
    </row>
    <row r="281" spans="1:12" ht="19.5" x14ac:dyDescent="0.4">
      <c r="A281" s="182"/>
      <c r="B281" s="182"/>
      <c r="C281" s="183"/>
      <c r="D281" s="182"/>
      <c r="E281" s="182"/>
      <c r="F281" s="182"/>
      <c r="G281" s="182"/>
      <c r="H281" s="182"/>
      <c r="I281" s="182"/>
      <c r="J281" s="182"/>
      <c r="K281" s="187"/>
      <c r="L281" s="124"/>
    </row>
    <row r="282" spans="1:12" ht="19.5" x14ac:dyDescent="0.4">
      <c r="A282" s="182"/>
      <c r="B282" s="182"/>
      <c r="C282" s="183"/>
      <c r="D282" s="182"/>
      <c r="E282" s="182"/>
      <c r="F282" s="182"/>
      <c r="G282" s="182"/>
      <c r="H282" s="182"/>
      <c r="I282" s="182"/>
      <c r="J282" s="182"/>
      <c r="K282" s="190">
        <f>K270-K272-K274-K276-K278-K280</f>
        <v>109475000</v>
      </c>
      <c r="L282" s="124" t="s">
        <v>237</v>
      </c>
    </row>
  </sheetData>
  <mergeCells count="23">
    <mergeCell ref="J6:J7"/>
    <mergeCell ref="A1:L1"/>
    <mergeCell ref="A2:L2"/>
    <mergeCell ref="A3:L3"/>
    <mergeCell ref="A6:A7"/>
    <mergeCell ref="B6:B7"/>
    <mergeCell ref="C6:C7"/>
    <mergeCell ref="D6:D7"/>
    <mergeCell ref="E6:E7"/>
    <mergeCell ref="H6:H7"/>
    <mergeCell ref="I6:I7"/>
    <mergeCell ref="L264:L265"/>
    <mergeCell ref="A270:C270"/>
    <mergeCell ref="G264:G265"/>
    <mergeCell ref="H264:H265"/>
    <mergeCell ref="I264:I265"/>
    <mergeCell ref="J264:J265"/>
    <mergeCell ref="K264:K265"/>
    <mergeCell ref="A264:B265"/>
    <mergeCell ref="C264:C265"/>
    <mergeCell ref="D264:D265"/>
    <mergeCell ref="E264:E265"/>
    <mergeCell ref="F264:F265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workbookViewId="0">
      <selection activeCell="G15" sqref="G15"/>
    </sheetView>
  </sheetViews>
  <sheetFormatPr defaultColWidth="8.85546875" defaultRowHeight="15" x14ac:dyDescent="0.25"/>
  <cols>
    <col min="1" max="1" width="18.42578125" customWidth="1"/>
    <col min="2" max="2" width="66" customWidth="1"/>
    <col min="4" max="7" width="19.140625" customWidth="1"/>
    <col min="10" max="10" width="15" customWidth="1"/>
    <col min="11" max="12" width="24.5703125" customWidth="1"/>
  </cols>
  <sheetData>
    <row r="1" spans="1:13" ht="24.75" x14ac:dyDescent="0.5">
      <c r="A1" s="225" t="s">
        <v>46</v>
      </c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</row>
    <row r="2" spans="1:13" ht="24.75" x14ac:dyDescent="0.5">
      <c r="A2" s="225" t="s">
        <v>32</v>
      </c>
      <c r="B2" s="225"/>
      <c r="C2" s="225"/>
      <c r="D2" s="225"/>
      <c r="E2" s="225"/>
      <c r="F2" s="225"/>
      <c r="G2" s="225"/>
      <c r="H2" s="225"/>
      <c r="I2" s="225"/>
      <c r="J2" s="225"/>
      <c r="K2" s="225"/>
      <c r="L2" s="225"/>
    </row>
    <row r="3" spans="1:13" ht="24.75" x14ac:dyDescent="0.5">
      <c r="A3" s="225" t="s">
        <v>47</v>
      </c>
      <c r="B3" s="225"/>
      <c r="C3" s="225"/>
      <c r="D3" s="225"/>
      <c r="E3" s="225"/>
      <c r="F3" s="225"/>
      <c r="G3" s="225"/>
      <c r="H3" s="225"/>
      <c r="I3" s="225"/>
      <c r="J3" s="225"/>
      <c r="K3" s="225"/>
      <c r="L3" s="225"/>
    </row>
    <row r="5" spans="1:13" ht="15.75" thickBot="1" x14ac:dyDescent="0.3"/>
    <row r="6" spans="1:13" ht="18.75" thickBot="1" x14ac:dyDescent="0.4">
      <c r="A6" s="239" t="s">
        <v>6</v>
      </c>
      <c r="B6" s="237" t="s">
        <v>33</v>
      </c>
      <c r="C6" s="237" t="s">
        <v>34</v>
      </c>
      <c r="D6" s="241" t="s">
        <v>39</v>
      </c>
      <c r="E6" s="241" t="s">
        <v>44</v>
      </c>
      <c r="F6" s="117" t="s">
        <v>25</v>
      </c>
      <c r="G6" s="118" t="s">
        <v>35</v>
      </c>
      <c r="H6" s="243" t="s">
        <v>36</v>
      </c>
      <c r="I6" s="243" t="s">
        <v>37</v>
      </c>
      <c r="J6" s="237" t="s">
        <v>38</v>
      </c>
      <c r="K6" s="119" t="s">
        <v>13</v>
      </c>
      <c r="L6" s="120" t="s">
        <v>14</v>
      </c>
    </row>
    <row r="7" spans="1:13" ht="18.75" thickBot="1" x14ac:dyDescent="0.4">
      <c r="A7" s="240"/>
      <c r="B7" s="238"/>
      <c r="C7" s="238"/>
      <c r="D7" s="242"/>
      <c r="E7" s="242"/>
      <c r="F7" s="117" t="s">
        <v>39</v>
      </c>
      <c r="G7" s="121" t="s">
        <v>40</v>
      </c>
      <c r="H7" s="244"/>
      <c r="I7" s="244"/>
      <c r="J7" s="238"/>
      <c r="K7" s="122" t="s">
        <v>41</v>
      </c>
      <c r="L7" s="120" t="s">
        <v>42</v>
      </c>
    </row>
    <row r="8" spans="1:13" ht="19.5" x14ac:dyDescent="0.4">
      <c r="A8" s="125">
        <v>45231</v>
      </c>
      <c r="B8" s="126" t="s">
        <v>154</v>
      </c>
      <c r="C8" s="127" t="s">
        <v>48</v>
      </c>
      <c r="D8" s="128">
        <v>1000</v>
      </c>
      <c r="E8" s="128"/>
      <c r="F8" s="129"/>
      <c r="G8" s="129"/>
      <c r="H8" s="130"/>
      <c r="I8" s="130"/>
      <c r="J8" s="131">
        <v>11996</v>
      </c>
      <c r="K8" s="132">
        <v>440</v>
      </c>
      <c r="L8" s="133">
        <v>440000</v>
      </c>
    </row>
    <row r="9" spans="1:13" ht="19.5" x14ac:dyDescent="0.4">
      <c r="A9" s="125">
        <v>45231</v>
      </c>
      <c r="B9" s="126" t="s">
        <v>155</v>
      </c>
      <c r="C9" s="127" t="s">
        <v>48</v>
      </c>
      <c r="D9" s="128">
        <v>1000</v>
      </c>
      <c r="E9" s="128"/>
      <c r="F9" s="129"/>
      <c r="G9" s="129"/>
      <c r="H9" s="130"/>
      <c r="I9" s="130"/>
      <c r="J9" s="131">
        <v>11997</v>
      </c>
      <c r="K9" s="132">
        <v>440</v>
      </c>
      <c r="L9" s="133">
        <v>440000</v>
      </c>
    </row>
    <row r="10" spans="1:13" ht="19.5" x14ac:dyDescent="0.4">
      <c r="A10" s="125">
        <v>45231</v>
      </c>
      <c r="B10" s="126" t="s">
        <v>156</v>
      </c>
      <c r="C10" s="127" t="s">
        <v>48</v>
      </c>
      <c r="D10" s="128">
        <v>1000</v>
      </c>
      <c r="E10" s="128"/>
      <c r="F10" s="129"/>
      <c r="G10" s="129"/>
      <c r="H10" s="130"/>
      <c r="I10" s="130"/>
      <c r="J10" s="131">
        <v>11998</v>
      </c>
      <c r="K10" s="132">
        <v>440</v>
      </c>
      <c r="L10" s="133">
        <v>440000</v>
      </c>
    </row>
    <row r="11" spans="1:13" ht="19.5" x14ac:dyDescent="0.4">
      <c r="A11" s="125">
        <v>45231</v>
      </c>
      <c r="B11" s="126" t="s">
        <v>157</v>
      </c>
      <c r="C11" s="127" t="s">
        <v>48</v>
      </c>
      <c r="D11" s="128">
        <v>1000</v>
      </c>
      <c r="E11" s="128"/>
      <c r="F11" s="129"/>
      <c r="G11" s="129"/>
      <c r="H11" s="130"/>
      <c r="I11" s="130"/>
      <c r="J11" s="131">
        <v>11999</v>
      </c>
      <c r="K11" s="132">
        <v>440</v>
      </c>
      <c r="L11" s="133">
        <v>440000</v>
      </c>
    </row>
    <row r="12" spans="1:13" ht="19.5" x14ac:dyDescent="0.4">
      <c r="A12" s="125">
        <v>45231</v>
      </c>
      <c r="B12" s="126" t="s">
        <v>158</v>
      </c>
      <c r="C12" s="127" t="s">
        <v>48</v>
      </c>
      <c r="D12" s="128">
        <v>2000</v>
      </c>
      <c r="E12" s="128"/>
      <c r="F12" s="129"/>
      <c r="G12" s="129"/>
      <c r="H12" s="130"/>
      <c r="I12" s="130"/>
      <c r="J12" s="131">
        <v>10975</v>
      </c>
      <c r="K12" s="132">
        <v>440</v>
      </c>
      <c r="L12" s="133">
        <v>880000</v>
      </c>
    </row>
    <row r="13" spans="1:13" ht="19.5" x14ac:dyDescent="0.4">
      <c r="A13" s="125">
        <v>45231</v>
      </c>
      <c r="B13" s="126" t="s">
        <v>159</v>
      </c>
      <c r="C13" s="127" t="s">
        <v>48</v>
      </c>
      <c r="D13" s="128">
        <v>500</v>
      </c>
      <c r="E13" s="128"/>
      <c r="F13" s="129"/>
      <c r="G13" s="129"/>
      <c r="H13" s="130"/>
      <c r="I13" s="130"/>
      <c r="J13" s="131">
        <v>10978</v>
      </c>
      <c r="K13" s="132">
        <v>440</v>
      </c>
      <c r="L13" s="133">
        <v>220000</v>
      </c>
    </row>
    <row r="14" spans="1:13" ht="20.25" thickBot="1" x14ac:dyDescent="0.45">
      <c r="A14" s="134">
        <v>45231</v>
      </c>
      <c r="B14" s="135" t="s">
        <v>160</v>
      </c>
      <c r="C14" s="136" t="s">
        <v>48</v>
      </c>
      <c r="D14" s="137"/>
      <c r="E14" s="137"/>
      <c r="F14" s="138">
        <v>2000</v>
      </c>
      <c r="G14" s="138"/>
      <c r="H14" s="139"/>
      <c r="I14" s="139"/>
      <c r="J14" s="140">
        <v>10968</v>
      </c>
      <c r="K14" s="141">
        <v>200</v>
      </c>
      <c r="L14" s="142">
        <v>400000</v>
      </c>
    </row>
    <row r="15" spans="1:13" ht="19.5" x14ac:dyDescent="0.4">
      <c r="A15" s="155">
        <v>45233</v>
      </c>
      <c r="B15" s="156" t="s">
        <v>161</v>
      </c>
      <c r="C15" s="157" t="s">
        <v>48</v>
      </c>
      <c r="D15" s="158">
        <v>1000</v>
      </c>
      <c r="E15" s="158"/>
      <c r="F15" s="159"/>
      <c r="G15" s="159"/>
      <c r="H15" s="160"/>
      <c r="I15" s="160"/>
      <c r="J15" s="161">
        <v>12000</v>
      </c>
      <c r="K15" s="162">
        <v>440</v>
      </c>
      <c r="L15" s="163">
        <v>440000</v>
      </c>
      <c r="M15" s="166"/>
    </row>
    <row r="16" spans="1:13" ht="19.5" x14ac:dyDescent="0.4">
      <c r="A16" s="125">
        <v>45233</v>
      </c>
      <c r="B16" s="143" t="s">
        <v>162</v>
      </c>
      <c r="C16" s="144" t="s">
        <v>48</v>
      </c>
      <c r="D16" s="145">
        <v>1000</v>
      </c>
      <c r="E16" s="145"/>
      <c r="F16" s="146"/>
      <c r="G16" s="146"/>
      <c r="H16" s="147"/>
      <c r="I16" s="147"/>
      <c r="J16" s="148">
        <v>12001</v>
      </c>
      <c r="K16" s="149">
        <v>440</v>
      </c>
      <c r="L16" s="164">
        <v>440000</v>
      </c>
      <c r="M16" s="166"/>
    </row>
    <row r="17" spans="1:13" ht="19.5" x14ac:dyDescent="0.4">
      <c r="A17" s="125">
        <v>45233</v>
      </c>
      <c r="B17" s="126" t="s">
        <v>163</v>
      </c>
      <c r="C17" s="127" t="s">
        <v>48</v>
      </c>
      <c r="D17" s="128"/>
      <c r="E17" s="128"/>
      <c r="F17" s="129">
        <v>3000</v>
      </c>
      <c r="G17" s="129"/>
      <c r="H17" s="130"/>
      <c r="I17" s="130"/>
      <c r="J17" s="131">
        <v>10981</v>
      </c>
      <c r="K17" s="132">
        <v>200</v>
      </c>
      <c r="L17" s="165">
        <v>600000</v>
      </c>
      <c r="M17" s="166"/>
    </row>
    <row r="18" spans="1:13" ht="19.5" x14ac:dyDescent="0.4">
      <c r="A18" s="125">
        <v>45233</v>
      </c>
      <c r="B18" s="126" t="s">
        <v>104</v>
      </c>
      <c r="C18" s="127" t="s">
        <v>48</v>
      </c>
      <c r="D18" s="128">
        <v>500</v>
      </c>
      <c r="E18" s="128"/>
      <c r="F18" s="129"/>
      <c r="G18" s="129"/>
      <c r="H18" s="130"/>
      <c r="I18" s="130"/>
      <c r="J18" s="131">
        <v>10986</v>
      </c>
      <c r="K18" s="132">
        <v>440</v>
      </c>
      <c r="L18" s="165">
        <v>220000</v>
      </c>
      <c r="M18" s="166"/>
    </row>
    <row r="19" spans="1:13" ht="19.5" x14ac:dyDescent="0.4">
      <c r="A19" s="125">
        <v>45233</v>
      </c>
      <c r="B19" s="126" t="s">
        <v>164</v>
      </c>
      <c r="C19" s="127" t="s">
        <v>48</v>
      </c>
      <c r="D19" s="128">
        <v>1000</v>
      </c>
      <c r="E19" s="128"/>
      <c r="F19" s="129"/>
      <c r="G19" s="129"/>
      <c r="H19" s="130"/>
      <c r="I19" s="130"/>
      <c r="J19" s="131">
        <v>10988</v>
      </c>
      <c r="K19" s="132">
        <v>440</v>
      </c>
      <c r="L19" s="165">
        <v>440000</v>
      </c>
      <c r="M19" s="166"/>
    </row>
    <row r="20" spans="1:13" ht="19.5" x14ac:dyDescent="0.4">
      <c r="A20" s="125">
        <v>45233</v>
      </c>
      <c r="B20" s="126" t="s">
        <v>165</v>
      </c>
      <c r="C20" s="127" t="s">
        <v>48</v>
      </c>
      <c r="D20" s="128">
        <v>750</v>
      </c>
      <c r="E20" s="128"/>
      <c r="F20" s="129"/>
      <c r="G20" s="129"/>
      <c r="H20" s="130"/>
      <c r="I20" s="130"/>
      <c r="J20" s="131">
        <v>10990</v>
      </c>
      <c r="K20" s="132">
        <v>440</v>
      </c>
      <c r="L20" s="165">
        <v>330000</v>
      </c>
      <c r="M20" s="166"/>
    </row>
    <row r="21" spans="1:13" ht="20.25" thickBot="1" x14ac:dyDescent="0.45">
      <c r="A21" s="134">
        <v>45233</v>
      </c>
      <c r="B21" s="135" t="s">
        <v>158</v>
      </c>
      <c r="C21" s="136" t="s">
        <v>48</v>
      </c>
      <c r="D21" s="137"/>
      <c r="E21" s="137"/>
      <c r="F21" s="138"/>
      <c r="G21" s="138">
        <v>10</v>
      </c>
      <c r="H21" s="139"/>
      <c r="I21" s="139"/>
      <c r="J21" s="140">
        <v>10991</v>
      </c>
      <c r="K21" s="141">
        <v>45000</v>
      </c>
      <c r="L21" s="154">
        <v>450000</v>
      </c>
      <c r="M21" s="166"/>
    </row>
    <row r="22" spans="1:13" ht="20.25" thickBot="1" x14ac:dyDescent="0.45">
      <c r="A22" s="155">
        <v>45234</v>
      </c>
      <c r="B22" s="156" t="s">
        <v>166</v>
      </c>
      <c r="C22" s="157" t="s">
        <v>48</v>
      </c>
      <c r="D22" s="158">
        <v>500</v>
      </c>
      <c r="E22" s="159"/>
      <c r="F22" s="160"/>
      <c r="G22" s="160"/>
      <c r="H22" s="160"/>
      <c r="I22" s="160"/>
      <c r="J22" s="161">
        <v>8898</v>
      </c>
      <c r="K22" s="162">
        <v>440</v>
      </c>
      <c r="L22" s="163">
        <v>220000</v>
      </c>
      <c r="M22" s="166"/>
    </row>
    <row r="23" spans="1:13" ht="19.5" x14ac:dyDescent="0.4">
      <c r="A23" s="155">
        <v>45236</v>
      </c>
      <c r="B23" s="156" t="s">
        <v>167</v>
      </c>
      <c r="C23" s="157" t="s">
        <v>48</v>
      </c>
      <c r="D23" s="158">
        <v>1000</v>
      </c>
      <c r="E23" s="158"/>
      <c r="F23" s="159"/>
      <c r="G23" s="159"/>
      <c r="H23" s="160"/>
      <c r="I23" s="160"/>
      <c r="J23" s="161">
        <v>12002</v>
      </c>
      <c r="K23" s="162">
        <v>440</v>
      </c>
      <c r="L23" s="163">
        <v>440000</v>
      </c>
      <c r="M23" s="166"/>
    </row>
    <row r="24" spans="1:13" ht="19.5" x14ac:dyDescent="0.4">
      <c r="A24" s="125">
        <v>45236</v>
      </c>
      <c r="B24" s="143" t="s">
        <v>168</v>
      </c>
      <c r="C24" s="144" t="s">
        <v>48</v>
      </c>
      <c r="D24" s="145">
        <v>1000</v>
      </c>
      <c r="E24" s="145"/>
      <c r="F24" s="146"/>
      <c r="G24" s="146"/>
      <c r="H24" s="147"/>
      <c r="I24" s="147"/>
      <c r="J24" s="148">
        <v>12003</v>
      </c>
      <c r="K24" s="149">
        <v>440</v>
      </c>
      <c r="L24" s="164">
        <v>440000</v>
      </c>
      <c r="M24" s="166"/>
    </row>
    <row r="25" spans="1:13" ht="19.5" x14ac:dyDescent="0.4">
      <c r="A25" s="125">
        <v>45236</v>
      </c>
      <c r="B25" s="126" t="s">
        <v>169</v>
      </c>
      <c r="C25" s="127" t="s">
        <v>48</v>
      </c>
      <c r="D25" s="128">
        <v>750</v>
      </c>
      <c r="E25" s="128"/>
      <c r="F25" s="129"/>
      <c r="G25" s="129"/>
      <c r="H25" s="130"/>
      <c r="I25" s="130"/>
      <c r="J25" s="131">
        <v>12004</v>
      </c>
      <c r="K25" s="132">
        <v>440</v>
      </c>
      <c r="L25" s="165">
        <v>330000</v>
      </c>
      <c r="M25" s="166"/>
    </row>
    <row r="26" spans="1:13" ht="19.5" x14ac:dyDescent="0.4">
      <c r="A26" s="125">
        <v>45236</v>
      </c>
      <c r="B26" s="126" t="s">
        <v>170</v>
      </c>
      <c r="C26" s="127" t="s">
        <v>48</v>
      </c>
      <c r="D26" s="128">
        <v>1000</v>
      </c>
      <c r="E26" s="128"/>
      <c r="F26" s="129"/>
      <c r="G26" s="129"/>
      <c r="H26" s="130"/>
      <c r="I26" s="130"/>
      <c r="J26" s="131">
        <v>12005</v>
      </c>
      <c r="K26" s="132">
        <v>440</v>
      </c>
      <c r="L26" s="165">
        <v>440000</v>
      </c>
      <c r="M26" s="166"/>
    </row>
    <row r="27" spans="1:13" ht="20.25" thickBot="1" x14ac:dyDescent="0.45">
      <c r="A27" s="134">
        <v>45236</v>
      </c>
      <c r="B27" s="135" t="s">
        <v>171</v>
      </c>
      <c r="C27" s="136" t="s">
        <v>48</v>
      </c>
      <c r="D27" s="137">
        <v>750</v>
      </c>
      <c r="E27" s="137"/>
      <c r="F27" s="138"/>
      <c r="G27" s="138"/>
      <c r="H27" s="139"/>
      <c r="I27" s="139"/>
      <c r="J27" s="140">
        <v>10992</v>
      </c>
      <c r="K27" s="141">
        <v>440</v>
      </c>
      <c r="L27" s="154">
        <v>330000</v>
      </c>
      <c r="M27" s="166"/>
    </row>
    <row r="28" spans="1:13" ht="19.5" x14ac:dyDescent="0.4">
      <c r="A28" s="155">
        <v>45238</v>
      </c>
      <c r="B28" s="156" t="s">
        <v>172</v>
      </c>
      <c r="C28" s="157" t="s">
        <v>48</v>
      </c>
      <c r="D28" s="158">
        <v>750</v>
      </c>
      <c r="E28" s="158"/>
      <c r="F28" s="159"/>
      <c r="G28" s="159"/>
      <c r="H28" s="160"/>
      <c r="I28" s="160"/>
      <c r="J28" s="161">
        <v>12006</v>
      </c>
      <c r="K28" s="162">
        <v>440</v>
      </c>
      <c r="L28" s="163">
        <v>330000</v>
      </c>
      <c r="M28" s="166"/>
    </row>
    <row r="29" spans="1:13" ht="19.5" x14ac:dyDescent="0.4">
      <c r="A29" s="125">
        <v>45238</v>
      </c>
      <c r="B29" s="143" t="s">
        <v>173</v>
      </c>
      <c r="C29" s="144" t="s">
        <v>48</v>
      </c>
      <c r="D29" s="145">
        <v>750</v>
      </c>
      <c r="E29" s="145"/>
      <c r="F29" s="146"/>
      <c r="G29" s="146"/>
      <c r="H29" s="147"/>
      <c r="I29" s="147"/>
      <c r="J29" s="148">
        <v>12007</v>
      </c>
      <c r="K29" s="149">
        <v>440</v>
      </c>
      <c r="L29" s="164">
        <v>330000</v>
      </c>
      <c r="M29" s="166"/>
    </row>
    <row r="30" spans="1:13" ht="19.5" x14ac:dyDescent="0.4">
      <c r="A30" s="125">
        <v>45238</v>
      </c>
      <c r="B30" s="126" t="s">
        <v>174</v>
      </c>
      <c r="C30" s="127" t="s">
        <v>48</v>
      </c>
      <c r="D30" s="128">
        <v>500</v>
      </c>
      <c r="E30" s="128"/>
      <c r="F30" s="129"/>
      <c r="G30" s="129"/>
      <c r="H30" s="130"/>
      <c r="I30" s="130"/>
      <c r="J30" s="131">
        <v>12008</v>
      </c>
      <c r="K30" s="132">
        <v>440</v>
      </c>
      <c r="L30" s="165">
        <v>220000</v>
      </c>
      <c r="M30" s="166"/>
    </row>
    <row r="31" spans="1:13" ht="19.5" x14ac:dyDescent="0.4">
      <c r="A31" s="125">
        <v>45238</v>
      </c>
      <c r="B31" s="126" t="s">
        <v>175</v>
      </c>
      <c r="C31" s="127" t="s">
        <v>48</v>
      </c>
      <c r="D31" s="128">
        <v>1250</v>
      </c>
      <c r="E31" s="128"/>
      <c r="F31" s="129"/>
      <c r="G31" s="129"/>
      <c r="H31" s="130"/>
      <c r="I31" s="130"/>
      <c r="J31" s="131">
        <v>12009</v>
      </c>
      <c r="K31" s="132">
        <v>440</v>
      </c>
      <c r="L31" s="165">
        <v>550000</v>
      </c>
      <c r="M31" s="166"/>
    </row>
    <row r="32" spans="1:13" ht="19.5" x14ac:dyDescent="0.4">
      <c r="A32" s="125">
        <v>45238</v>
      </c>
      <c r="B32" s="126" t="s">
        <v>176</v>
      </c>
      <c r="C32" s="127" t="s">
        <v>48</v>
      </c>
      <c r="D32" s="128"/>
      <c r="E32" s="128"/>
      <c r="F32" s="129"/>
      <c r="G32" s="129">
        <v>5</v>
      </c>
      <c r="H32" s="130"/>
      <c r="I32" s="130"/>
      <c r="J32" s="131">
        <v>11004</v>
      </c>
      <c r="K32" s="132">
        <v>55000</v>
      </c>
      <c r="L32" s="165">
        <v>275000</v>
      </c>
      <c r="M32" s="166"/>
    </row>
    <row r="33" spans="1:13" ht="20.25" thickBot="1" x14ac:dyDescent="0.45">
      <c r="A33" s="134">
        <v>45238</v>
      </c>
      <c r="B33" s="135" t="s">
        <v>158</v>
      </c>
      <c r="C33" s="136" t="s">
        <v>48</v>
      </c>
      <c r="D33" s="137">
        <v>2000</v>
      </c>
      <c r="E33" s="137"/>
      <c r="F33" s="138"/>
      <c r="G33" s="138"/>
      <c r="H33" s="139"/>
      <c r="I33" s="139"/>
      <c r="J33" s="140">
        <v>11007</v>
      </c>
      <c r="K33" s="141">
        <v>440</v>
      </c>
      <c r="L33" s="154">
        <v>880000</v>
      </c>
      <c r="M33" s="166"/>
    </row>
    <row r="34" spans="1:13" ht="19.5" x14ac:dyDescent="0.4">
      <c r="A34" s="155">
        <v>45240</v>
      </c>
      <c r="B34" s="156" t="s">
        <v>177</v>
      </c>
      <c r="C34" s="157" t="s">
        <v>48</v>
      </c>
      <c r="D34" s="158">
        <v>1000</v>
      </c>
      <c r="E34" s="158"/>
      <c r="F34" s="159"/>
      <c r="G34" s="159"/>
      <c r="H34" s="160"/>
      <c r="I34" s="160"/>
      <c r="J34" s="161">
        <v>12010</v>
      </c>
      <c r="K34" s="162">
        <v>440</v>
      </c>
      <c r="L34" s="163">
        <v>440000</v>
      </c>
      <c r="M34" s="166"/>
    </row>
    <row r="35" spans="1:13" ht="19.5" x14ac:dyDescent="0.4">
      <c r="A35" s="125">
        <v>45240</v>
      </c>
      <c r="B35" s="143" t="s">
        <v>178</v>
      </c>
      <c r="C35" s="144" t="s">
        <v>48</v>
      </c>
      <c r="D35" s="145">
        <v>1000</v>
      </c>
      <c r="E35" s="145"/>
      <c r="F35" s="146"/>
      <c r="G35" s="146"/>
      <c r="H35" s="147"/>
      <c r="I35" s="147"/>
      <c r="J35" s="148">
        <v>12011</v>
      </c>
      <c r="K35" s="149">
        <v>440</v>
      </c>
      <c r="L35" s="164">
        <v>440000</v>
      </c>
      <c r="M35" s="166"/>
    </row>
    <row r="36" spans="1:13" ht="19.5" x14ac:dyDescent="0.4">
      <c r="A36" s="125">
        <v>45240</v>
      </c>
      <c r="B36" s="126" t="s">
        <v>179</v>
      </c>
      <c r="C36" s="127" t="s">
        <v>48</v>
      </c>
      <c r="D36" s="128">
        <v>1000</v>
      </c>
      <c r="E36" s="128"/>
      <c r="F36" s="129"/>
      <c r="G36" s="129"/>
      <c r="H36" s="130"/>
      <c r="I36" s="130"/>
      <c r="J36" s="131">
        <v>11009</v>
      </c>
      <c r="K36" s="132">
        <v>440</v>
      </c>
      <c r="L36" s="165">
        <v>440000</v>
      </c>
      <c r="M36" s="166"/>
    </row>
    <row r="37" spans="1:13" ht="19.5" x14ac:dyDescent="0.4">
      <c r="A37" s="125">
        <v>45240</v>
      </c>
      <c r="B37" s="126" t="s">
        <v>165</v>
      </c>
      <c r="C37" s="127" t="s">
        <v>48</v>
      </c>
      <c r="D37" s="128">
        <v>750</v>
      </c>
      <c r="E37" s="128"/>
      <c r="F37" s="129"/>
      <c r="G37" s="129"/>
      <c r="H37" s="130"/>
      <c r="I37" s="130"/>
      <c r="J37" s="131">
        <v>11013</v>
      </c>
      <c r="K37" s="132">
        <v>440</v>
      </c>
      <c r="L37" s="165">
        <v>330000</v>
      </c>
      <c r="M37" s="166"/>
    </row>
    <row r="38" spans="1:13" ht="20.25" thickBot="1" x14ac:dyDescent="0.45">
      <c r="A38" s="134">
        <v>45240</v>
      </c>
      <c r="B38" s="135" t="s">
        <v>180</v>
      </c>
      <c r="C38" s="136" t="s">
        <v>48</v>
      </c>
      <c r="D38" s="137">
        <v>500</v>
      </c>
      <c r="E38" s="137"/>
      <c r="F38" s="138"/>
      <c r="G38" s="138"/>
      <c r="H38" s="139"/>
      <c r="I38" s="139"/>
      <c r="J38" s="140">
        <v>11014</v>
      </c>
      <c r="K38" s="141">
        <v>440</v>
      </c>
      <c r="L38" s="154">
        <v>220000</v>
      </c>
      <c r="M38" s="166"/>
    </row>
    <row r="39" spans="1:13" ht="20.25" thickBot="1" x14ac:dyDescent="0.45">
      <c r="A39" s="155">
        <v>45241</v>
      </c>
      <c r="B39" s="156" t="s">
        <v>166</v>
      </c>
      <c r="C39" s="157" t="s">
        <v>48</v>
      </c>
      <c r="D39" s="158">
        <v>500</v>
      </c>
      <c r="E39" s="159"/>
      <c r="F39" s="160"/>
      <c r="G39" s="160"/>
      <c r="H39" s="160"/>
      <c r="I39" s="160"/>
      <c r="J39" s="161">
        <v>9095</v>
      </c>
      <c r="K39" s="162">
        <v>440</v>
      </c>
      <c r="L39" s="163">
        <v>220000</v>
      </c>
      <c r="M39" s="166"/>
    </row>
    <row r="40" spans="1:13" ht="19.5" x14ac:dyDescent="0.4">
      <c r="A40" s="155">
        <v>45243</v>
      </c>
      <c r="B40" s="156" t="s">
        <v>181</v>
      </c>
      <c r="C40" s="157" t="s">
        <v>48</v>
      </c>
      <c r="D40" s="158">
        <v>1000</v>
      </c>
      <c r="E40" s="158"/>
      <c r="F40" s="159"/>
      <c r="G40" s="159"/>
      <c r="H40" s="160"/>
      <c r="I40" s="160"/>
      <c r="J40" s="161">
        <v>12012</v>
      </c>
      <c r="K40" s="162">
        <v>440</v>
      </c>
      <c r="L40" s="163">
        <v>440000</v>
      </c>
      <c r="M40" s="166"/>
    </row>
    <row r="41" spans="1:13" ht="19.5" x14ac:dyDescent="0.4">
      <c r="A41" s="125">
        <v>45243</v>
      </c>
      <c r="B41" s="143" t="s">
        <v>182</v>
      </c>
      <c r="C41" s="144" t="s">
        <v>48</v>
      </c>
      <c r="D41" s="145">
        <v>1000</v>
      </c>
      <c r="E41" s="145"/>
      <c r="F41" s="146"/>
      <c r="G41" s="146"/>
      <c r="H41" s="147"/>
      <c r="I41" s="147"/>
      <c r="J41" s="148">
        <v>12013</v>
      </c>
      <c r="K41" s="149">
        <v>440</v>
      </c>
      <c r="L41" s="164">
        <v>440000</v>
      </c>
      <c r="M41" s="166"/>
    </row>
    <row r="42" spans="1:13" ht="19.5" x14ac:dyDescent="0.4">
      <c r="A42" s="125">
        <v>45243</v>
      </c>
      <c r="B42" s="126" t="s">
        <v>183</v>
      </c>
      <c r="C42" s="127" t="s">
        <v>48</v>
      </c>
      <c r="D42" s="128">
        <v>1000</v>
      </c>
      <c r="E42" s="128"/>
      <c r="F42" s="129"/>
      <c r="G42" s="129"/>
      <c r="H42" s="130"/>
      <c r="I42" s="130"/>
      <c r="J42" s="131">
        <v>12014</v>
      </c>
      <c r="K42" s="132">
        <v>440</v>
      </c>
      <c r="L42" s="165">
        <v>440000</v>
      </c>
      <c r="M42" s="166"/>
    </row>
    <row r="43" spans="1:13" ht="19.5" x14ac:dyDescent="0.4">
      <c r="A43" s="125">
        <v>45243</v>
      </c>
      <c r="B43" s="126" t="s">
        <v>184</v>
      </c>
      <c r="C43" s="127" t="s">
        <v>48</v>
      </c>
      <c r="D43" s="128">
        <v>500</v>
      </c>
      <c r="E43" s="128"/>
      <c r="F43" s="129"/>
      <c r="G43" s="129"/>
      <c r="H43" s="130"/>
      <c r="I43" s="130"/>
      <c r="J43" s="131">
        <v>12015</v>
      </c>
      <c r="K43" s="132">
        <v>440</v>
      </c>
      <c r="L43" s="165">
        <v>220000</v>
      </c>
      <c r="M43" s="166"/>
    </row>
    <row r="44" spans="1:13" ht="19.5" x14ac:dyDescent="0.4">
      <c r="A44" s="125">
        <v>45243</v>
      </c>
      <c r="B44" s="126" t="s">
        <v>185</v>
      </c>
      <c r="C44" s="127" t="s">
        <v>48</v>
      </c>
      <c r="D44" s="128">
        <v>1000</v>
      </c>
      <c r="E44" s="128"/>
      <c r="F44" s="129"/>
      <c r="G44" s="129"/>
      <c r="H44" s="130"/>
      <c r="I44" s="130"/>
      <c r="J44" s="131">
        <v>12016</v>
      </c>
      <c r="K44" s="132">
        <v>440</v>
      </c>
      <c r="L44" s="165">
        <v>440000</v>
      </c>
      <c r="M44" s="166"/>
    </row>
    <row r="45" spans="1:13" ht="19.5" x14ac:dyDescent="0.4">
      <c r="A45" s="125">
        <v>45243</v>
      </c>
      <c r="B45" s="126" t="s">
        <v>186</v>
      </c>
      <c r="C45" s="127" t="s">
        <v>48</v>
      </c>
      <c r="D45" s="128">
        <v>500</v>
      </c>
      <c r="E45" s="128"/>
      <c r="F45" s="129"/>
      <c r="G45" s="129"/>
      <c r="H45" s="130"/>
      <c r="I45" s="130"/>
      <c r="J45" s="131">
        <v>12017</v>
      </c>
      <c r="K45" s="132">
        <v>440</v>
      </c>
      <c r="L45" s="165">
        <v>220000</v>
      </c>
      <c r="M45" s="166"/>
    </row>
    <row r="46" spans="1:13" ht="20.25" thickBot="1" x14ac:dyDescent="0.45">
      <c r="A46" s="134">
        <v>45243</v>
      </c>
      <c r="B46" s="135" t="s">
        <v>187</v>
      </c>
      <c r="C46" s="136" t="s">
        <v>48</v>
      </c>
      <c r="D46" s="137">
        <v>1000</v>
      </c>
      <c r="E46" s="137"/>
      <c r="F46" s="138"/>
      <c r="G46" s="138"/>
      <c r="H46" s="139"/>
      <c r="I46" s="139"/>
      <c r="J46" s="140">
        <v>11015</v>
      </c>
      <c r="K46" s="141">
        <v>440</v>
      </c>
      <c r="L46" s="154">
        <v>440000</v>
      </c>
      <c r="M46" s="166"/>
    </row>
    <row r="47" spans="1:13" ht="19.5" x14ac:dyDescent="0.4">
      <c r="A47" s="155">
        <v>45245</v>
      </c>
      <c r="B47" s="156" t="s">
        <v>188</v>
      </c>
      <c r="C47" s="157" t="s">
        <v>48</v>
      </c>
      <c r="D47" s="158">
        <v>1000</v>
      </c>
      <c r="E47" s="158"/>
      <c r="F47" s="159"/>
      <c r="G47" s="159"/>
      <c r="H47" s="160"/>
      <c r="I47" s="160"/>
      <c r="J47" s="161">
        <v>12018</v>
      </c>
      <c r="K47" s="162">
        <v>440</v>
      </c>
      <c r="L47" s="163">
        <v>440000</v>
      </c>
      <c r="M47" s="166"/>
    </row>
    <row r="48" spans="1:13" ht="19.5" x14ac:dyDescent="0.4">
      <c r="A48" s="125">
        <v>45245</v>
      </c>
      <c r="B48" s="143" t="s">
        <v>189</v>
      </c>
      <c r="C48" s="144" t="s">
        <v>48</v>
      </c>
      <c r="D48" s="145">
        <v>1000</v>
      </c>
      <c r="E48" s="145"/>
      <c r="F48" s="146"/>
      <c r="G48" s="146"/>
      <c r="H48" s="147"/>
      <c r="I48" s="147"/>
      <c r="J48" s="148">
        <v>12019</v>
      </c>
      <c r="K48" s="149">
        <v>440</v>
      </c>
      <c r="L48" s="164">
        <v>440000</v>
      </c>
      <c r="M48" s="166"/>
    </row>
    <row r="49" spans="1:13" ht="19.5" x14ac:dyDescent="0.4">
      <c r="A49" s="125">
        <v>45245</v>
      </c>
      <c r="B49" s="126" t="s">
        <v>190</v>
      </c>
      <c r="C49" s="127" t="s">
        <v>48</v>
      </c>
      <c r="D49" s="128">
        <v>1000</v>
      </c>
      <c r="E49" s="128"/>
      <c r="F49" s="129"/>
      <c r="G49" s="129"/>
      <c r="H49" s="130"/>
      <c r="I49" s="130"/>
      <c r="J49" s="131">
        <v>12020</v>
      </c>
      <c r="K49" s="132">
        <v>440</v>
      </c>
      <c r="L49" s="165">
        <v>440000</v>
      </c>
      <c r="M49" s="166"/>
    </row>
    <row r="50" spans="1:13" ht="19.5" x14ac:dyDescent="0.4">
      <c r="A50" s="125">
        <v>45245</v>
      </c>
      <c r="B50" s="126" t="s">
        <v>191</v>
      </c>
      <c r="C50" s="127" t="s">
        <v>48</v>
      </c>
      <c r="D50" s="128">
        <v>500</v>
      </c>
      <c r="E50" s="128"/>
      <c r="F50" s="129"/>
      <c r="G50" s="129"/>
      <c r="H50" s="130"/>
      <c r="I50" s="130"/>
      <c r="J50" s="131">
        <v>12021</v>
      </c>
      <c r="K50" s="132">
        <v>440</v>
      </c>
      <c r="L50" s="165">
        <v>220000</v>
      </c>
      <c r="M50" s="166"/>
    </row>
    <row r="51" spans="1:13" ht="19.5" x14ac:dyDescent="0.4">
      <c r="A51" s="125">
        <v>45245</v>
      </c>
      <c r="B51" s="126" t="s">
        <v>158</v>
      </c>
      <c r="C51" s="127" t="s">
        <v>48</v>
      </c>
      <c r="D51" s="128">
        <v>2500</v>
      </c>
      <c r="E51" s="128"/>
      <c r="F51" s="129"/>
      <c r="G51" s="129"/>
      <c r="H51" s="130"/>
      <c r="I51" s="130"/>
      <c r="J51" s="131">
        <v>11021</v>
      </c>
      <c r="K51" s="132">
        <v>440</v>
      </c>
      <c r="L51" s="165">
        <v>1100000</v>
      </c>
      <c r="M51" s="166"/>
    </row>
    <row r="52" spans="1:13" ht="19.5" x14ac:dyDescent="0.4">
      <c r="A52" s="125">
        <v>45245</v>
      </c>
      <c r="B52" s="126" t="s">
        <v>61</v>
      </c>
      <c r="C52" s="127" t="s">
        <v>48</v>
      </c>
      <c r="D52" s="128">
        <v>750</v>
      </c>
      <c r="E52" s="128"/>
      <c r="F52" s="129"/>
      <c r="G52" s="129"/>
      <c r="H52" s="130"/>
      <c r="I52" s="130"/>
      <c r="J52" s="131">
        <v>11023</v>
      </c>
      <c r="K52" s="132">
        <v>440</v>
      </c>
      <c r="L52" s="165">
        <v>330000</v>
      </c>
      <c r="M52" s="166"/>
    </row>
    <row r="53" spans="1:13" ht="20.25" thickBot="1" x14ac:dyDescent="0.45">
      <c r="A53" s="134">
        <v>45245</v>
      </c>
      <c r="B53" s="135" t="s">
        <v>165</v>
      </c>
      <c r="C53" s="136" t="s">
        <v>48</v>
      </c>
      <c r="D53" s="137">
        <v>1000</v>
      </c>
      <c r="E53" s="137"/>
      <c r="F53" s="138"/>
      <c r="G53" s="138"/>
      <c r="H53" s="139"/>
      <c r="I53" s="139"/>
      <c r="J53" s="140">
        <v>11025</v>
      </c>
      <c r="K53" s="141">
        <v>440</v>
      </c>
      <c r="L53" s="154">
        <v>440000</v>
      </c>
      <c r="M53" s="166"/>
    </row>
    <row r="54" spans="1:13" ht="19.5" x14ac:dyDescent="0.4">
      <c r="A54" s="155">
        <v>45247</v>
      </c>
      <c r="B54" s="156" t="s">
        <v>192</v>
      </c>
      <c r="C54" s="157" t="s">
        <v>48</v>
      </c>
      <c r="D54" s="158">
        <v>1000</v>
      </c>
      <c r="E54" s="158"/>
      <c r="F54" s="159"/>
      <c r="G54" s="159"/>
      <c r="H54" s="160"/>
      <c r="I54" s="160"/>
      <c r="J54" s="161">
        <v>12022</v>
      </c>
      <c r="K54" s="162">
        <v>440</v>
      </c>
      <c r="L54" s="163">
        <v>440000</v>
      </c>
      <c r="M54" s="166"/>
    </row>
    <row r="55" spans="1:13" ht="19.5" x14ac:dyDescent="0.4">
      <c r="A55" s="125">
        <v>45247</v>
      </c>
      <c r="B55" s="143" t="s">
        <v>193</v>
      </c>
      <c r="C55" s="144" t="s">
        <v>48</v>
      </c>
      <c r="D55" s="145">
        <v>1000</v>
      </c>
      <c r="E55" s="145"/>
      <c r="F55" s="146"/>
      <c r="G55" s="146"/>
      <c r="H55" s="147"/>
      <c r="I55" s="147"/>
      <c r="J55" s="148">
        <v>12023</v>
      </c>
      <c r="K55" s="149">
        <v>440</v>
      </c>
      <c r="L55" s="164">
        <v>440000</v>
      </c>
      <c r="M55" s="166"/>
    </row>
    <row r="56" spans="1:13" ht="20.25" thickBot="1" x14ac:dyDescent="0.45">
      <c r="A56" s="134">
        <v>45247</v>
      </c>
      <c r="B56" s="135" t="s">
        <v>104</v>
      </c>
      <c r="C56" s="136" t="s">
        <v>48</v>
      </c>
      <c r="D56" s="137">
        <v>1000</v>
      </c>
      <c r="E56" s="137"/>
      <c r="F56" s="138"/>
      <c r="G56" s="138"/>
      <c r="H56" s="139"/>
      <c r="I56" s="139"/>
      <c r="J56" s="140">
        <v>11032</v>
      </c>
      <c r="K56" s="141">
        <v>440</v>
      </c>
      <c r="L56" s="154">
        <v>440000</v>
      </c>
      <c r="M56" s="166"/>
    </row>
    <row r="57" spans="1:13" ht="19.5" x14ac:dyDescent="0.4">
      <c r="A57" s="155">
        <v>45248</v>
      </c>
      <c r="B57" s="156" t="s">
        <v>126</v>
      </c>
      <c r="C57" s="157" t="s">
        <v>48</v>
      </c>
      <c r="D57" s="158">
        <v>500</v>
      </c>
      <c r="E57" s="159"/>
      <c r="F57" s="160"/>
      <c r="G57" s="160"/>
      <c r="H57" s="160"/>
      <c r="I57" s="160"/>
      <c r="J57" s="161"/>
      <c r="K57" s="162">
        <v>440</v>
      </c>
      <c r="L57" s="163">
        <v>220000</v>
      </c>
      <c r="M57" s="166"/>
    </row>
    <row r="58" spans="1:13" ht="20.25" thickBot="1" x14ac:dyDescent="0.45">
      <c r="A58" s="134">
        <v>45248</v>
      </c>
      <c r="B58" s="174" t="s">
        <v>166</v>
      </c>
      <c r="C58" s="175" t="s">
        <v>48</v>
      </c>
      <c r="D58" s="176">
        <v>500</v>
      </c>
      <c r="E58" s="177"/>
      <c r="F58" s="178"/>
      <c r="G58" s="178"/>
      <c r="H58" s="178"/>
      <c r="I58" s="178"/>
      <c r="J58" s="179"/>
      <c r="K58" s="180">
        <v>440</v>
      </c>
      <c r="L58" s="181">
        <v>220000</v>
      </c>
      <c r="M58" s="166"/>
    </row>
    <row r="59" spans="1:13" ht="19.5" x14ac:dyDescent="0.4">
      <c r="A59" s="155">
        <v>45250</v>
      </c>
      <c r="B59" s="156" t="s">
        <v>204</v>
      </c>
      <c r="C59" s="157" t="s">
        <v>48</v>
      </c>
      <c r="D59" s="158">
        <v>1000</v>
      </c>
      <c r="E59" s="158"/>
      <c r="F59" s="159"/>
      <c r="G59" s="159"/>
      <c r="H59" s="160"/>
      <c r="I59" s="160"/>
      <c r="J59" s="161">
        <v>12024</v>
      </c>
      <c r="K59" s="162">
        <v>440</v>
      </c>
      <c r="L59" s="163">
        <v>440000</v>
      </c>
      <c r="M59" s="166"/>
    </row>
    <row r="60" spans="1:13" ht="19.5" x14ac:dyDescent="0.4">
      <c r="A60" s="125">
        <v>45250</v>
      </c>
      <c r="B60" s="143" t="s">
        <v>205</v>
      </c>
      <c r="C60" s="144" t="s">
        <v>48</v>
      </c>
      <c r="D60" s="145">
        <v>1000</v>
      </c>
      <c r="E60" s="145"/>
      <c r="F60" s="146"/>
      <c r="G60" s="146"/>
      <c r="H60" s="147"/>
      <c r="I60" s="147"/>
      <c r="J60" s="148">
        <v>12025</v>
      </c>
      <c r="K60" s="149">
        <v>440</v>
      </c>
      <c r="L60" s="164">
        <v>440000</v>
      </c>
      <c r="M60" s="166"/>
    </row>
    <row r="61" spans="1:13" ht="19.5" x14ac:dyDescent="0.4">
      <c r="A61" s="125">
        <v>45250</v>
      </c>
      <c r="B61" s="126" t="s">
        <v>206</v>
      </c>
      <c r="C61" s="127" t="s">
        <v>48</v>
      </c>
      <c r="D61" s="128">
        <v>500</v>
      </c>
      <c r="E61" s="128"/>
      <c r="F61" s="129"/>
      <c r="G61" s="129"/>
      <c r="H61" s="130"/>
      <c r="I61" s="130"/>
      <c r="J61" s="131">
        <v>12026</v>
      </c>
      <c r="K61" s="132">
        <v>440</v>
      </c>
      <c r="L61" s="133">
        <v>220000</v>
      </c>
    </row>
    <row r="62" spans="1:13" ht="19.5" x14ac:dyDescent="0.4">
      <c r="A62" s="125">
        <v>45250</v>
      </c>
      <c r="B62" s="126" t="s">
        <v>207</v>
      </c>
      <c r="C62" s="127" t="s">
        <v>48</v>
      </c>
      <c r="D62" s="128">
        <v>1000</v>
      </c>
      <c r="E62" s="128"/>
      <c r="F62" s="129"/>
      <c r="G62" s="129"/>
      <c r="H62" s="130"/>
      <c r="I62" s="130"/>
      <c r="J62" s="131">
        <v>12027</v>
      </c>
      <c r="K62" s="132">
        <v>440</v>
      </c>
      <c r="L62" s="133">
        <v>440000</v>
      </c>
    </row>
    <row r="63" spans="1:13" ht="19.5" x14ac:dyDescent="0.4">
      <c r="A63" s="125">
        <v>45250</v>
      </c>
      <c r="B63" s="126" t="s">
        <v>208</v>
      </c>
      <c r="C63" s="127" t="s">
        <v>48</v>
      </c>
      <c r="D63" s="128">
        <v>500</v>
      </c>
      <c r="E63" s="128"/>
      <c r="F63" s="129"/>
      <c r="G63" s="129"/>
      <c r="H63" s="130"/>
      <c r="I63" s="130"/>
      <c r="J63" s="131">
        <v>12028</v>
      </c>
      <c r="K63" s="132">
        <v>440</v>
      </c>
      <c r="L63" s="133">
        <v>220000</v>
      </c>
    </row>
    <row r="64" spans="1:13" ht="19.5" x14ac:dyDescent="0.4">
      <c r="A64" s="125">
        <v>45250</v>
      </c>
      <c r="B64" s="126" t="s">
        <v>209</v>
      </c>
      <c r="C64" s="127" t="s">
        <v>48</v>
      </c>
      <c r="D64" s="128">
        <v>1000</v>
      </c>
      <c r="E64" s="128"/>
      <c r="F64" s="129"/>
      <c r="G64" s="129"/>
      <c r="H64" s="130"/>
      <c r="I64" s="130"/>
      <c r="J64" s="131">
        <v>11036</v>
      </c>
      <c r="K64" s="132">
        <v>440</v>
      </c>
      <c r="L64" s="133">
        <v>440000</v>
      </c>
    </row>
    <row r="65" spans="1:13" ht="19.5" x14ac:dyDescent="0.4">
      <c r="A65" s="125">
        <v>45250</v>
      </c>
      <c r="B65" s="126" t="s">
        <v>210</v>
      </c>
      <c r="C65" s="127" t="s">
        <v>48</v>
      </c>
      <c r="D65" s="128">
        <v>1000</v>
      </c>
      <c r="E65" s="128"/>
      <c r="F65" s="129"/>
      <c r="G65" s="129"/>
      <c r="H65" s="130"/>
      <c r="I65" s="130"/>
      <c r="J65" s="131">
        <v>11038</v>
      </c>
      <c r="K65" s="132">
        <v>440</v>
      </c>
      <c r="L65" s="133">
        <v>440000</v>
      </c>
    </row>
    <row r="66" spans="1:13" ht="20.25" thickBot="1" x14ac:dyDescent="0.45">
      <c r="A66" s="134">
        <v>45250</v>
      </c>
      <c r="B66" s="135" t="s">
        <v>159</v>
      </c>
      <c r="C66" s="136" t="s">
        <v>48</v>
      </c>
      <c r="D66" s="137">
        <v>500</v>
      </c>
      <c r="E66" s="137"/>
      <c r="F66" s="138"/>
      <c r="G66" s="138"/>
      <c r="H66" s="139"/>
      <c r="I66" s="139"/>
      <c r="J66" s="140">
        <v>11039</v>
      </c>
      <c r="K66" s="141">
        <v>440</v>
      </c>
      <c r="L66" s="142">
        <v>220000</v>
      </c>
    </row>
    <row r="67" spans="1:13" ht="19.5" x14ac:dyDescent="0.4">
      <c r="A67" s="155">
        <v>45252</v>
      </c>
      <c r="B67" s="156" t="s">
        <v>242</v>
      </c>
      <c r="C67" s="157" t="s">
        <v>48</v>
      </c>
      <c r="D67" s="158">
        <v>1000</v>
      </c>
      <c r="E67" s="158"/>
      <c r="F67" s="159"/>
      <c r="G67" s="159"/>
      <c r="H67" s="160"/>
      <c r="I67" s="160"/>
      <c r="J67" s="161">
        <v>12029</v>
      </c>
      <c r="K67" s="162">
        <v>440</v>
      </c>
      <c r="L67" s="163">
        <v>440000</v>
      </c>
      <c r="M67" s="166"/>
    </row>
    <row r="68" spans="1:13" ht="19.5" x14ac:dyDescent="0.4">
      <c r="A68" s="125">
        <v>45252</v>
      </c>
      <c r="B68" s="143" t="s">
        <v>243</v>
      </c>
      <c r="C68" s="144" t="s">
        <v>48</v>
      </c>
      <c r="D68" s="145">
        <v>1000</v>
      </c>
      <c r="E68" s="145"/>
      <c r="F68" s="146"/>
      <c r="G68" s="146"/>
      <c r="H68" s="147"/>
      <c r="I68" s="147"/>
      <c r="J68" s="148">
        <v>12030</v>
      </c>
      <c r="K68" s="149">
        <v>440</v>
      </c>
      <c r="L68" s="164">
        <v>440000</v>
      </c>
      <c r="M68" s="166"/>
    </row>
    <row r="69" spans="1:13" ht="19.5" x14ac:dyDescent="0.4">
      <c r="A69" s="125">
        <v>45252</v>
      </c>
      <c r="B69" s="126" t="s">
        <v>244</v>
      </c>
      <c r="C69" s="127" t="s">
        <v>48</v>
      </c>
      <c r="D69" s="128">
        <v>1000</v>
      </c>
      <c r="E69" s="128"/>
      <c r="F69" s="129"/>
      <c r="G69" s="129"/>
      <c r="H69" s="130"/>
      <c r="I69" s="130"/>
      <c r="J69" s="131">
        <v>12031</v>
      </c>
      <c r="K69" s="132">
        <v>440</v>
      </c>
      <c r="L69" s="165">
        <v>440000</v>
      </c>
      <c r="M69" s="166"/>
    </row>
    <row r="70" spans="1:13" ht="19.5" x14ac:dyDescent="0.4">
      <c r="A70" s="125">
        <v>45252</v>
      </c>
      <c r="B70" s="126" t="s">
        <v>245</v>
      </c>
      <c r="C70" s="127" t="s">
        <v>48</v>
      </c>
      <c r="D70" s="128">
        <v>500</v>
      </c>
      <c r="E70" s="128"/>
      <c r="F70" s="129"/>
      <c r="G70" s="129"/>
      <c r="H70" s="130"/>
      <c r="I70" s="130"/>
      <c r="J70" s="131">
        <v>12032</v>
      </c>
      <c r="K70" s="132">
        <v>440</v>
      </c>
      <c r="L70" s="165">
        <v>220000</v>
      </c>
      <c r="M70" s="166"/>
    </row>
    <row r="71" spans="1:13" ht="19.5" x14ac:dyDescent="0.4">
      <c r="A71" s="125">
        <v>45252</v>
      </c>
      <c r="B71" s="126" t="s">
        <v>233</v>
      </c>
      <c r="C71" s="127" t="s">
        <v>48</v>
      </c>
      <c r="D71" s="128">
        <v>500</v>
      </c>
      <c r="E71" s="128"/>
      <c r="F71" s="129"/>
      <c r="G71" s="129"/>
      <c r="H71" s="130"/>
      <c r="I71" s="130"/>
      <c r="J71" s="131">
        <v>12033</v>
      </c>
      <c r="K71" s="132">
        <v>440</v>
      </c>
      <c r="L71" s="165">
        <v>220000</v>
      </c>
      <c r="M71" s="166"/>
    </row>
    <row r="72" spans="1:13" ht="19.5" x14ac:dyDescent="0.4">
      <c r="A72" s="125">
        <v>45252</v>
      </c>
      <c r="B72" s="126" t="s">
        <v>104</v>
      </c>
      <c r="C72" s="127" t="s">
        <v>48</v>
      </c>
      <c r="D72" s="128">
        <v>1000</v>
      </c>
      <c r="E72" s="128"/>
      <c r="F72" s="129"/>
      <c r="G72" s="129"/>
      <c r="H72" s="130"/>
      <c r="I72" s="130"/>
      <c r="J72" s="131">
        <v>11040</v>
      </c>
      <c r="K72" s="132">
        <v>440</v>
      </c>
      <c r="L72" s="165">
        <v>440000</v>
      </c>
      <c r="M72" s="166"/>
    </row>
    <row r="73" spans="1:13" ht="19.5" x14ac:dyDescent="0.4">
      <c r="A73" s="125">
        <v>45252</v>
      </c>
      <c r="B73" s="126" t="s">
        <v>61</v>
      </c>
      <c r="C73" s="127" t="s">
        <v>48</v>
      </c>
      <c r="D73" s="128">
        <v>750</v>
      </c>
      <c r="E73" s="128"/>
      <c r="F73" s="129"/>
      <c r="G73" s="129"/>
      <c r="H73" s="130"/>
      <c r="I73" s="130"/>
      <c r="J73" s="131">
        <v>11041</v>
      </c>
      <c r="K73" s="132">
        <v>440</v>
      </c>
      <c r="L73" s="165">
        <v>330000</v>
      </c>
      <c r="M73" s="166"/>
    </row>
    <row r="74" spans="1:13" ht="19.5" x14ac:dyDescent="0.4">
      <c r="A74" s="125">
        <v>45252</v>
      </c>
      <c r="B74" s="126" t="s">
        <v>158</v>
      </c>
      <c r="C74" s="127" t="s">
        <v>48</v>
      </c>
      <c r="D74" s="128">
        <v>3000</v>
      </c>
      <c r="E74" s="128"/>
      <c r="F74" s="129"/>
      <c r="G74" s="129"/>
      <c r="H74" s="130"/>
      <c r="I74" s="130"/>
      <c r="J74" s="131">
        <v>11042</v>
      </c>
      <c r="K74" s="132">
        <v>440</v>
      </c>
      <c r="L74" s="165">
        <v>1320000</v>
      </c>
      <c r="M74" s="166"/>
    </row>
    <row r="75" spans="1:13" ht="20.25" thickBot="1" x14ac:dyDescent="0.45">
      <c r="A75" s="134">
        <v>45252</v>
      </c>
      <c r="B75" s="135" t="s">
        <v>180</v>
      </c>
      <c r="C75" s="136" t="s">
        <v>48</v>
      </c>
      <c r="D75" s="137">
        <v>500</v>
      </c>
      <c r="E75" s="137"/>
      <c r="F75" s="138"/>
      <c r="G75" s="138"/>
      <c r="H75" s="139"/>
      <c r="I75" s="139"/>
      <c r="J75" s="140">
        <v>11044</v>
      </c>
      <c r="K75" s="141">
        <v>440</v>
      </c>
      <c r="L75" s="154">
        <v>220000</v>
      </c>
      <c r="M75" s="166"/>
    </row>
    <row r="76" spans="1:13" ht="19.5" x14ac:dyDescent="0.4">
      <c r="A76" s="155">
        <v>45254</v>
      </c>
      <c r="B76" s="156" t="s">
        <v>246</v>
      </c>
      <c r="C76" s="157" t="s">
        <v>48</v>
      </c>
      <c r="D76" s="158">
        <v>1000</v>
      </c>
      <c r="E76" s="158"/>
      <c r="F76" s="159"/>
      <c r="G76" s="159"/>
      <c r="H76" s="160"/>
      <c r="I76" s="160"/>
      <c r="J76" s="161">
        <v>12034</v>
      </c>
      <c r="K76" s="162">
        <v>440</v>
      </c>
      <c r="L76" s="163">
        <v>440000</v>
      </c>
      <c r="M76" s="166"/>
    </row>
    <row r="77" spans="1:13" ht="19.5" x14ac:dyDescent="0.4">
      <c r="A77" s="125">
        <v>45254</v>
      </c>
      <c r="B77" s="143" t="s">
        <v>247</v>
      </c>
      <c r="C77" s="144" t="s">
        <v>48</v>
      </c>
      <c r="D77" s="145">
        <v>1500</v>
      </c>
      <c r="E77" s="145"/>
      <c r="F77" s="146"/>
      <c r="G77" s="146"/>
      <c r="H77" s="147"/>
      <c r="I77" s="147"/>
      <c r="J77" s="148">
        <v>12035</v>
      </c>
      <c r="K77" s="149">
        <v>440</v>
      </c>
      <c r="L77" s="164">
        <v>660000</v>
      </c>
      <c r="M77" s="166"/>
    </row>
    <row r="78" spans="1:13" ht="19.5" x14ac:dyDescent="0.4">
      <c r="A78" s="125">
        <v>45254</v>
      </c>
      <c r="B78" s="126" t="s">
        <v>248</v>
      </c>
      <c r="C78" s="127" t="s">
        <v>48</v>
      </c>
      <c r="D78" s="128">
        <v>3000</v>
      </c>
      <c r="E78" s="128"/>
      <c r="F78" s="129"/>
      <c r="G78" s="129"/>
      <c r="H78" s="130"/>
      <c r="I78" s="130"/>
      <c r="J78" s="131">
        <v>12037</v>
      </c>
      <c r="K78" s="132">
        <v>440</v>
      </c>
      <c r="L78" s="165">
        <v>1320000</v>
      </c>
      <c r="M78" s="166"/>
    </row>
    <row r="79" spans="1:13" ht="19.5" x14ac:dyDescent="0.4">
      <c r="A79" s="125">
        <v>45254</v>
      </c>
      <c r="B79" s="126" t="s">
        <v>180</v>
      </c>
      <c r="C79" s="127" t="s">
        <v>48</v>
      </c>
      <c r="D79" s="128">
        <v>500</v>
      </c>
      <c r="E79" s="128"/>
      <c r="F79" s="129"/>
      <c r="G79" s="129"/>
      <c r="H79" s="130"/>
      <c r="I79" s="130"/>
      <c r="J79" s="131">
        <v>11047</v>
      </c>
      <c r="K79" s="132">
        <v>440</v>
      </c>
      <c r="L79" s="165">
        <v>220000</v>
      </c>
      <c r="M79" s="166"/>
    </row>
    <row r="80" spans="1:13" ht="19.5" x14ac:dyDescent="0.4">
      <c r="A80" s="125">
        <v>45254</v>
      </c>
      <c r="B80" s="126" t="s">
        <v>249</v>
      </c>
      <c r="C80" s="127" t="s">
        <v>48</v>
      </c>
      <c r="D80" s="128">
        <v>1000</v>
      </c>
      <c r="E80" s="128"/>
      <c r="F80" s="129"/>
      <c r="G80" s="129"/>
      <c r="H80" s="130"/>
      <c r="I80" s="130"/>
      <c r="J80" s="131">
        <v>11051</v>
      </c>
      <c r="K80" s="132">
        <v>440</v>
      </c>
      <c r="L80" s="165">
        <v>440000</v>
      </c>
      <c r="M80" s="166"/>
    </row>
    <row r="81" spans="1:13" ht="20.25" thickBot="1" x14ac:dyDescent="0.45">
      <c r="A81" s="134">
        <v>45254</v>
      </c>
      <c r="B81" s="135" t="s">
        <v>165</v>
      </c>
      <c r="C81" s="136" t="s">
        <v>48</v>
      </c>
      <c r="D81" s="137">
        <v>1000</v>
      </c>
      <c r="E81" s="137"/>
      <c r="F81" s="138"/>
      <c r="G81" s="138"/>
      <c r="H81" s="139"/>
      <c r="I81" s="139"/>
      <c r="J81" s="140">
        <v>11049</v>
      </c>
      <c r="K81" s="141">
        <v>440</v>
      </c>
      <c r="L81" s="154">
        <v>440000</v>
      </c>
      <c r="M81" s="166"/>
    </row>
    <row r="82" spans="1:13" ht="19.5" x14ac:dyDescent="0.4">
      <c r="A82" s="155">
        <v>45255</v>
      </c>
      <c r="B82" s="156" t="s">
        <v>126</v>
      </c>
      <c r="C82" s="157" t="s">
        <v>48</v>
      </c>
      <c r="D82" s="158">
        <v>500</v>
      </c>
      <c r="E82" s="159"/>
      <c r="F82" s="160"/>
      <c r="G82" s="160"/>
      <c r="H82" s="160"/>
      <c r="I82" s="160"/>
      <c r="J82" s="161">
        <v>11057</v>
      </c>
      <c r="K82" s="162">
        <v>440</v>
      </c>
      <c r="L82" s="163">
        <v>220000</v>
      </c>
      <c r="M82" s="166"/>
    </row>
    <row r="83" spans="1:13" ht="19.5" x14ac:dyDescent="0.4">
      <c r="A83" s="125">
        <v>45255</v>
      </c>
      <c r="B83" s="143" t="s">
        <v>166</v>
      </c>
      <c r="C83" s="144" t="s">
        <v>48</v>
      </c>
      <c r="D83" s="145">
        <v>500</v>
      </c>
      <c r="E83" s="146"/>
      <c r="F83" s="147"/>
      <c r="G83" s="147"/>
      <c r="H83" s="147"/>
      <c r="I83" s="147"/>
      <c r="J83" s="148">
        <v>11055</v>
      </c>
      <c r="K83" s="149">
        <v>440</v>
      </c>
      <c r="L83" s="164">
        <v>220000</v>
      </c>
      <c r="M83" s="166"/>
    </row>
    <row r="84" spans="1:13" ht="20.25" thickBot="1" x14ac:dyDescent="0.45">
      <c r="A84" s="134">
        <v>45255</v>
      </c>
      <c r="B84" s="135" t="s">
        <v>250</v>
      </c>
      <c r="C84" s="136" t="s">
        <v>48</v>
      </c>
      <c r="D84" s="137">
        <v>750</v>
      </c>
      <c r="E84" s="138"/>
      <c r="F84" s="139"/>
      <c r="G84" s="139"/>
      <c r="H84" s="139"/>
      <c r="I84" s="139"/>
      <c r="J84" s="140">
        <v>11052</v>
      </c>
      <c r="K84" s="141">
        <v>440</v>
      </c>
      <c r="L84" s="154">
        <v>330000</v>
      </c>
      <c r="M84" s="166"/>
    </row>
    <row r="85" spans="1:13" ht="19.5" x14ac:dyDescent="0.4">
      <c r="A85" s="155">
        <v>45257</v>
      </c>
      <c r="B85" s="156" t="s">
        <v>251</v>
      </c>
      <c r="C85" s="157" t="s">
        <v>48</v>
      </c>
      <c r="D85" s="158">
        <v>1500</v>
      </c>
      <c r="E85" s="158"/>
      <c r="F85" s="159"/>
      <c r="G85" s="159"/>
      <c r="H85" s="160"/>
      <c r="I85" s="160"/>
      <c r="J85" s="161">
        <v>12038</v>
      </c>
      <c r="K85" s="162">
        <v>440</v>
      </c>
      <c r="L85" s="163">
        <v>660000</v>
      </c>
      <c r="M85" s="166"/>
    </row>
    <row r="86" spans="1:13" ht="19.5" x14ac:dyDescent="0.4">
      <c r="A86" s="125">
        <v>45257</v>
      </c>
      <c r="B86" s="143" t="s">
        <v>252</v>
      </c>
      <c r="C86" s="144" t="s">
        <v>48</v>
      </c>
      <c r="D86" s="145">
        <v>2500</v>
      </c>
      <c r="E86" s="145"/>
      <c r="F86" s="146"/>
      <c r="G86" s="146"/>
      <c r="H86" s="147"/>
      <c r="I86" s="147"/>
      <c r="J86" s="148">
        <v>12039</v>
      </c>
      <c r="K86" s="149">
        <v>440</v>
      </c>
      <c r="L86" s="164">
        <v>1100000</v>
      </c>
      <c r="M86" s="166"/>
    </row>
    <row r="87" spans="1:13" ht="19.5" x14ac:dyDescent="0.4">
      <c r="A87" s="125">
        <v>45257</v>
      </c>
      <c r="B87" s="126" t="s">
        <v>253</v>
      </c>
      <c r="C87" s="127" t="s">
        <v>48</v>
      </c>
      <c r="D87" s="128">
        <v>500</v>
      </c>
      <c r="E87" s="128"/>
      <c r="F87" s="129"/>
      <c r="G87" s="129"/>
      <c r="H87" s="130"/>
      <c r="I87" s="130"/>
      <c r="J87" s="131">
        <v>12040</v>
      </c>
      <c r="K87" s="132">
        <v>440</v>
      </c>
      <c r="L87" s="165">
        <v>220000</v>
      </c>
      <c r="M87" s="166"/>
    </row>
    <row r="88" spans="1:13" ht="19.5" x14ac:dyDescent="0.4">
      <c r="A88" s="125">
        <v>45257</v>
      </c>
      <c r="B88" s="126" t="s">
        <v>254</v>
      </c>
      <c r="C88" s="127" t="s">
        <v>48</v>
      </c>
      <c r="D88" s="128">
        <v>1000</v>
      </c>
      <c r="E88" s="128"/>
      <c r="F88" s="129"/>
      <c r="G88" s="129"/>
      <c r="H88" s="130"/>
      <c r="I88" s="130"/>
      <c r="J88" s="131">
        <v>12041</v>
      </c>
      <c r="K88" s="132">
        <v>440</v>
      </c>
      <c r="L88" s="165">
        <v>440000</v>
      </c>
      <c r="M88" s="166"/>
    </row>
    <row r="89" spans="1:13" ht="19.5" x14ac:dyDescent="0.4">
      <c r="A89" s="125">
        <v>45257</v>
      </c>
      <c r="B89" s="126" t="s">
        <v>255</v>
      </c>
      <c r="C89" s="127" t="s">
        <v>48</v>
      </c>
      <c r="D89" s="128">
        <v>1000</v>
      </c>
      <c r="E89" s="128"/>
      <c r="F89" s="129"/>
      <c r="G89" s="129"/>
      <c r="H89" s="130"/>
      <c r="I89" s="130"/>
      <c r="J89" s="131">
        <v>11105</v>
      </c>
      <c r="K89" s="132">
        <v>440</v>
      </c>
      <c r="L89" s="165">
        <v>440000</v>
      </c>
      <c r="M89" s="166"/>
    </row>
    <row r="90" spans="1:13" ht="20.25" thickBot="1" x14ac:dyDescent="0.45">
      <c r="A90" s="134">
        <v>45257</v>
      </c>
      <c r="B90" s="135" t="s">
        <v>104</v>
      </c>
      <c r="C90" s="136" t="s">
        <v>48</v>
      </c>
      <c r="D90" s="137">
        <v>1000</v>
      </c>
      <c r="E90" s="137"/>
      <c r="F90" s="138"/>
      <c r="G90" s="138"/>
      <c r="H90" s="139"/>
      <c r="I90" s="139"/>
      <c r="J90" s="140">
        <v>11106</v>
      </c>
      <c r="K90" s="141">
        <v>440</v>
      </c>
      <c r="L90" s="154">
        <v>440000</v>
      </c>
      <c r="M90" s="166"/>
    </row>
    <row r="91" spans="1:13" ht="19.5" x14ac:dyDescent="0.4">
      <c r="A91" s="155">
        <v>45259</v>
      </c>
      <c r="B91" s="156" t="s">
        <v>256</v>
      </c>
      <c r="C91" s="157" t="s">
        <v>48</v>
      </c>
      <c r="D91" s="158">
        <v>1000</v>
      </c>
      <c r="E91" s="158"/>
      <c r="F91" s="159"/>
      <c r="G91" s="159"/>
      <c r="H91" s="160"/>
      <c r="I91" s="160"/>
      <c r="J91" s="161">
        <v>12042</v>
      </c>
      <c r="K91" s="162">
        <v>440</v>
      </c>
      <c r="L91" s="163">
        <v>440000</v>
      </c>
      <c r="M91" s="166"/>
    </row>
    <row r="92" spans="1:13" ht="19.5" x14ac:dyDescent="0.4">
      <c r="A92" s="125">
        <v>45259</v>
      </c>
      <c r="B92" s="143" t="s">
        <v>257</v>
      </c>
      <c r="C92" s="144" t="s">
        <v>48</v>
      </c>
      <c r="D92" s="145">
        <v>1500</v>
      </c>
      <c r="E92" s="145"/>
      <c r="F92" s="146"/>
      <c r="G92" s="146"/>
      <c r="H92" s="147"/>
      <c r="I92" s="147"/>
      <c r="J92" s="148">
        <v>12043</v>
      </c>
      <c r="K92" s="149">
        <v>440</v>
      </c>
      <c r="L92" s="164">
        <v>660000</v>
      </c>
      <c r="M92" s="166"/>
    </row>
    <row r="93" spans="1:13" ht="19.5" x14ac:dyDescent="0.4">
      <c r="A93" s="125">
        <v>45259</v>
      </c>
      <c r="B93" s="126" t="s">
        <v>258</v>
      </c>
      <c r="C93" s="127" t="s">
        <v>48</v>
      </c>
      <c r="D93" s="128">
        <v>1000</v>
      </c>
      <c r="E93" s="128"/>
      <c r="F93" s="129"/>
      <c r="G93" s="129"/>
      <c r="H93" s="130"/>
      <c r="I93" s="130"/>
      <c r="J93" s="131">
        <v>12044</v>
      </c>
      <c r="K93" s="132">
        <v>440</v>
      </c>
      <c r="L93" s="165">
        <v>440000</v>
      </c>
      <c r="M93" s="166"/>
    </row>
    <row r="94" spans="1:13" ht="19.5" x14ac:dyDescent="0.4">
      <c r="A94" s="125">
        <v>45259</v>
      </c>
      <c r="B94" s="126" t="s">
        <v>259</v>
      </c>
      <c r="C94" s="127" t="s">
        <v>48</v>
      </c>
      <c r="D94" s="128">
        <v>750</v>
      </c>
      <c r="E94" s="128"/>
      <c r="F94" s="129"/>
      <c r="G94" s="129"/>
      <c r="H94" s="130"/>
      <c r="I94" s="130"/>
      <c r="J94" s="131">
        <v>12045</v>
      </c>
      <c r="K94" s="132">
        <v>440</v>
      </c>
      <c r="L94" s="165">
        <v>330000</v>
      </c>
      <c r="M94" s="166"/>
    </row>
    <row r="95" spans="1:13" ht="19.5" x14ac:dyDescent="0.4">
      <c r="A95" s="125">
        <v>45259</v>
      </c>
      <c r="B95" s="126" t="s">
        <v>260</v>
      </c>
      <c r="C95" s="127" t="s">
        <v>48</v>
      </c>
      <c r="D95" s="128">
        <v>2000</v>
      </c>
      <c r="E95" s="128"/>
      <c r="F95" s="129"/>
      <c r="G95" s="129"/>
      <c r="H95" s="130"/>
      <c r="I95" s="130"/>
      <c r="J95" s="131">
        <v>12047</v>
      </c>
      <c r="K95" s="132">
        <v>440</v>
      </c>
      <c r="L95" s="165">
        <v>880000</v>
      </c>
      <c r="M95" s="166"/>
    </row>
    <row r="96" spans="1:13" ht="19.5" x14ac:dyDescent="0.4">
      <c r="A96" s="125">
        <v>45259</v>
      </c>
      <c r="B96" s="126" t="s">
        <v>158</v>
      </c>
      <c r="C96" s="127" t="s">
        <v>48</v>
      </c>
      <c r="D96" s="128">
        <v>2000</v>
      </c>
      <c r="E96" s="128"/>
      <c r="F96" s="129"/>
      <c r="G96" s="129"/>
      <c r="H96" s="130"/>
      <c r="I96" s="130"/>
      <c r="J96" s="131">
        <v>11108</v>
      </c>
      <c r="K96" s="132">
        <v>440</v>
      </c>
      <c r="L96" s="133">
        <v>880000</v>
      </c>
    </row>
    <row r="97" spans="1:12" ht="20.25" thickBot="1" x14ac:dyDescent="0.45">
      <c r="A97" s="125">
        <v>45259</v>
      </c>
      <c r="B97" s="126" t="s">
        <v>61</v>
      </c>
      <c r="C97" s="127" t="s">
        <v>48</v>
      </c>
      <c r="D97" s="128">
        <v>500</v>
      </c>
      <c r="E97" s="128"/>
      <c r="F97" s="129"/>
      <c r="G97" s="129"/>
      <c r="H97" s="130"/>
      <c r="I97" s="130"/>
      <c r="J97" s="131">
        <v>11111</v>
      </c>
      <c r="K97" s="132">
        <v>440</v>
      </c>
      <c r="L97" s="133">
        <v>220000</v>
      </c>
    </row>
    <row r="98" spans="1:12" ht="15" customHeight="1" x14ac:dyDescent="0.25">
      <c r="A98" s="231" t="s">
        <v>261</v>
      </c>
      <c r="B98" s="232"/>
      <c r="C98" s="235"/>
      <c r="D98" s="226">
        <f t="shared" ref="D98:I98" si="0">SUM(D8:D97)</f>
        <v>85250</v>
      </c>
      <c r="E98" s="226">
        <f t="shared" si="0"/>
        <v>0</v>
      </c>
      <c r="F98" s="226">
        <f t="shared" si="0"/>
        <v>5000</v>
      </c>
      <c r="G98" s="226">
        <f t="shared" si="0"/>
        <v>15</v>
      </c>
      <c r="H98" s="226">
        <f t="shared" si="0"/>
        <v>0</v>
      </c>
      <c r="I98" s="226">
        <f t="shared" si="0"/>
        <v>0</v>
      </c>
      <c r="J98" s="229"/>
      <c r="K98" s="229"/>
      <c r="L98" s="226">
        <f>SUM(L8:L97)</f>
        <v>39235000</v>
      </c>
    </row>
    <row r="99" spans="1:12" ht="15.75" customHeight="1" thickBot="1" x14ac:dyDescent="0.3">
      <c r="A99" s="233"/>
      <c r="B99" s="234"/>
      <c r="C99" s="236"/>
      <c r="D99" s="227"/>
      <c r="E99" s="227"/>
      <c r="F99" s="227"/>
      <c r="G99" s="227"/>
      <c r="H99" s="227"/>
      <c r="I99" s="227"/>
      <c r="J99" s="230"/>
      <c r="K99" s="230"/>
      <c r="L99" s="227"/>
    </row>
    <row r="100" spans="1:12" ht="19.5" x14ac:dyDescent="0.4">
      <c r="A100" s="182"/>
      <c r="B100" s="182"/>
      <c r="C100" s="183"/>
      <c r="D100" s="182"/>
      <c r="E100" s="182"/>
      <c r="F100" s="182"/>
      <c r="G100" s="182"/>
      <c r="H100" s="182"/>
      <c r="I100" s="182"/>
      <c r="J100" s="182"/>
      <c r="K100" s="184"/>
      <c r="L100" s="182"/>
    </row>
    <row r="101" spans="1:12" ht="19.5" x14ac:dyDescent="0.4">
      <c r="A101" s="182"/>
      <c r="B101" s="182"/>
      <c r="C101" s="183"/>
      <c r="D101" s="182"/>
      <c r="E101" s="182"/>
      <c r="F101" s="182"/>
      <c r="G101" s="182"/>
      <c r="H101" s="182"/>
      <c r="I101" s="182"/>
      <c r="J101" s="182"/>
      <c r="K101" s="182"/>
      <c r="L101" s="182"/>
    </row>
    <row r="102" spans="1:12" ht="19.5" x14ac:dyDescent="0.4">
      <c r="A102" s="182"/>
      <c r="B102" s="182"/>
      <c r="C102" s="183"/>
      <c r="D102" s="182"/>
      <c r="E102" s="182"/>
      <c r="F102" s="182"/>
      <c r="G102" s="182"/>
      <c r="H102" s="182"/>
      <c r="I102" s="182"/>
      <c r="J102" s="182"/>
      <c r="K102" s="182"/>
      <c r="L102" s="182"/>
    </row>
    <row r="103" spans="1:12" ht="19.5" x14ac:dyDescent="0.4">
      <c r="A103" s="182"/>
      <c r="B103" s="185"/>
      <c r="C103" s="186"/>
      <c r="D103" s="124" t="s">
        <v>237</v>
      </c>
      <c r="E103" s="124" t="s">
        <v>44</v>
      </c>
      <c r="F103" s="124" t="s">
        <v>25</v>
      </c>
      <c r="G103" s="124" t="s">
        <v>40</v>
      </c>
      <c r="H103" s="124" t="s">
        <v>36</v>
      </c>
      <c r="I103" s="124" t="s">
        <v>37</v>
      </c>
      <c r="J103" s="182"/>
      <c r="K103" s="182"/>
      <c r="L103" s="187"/>
    </row>
    <row r="104" spans="1:12" ht="19.5" x14ac:dyDescent="0.4">
      <c r="A104" s="228" t="s">
        <v>241</v>
      </c>
      <c r="B104" s="228"/>
      <c r="C104" s="228"/>
      <c r="D104" s="188">
        <f t="shared" ref="D104:E104" si="1">D98</f>
        <v>85250</v>
      </c>
      <c r="E104" s="188">
        <f t="shared" si="1"/>
        <v>0</v>
      </c>
      <c r="F104" s="188">
        <f>F98</f>
        <v>5000</v>
      </c>
      <c r="G104" s="188">
        <f>G98</f>
        <v>15</v>
      </c>
      <c r="H104" s="188">
        <f>H98</f>
        <v>0</v>
      </c>
      <c r="I104" s="189">
        <f>I98</f>
        <v>0</v>
      </c>
      <c r="J104" s="182"/>
      <c r="K104" s="190">
        <f>L98</f>
        <v>39235000</v>
      </c>
      <c r="L104" s="124" t="s">
        <v>238</v>
      </c>
    </row>
    <row r="105" spans="1:12" ht="19.5" x14ac:dyDescent="0.4">
      <c r="A105" s="182"/>
      <c r="B105" s="182"/>
      <c r="C105" s="183"/>
      <c r="D105" s="182"/>
      <c r="E105" s="182"/>
      <c r="F105" s="182"/>
      <c r="G105" s="182"/>
      <c r="H105" s="182"/>
      <c r="I105" s="182"/>
      <c r="J105" s="182"/>
      <c r="K105" s="187"/>
      <c r="L105" s="124"/>
    </row>
    <row r="106" spans="1:12" ht="19.5" x14ac:dyDescent="0.4">
      <c r="A106" s="182"/>
      <c r="B106" s="182"/>
      <c r="C106" s="183"/>
      <c r="D106" s="123">
        <f>K116</f>
        <v>37510000</v>
      </c>
      <c r="E106" s="123">
        <v>0</v>
      </c>
      <c r="F106" s="123">
        <f>L14+L17</f>
        <v>1000000</v>
      </c>
      <c r="G106" s="123">
        <f>L21+L32</f>
        <v>725000</v>
      </c>
      <c r="H106" s="123">
        <v>0</v>
      </c>
      <c r="I106" s="189">
        <v>0</v>
      </c>
      <c r="J106" s="182"/>
      <c r="K106" s="190">
        <f>E106</f>
        <v>0</v>
      </c>
      <c r="L106" s="124" t="s">
        <v>44</v>
      </c>
    </row>
    <row r="107" spans="1:12" ht="19.5" x14ac:dyDescent="0.4">
      <c r="A107" s="182"/>
      <c r="B107" s="182"/>
      <c r="C107" s="183"/>
      <c r="D107" s="182"/>
      <c r="E107" s="182"/>
      <c r="F107" s="182"/>
      <c r="G107" s="182"/>
      <c r="H107" s="182"/>
      <c r="I107" s="182"/>
      <c r="J107" s="182"/>
      <c r="K107" s="187"/>
      <c r="L107" s="124"/>
    </row>
    <row r="108" spans="1:12" ht="19.5" x14ac:dyDescent="0.4">
      <c r="A108" s="182"/>
      <c r="B108" s="182"/>
      <c r="C108" s="183"/>
      <c r="D108" s="182"/>
      <c r="E108" s="182"/>
      <c r="F108" s="182"/>
      <c r="G108" s="182"/>
      <c r="H108" s="182"/>
      <c r="I108" s="182"/>
      <c r="J108" s="182"/>
      <c r="K108" s="190">
        <f>F106</f>
        <v>1000000</v>
      </c>
      <c r="L108" s="124" t="s">
        <v>25</v>
      </c>
    </row>
    <row r="109" spans="1:12" ht="19.5" x14ac:dyDescent="0.4">
      <c r="A109" s="182"/>
      <c r="B109" s="182"/>
      <c r="C109" s="183"/>
      <c r="D109" s="182"/>
      <c r="E109" s="182"/>
      <c r="F109" s="182"/>
      <c r="G109" s="182"/>
      <c r="H109" s="182"/>
      <c r="I109" s="182"/>
      <c r="J109" s="182"/>
      <c r="K109" s="190"/>
      <c r="L109" s="124"/>
    </row>
    <row r="110" spans="1:12" ht="19.5" x14ac:dyDescent="0.4">
      <c r="A110" s="182"/>
      <c r="B110" s="182"/>
      <c r="C110" s="183"/>
      <c r="D110" s="182"/>
      <c r="E110" s="182"/>
      <c r="F110" s="182"/>
      <c r="G110" s="182"/>
      <c r="H110" s="182"/>
      <c r="I110" s="182"/>
      <c r="J110" s="182"/>
      <c r="K110" s="190">
        <f>G106</f>
        <v>725000</v>
      </c>
      <c r="L110" s="124" t="s">
        <v>239</v>
      </c>
    </row>
    <row r="111" spans="1:12" ht="19.5" x14ac:dyDescent="0.4">
      <c r="A111" s="182"/>
      <c r="B111" s="182"/>
      <c r="C111" s="183"/>
      <c r="D111" s="182"/>
      <c r="E111" s="182"/>
      <c r="F111" s="182"/>
      <c r="G111" s="182"/>
      <c r="H111" s="182"/>
      <c r="I111" s="182"/>
      <c r="J111" s="182"/>
      <c r="K111" s="187"/>
      <c r="L111" s="124"/>
    </row>
    <row r="112" spans="1:12" ht="19.5" x14ac:dyDescent="0.4">
      <c r="A112" s="182"/>
      <c r="B112" s="182"/>
      <c r="C112" s="183"/>
      <c r="D112" s="182"/>
      <c r="E112" s="182"/>
      <c r="F112" s="182"/>
      <c r="G112" s="182"/>
      <c r="H112" s="182"/>
      <c r="I112" s="182"/>
      <c r="J112" s="182"/>
      <c r="K112" s="191">
        <f>H106</f>
        <v>0</v>
      </c>
      <c r="L112" s="124" t="s">
        <v>36</v>
      </c>
    </row>
    <row r="113" spans="1:12" ht="19.5" x14ac:dyDescent="0.4">
      <c r="A113" s="182"/>
      <c r="B113" s="182"/>
      <c r="C113" s="183"/>
      <c r="D113" s="182"/>
      <c r="E113" s="182"/>
      <c r="F113" s="182"/>
      <c r="G113" s="182"/>
      <c r="H113" s="182"/>
      <c r="I113" s="182"/>
      <c r="J113" s="182"/>
      <c r="K113" s="187"/>
      <c r="L113" s="124"/>
    </row>
    <row r="114" spans="1:12" ht="19.5" x14ac:dyDescent="0.4">
      <c r="A114" s="182"/>
      <c r="B114" s="182"/>
      <c r="C114" s="183"/>
      <c r="D114" s="182"/>
      <c r="E114" s="182"/>
      <c r="F114" s="182"/>
      <c r="G114" s="182"/>
      <c r="H114" s="182"/>
      <c r="I114" s="182"/>
      <c r="J114" s="182"/>
      <c r="K114" s="191">
        <f>I106</f>
        <v>0</v>
      </c>
      <c r="L114" s="124" t="s">
        <v>37</v>
      </c>
    </row>
    <row r="115" spans="1:12" ht="19.5" x14ac:dyDescent="0.4">
      <c r="A115" s="182"/>
      <c r="B115" s="182"/>
      <c r="C115" s="183"/>
      <c r="D115" s="182"/>
      <c r="E115" s="182"/>
      <c r="F115" s="182"/>
      <c r="G115" s="182"/>
      <c r="H115" s="182"/>
      <c r="I115" s="182"/>
      <c r="J115" s="182"/>
      <c r="K115" s="187"/>
      <c r="L115" s="124"/>
    </row>
    <row r="116" spans="1:12" ht="19.5" x14ac:dyDescent="0.4">
      <c r="A116" s="182"/>
      <c r="B116" s="182"/>
      <c r="C116" s="183"/>
      <c r="D116" s="182"/>
      <c r="E116" s="182"/>
      <c r="F116" s="182"/>
      <c r="G116" s="182"/>
      <c r="H116" s="182"/>
      <c r="I116" s="182"/>
      <c r="J116" s="182"/>
      <c r="K116" s="190">
        <f>K104-K106-K108-K110-K112-K114</f>
        <v>37510000</v>
      </c>
      <c r="L116" s="124" t="s">
        <v>237</v>
      </c>
    </row>
  </sheetData>
  <mergeCells count="23">
    <mergeCell ref="J6:J7"/>
    <mergeCell ref="A1:L1"/>
    <mergeCell ref="A2:L2"/>
    <mergeCell ref="A3:L3"/>
    <mergeCell ref="A6:A7"/>
    <mergeCell ref="B6:B7"/>
    <mergeCell ref="C6:C7"/>
    <mergeCell ref="D6:D7"/>
    <mergeCell ref="E6:E7"/>
    <mergeCell ref="H6:H7"/>
    <mergeCell ref="I6:I7"/>
    <mergeCell ref="L98:L99"/>
    <mergeCell ref="A104:C104"/>
    <mergeCell ref="G98:G99"/>
    <mergeCell ref="H98:H99"/>
    <mergeCell ref="I98:I99"/>
    <mergeCell ref="J98:J99"/>
    <mergeCell ref="K98:K99"/>
    <mergeCell ref="A98:B99"/>
    <mergeCell ref="C98:C99"/>
    <mergeCell ref="D98:D99"/>
    <mergeCell ref="E98:E99"/>
    <mergeCell ref="F98:F9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HARVEST NOV 2023</vt:lpstr>
      <vt:lpstr>BR SALES NOV 2023</vt:lpstr>
      <vt:lpstr>BKJ SALES NOV 2023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2023-11-13T05:24:28Z</dcterms:created>
  <dcterms:modified xsi:type="dcterms:W3CDTF">2024-04-18T07:13:27Z</dcterms:modified>
</cp:coreProperties>
</file>