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WAS Offense, UTH Offense" sheetId="1" state="visible" r:id="rId1"/>
    <sheet name="UTH Offense, WAS Offense" sheetId="2" state="visible" r:id="rId2"/>
  </sheets>
  <definedNames/>
  <calcPr calcId="124519" fullCalcOnLoad="1" refMode="A1" iterate="0" iterateCount="100" iterateDelta="0.001"/>
</workbook>
</file>

<file path=xl/styles.xml><?xml version="1.0" encoding="utf-8"?>
<styleSheet xmlns="http://schemas.openxmlformats.org/spreadsheetml/2006/main">
  <numFmts count="1">
    <numFmt numFmtId="164" formatCode="&quot;TRUE&quot;;&quot;TRUE&quot;;&quot;FALSE&quot;"/>
  </numFmts>
  <fonts count="4">
    <font>
      <name val="Arial"/>
      <charset val="1"/>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5">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applyAlignment="1" pivotButton="0" quotePrefix="0" xfId="0">
      <alignment horizontal="right" vertical="bottom"/>
    </xf>
    <xf numFmtId="0" fontId="0" fillId="0" borderId="0" applyAlignment="1" pivotButton="0" quotePrefix="0" xfId="0">
      <alignment horizontal="center" vertical="bottom"/>
    </xf>
    <xf numFmtId="0" fontId="0" fillId="0" borderId="0" applyAlignment="1" pivotButton="0" quotePrefix="0" xfId="0">
      <alignment horizontal="general" vertical="bottom"/>
    </xf>
    <xf numFmtId="164"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pivotButton="0" quotePrefix="0" xfId="0"/>
    <xf numFmtId="0" fontId="0" fillId="0" borderId="0" applyAlignment="1" pivotButton="0" quotePrefix="0" xfId="0">
      <alignment horizontal="center"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F100"/>
  <sheetViews>
    <sheetView showFormulas="0" showGridLines="1" showRowColHeaders="1" showZeros="1" rightToLeft="0" tabSelected="0" showOutlineSymbols="1" defaultGridColor="1" view="normal" topLeftCell="A67" colorId="64" zoomScale="100" zoomScaleNormal="100" zoomScalePageLayoutView="100" workbookViewId="0">
      <pane xSplit="11" ySplit="0" topLeftCell="AY67" activePane="topRight" state="frozen"/>
      <selection pane="topLeft" activeCell="A67" activeCellId="0" sqref="A67"/>
      <selection pane="topRight" activeCell="AY89" activeCellId="0" sqref="AY89"/>
    </sheetView>
  </sheetViews>
  <sheetFormatPr baseColWidth="8" defaultColWidth="11.53515625" defaultRowHeight="12.8" zeroHeight="0" outlineLevelRow="0"/>
  <cols>
    <col width="2.42" customWidth="1" style="9" min="1" max="1"/>
    <col width="5.13" customWidth="1" style="9" min="2" max="2"/>
    <col width="3.37" customWidth="1" style="9" min="3" max="3"/>
    <col width="3.75" customWidth="1" style="9" min="4" max="4"/>
    <col width="4.38" customWidth="1" style="9" min="5" max="5"/>
    <col width="3.4" customWidth="1" style="9" min="6" max="6"/>
    <col width="2.42" customWidth="1" style="9" min="7" max="7"/>
    <col width="2.47" customWidth="1" style="9" min="8" max="8"/>
    <col width="3.2" customWidth="1" style="9" min="9" max="9"/>
    <col width="2.47" customWidth="1" style="9" min="10" max="10"/>
    <col width="3.15" customWidth="1" style="9" min="11" max="11"/>
    <col width="3.89" customWidth="1" style="10" min="12" max="12"/>
    <col width="3.51" customWidth="1" style="9" min="13" max="13"/>
    <col width="15.82" customWidth="1" style="9" min="14" max="14"/>
    <col width="3.03" customWidth="1" style="9" min="15" max="15"/>
    <col width="3.15" customWidth="1" style="9" min="16" max="16"/>
    <col width="3.03" customWidth="1" style="9" min="17" max="18"/>
    <col width="3.15" customWidth="1" style="9" min="19" max="22"/>
    <col width="3.12" customWidth="1" style="9" min="23" max="30"/>
    <col width="97.22" customWidth="1" style="9" min="31" max="31"/>
    <col width="7.55" customWidth="1" style="11" min="32" max="32"/>
    <col width="2.92" customWidth="1" style="10" min="33" max="33"/>
    <col width="3.03" customWidth="1" style="9" min="34" max="34"/>
    <col width="2.27" customWidth="1" style="9" min="35" max="35"/>
    <col width="2.54" customWidth="1" style="9" min="36" max="38"/>
    <col width="3.03" customWidth="1" style="9" min="39" max="39"/>
    <col width="3.4" customWidth="1" style="9" min="40" max="41"/>
    <col width="3.47" customWidth="1" style="9" min="42" max="42"/>
    <col width="2.42" customWidth="1" style="9" min="43" max="43"/>
    <col width="3.4" customWidth="1" style="9" min="44" max="46"/>
    <col width="3.36" customWidth="1" style="9" min="47" max="47"/>
    <col width="4.06" customWidth="1" style="9" min="48" max="48"/>
    <col width="12.24" customWidth="1" style="9" min="49" max="49"/>
    <col width="155.68" customWidth="1" style="9" min="50" max="50"/>
    <col width="3.51" customWidth="1" style="9" min="51" max="55"/>
    <col width="4.01" customWidth="1" style="9" min="56" max="56"/>
    <col width="4.06" customWidth="1" style="9" min="57" max="57"/>
  </cols>
  <sheetData>
    <row r="1" ht="12.8" customHeight="1" s="12">
      <c r="A1" t="n">
        <v>5</v>
      </c>
      <c r="B1" t="inlineStr">
        <is>
          <t>WAS</t>
        </is>
      </c>
      <c r="C1" s="9" t="n">
        <v>1</v>
      </c>
      <c r="D1" s="13" t="inlineStr">
        <is>
          <t>O</t>
        </is>
      </c>
      <c r="E1" t="inlineStr">
        <is>
          <t>1st</t>
        </is>
      </c>
      <c r="F1" t="n">
        <v>10</v>
      </c>
      <c r="G1" t="inlineStr">
        <is>
          <t>r</t>
        </is>
      </c>
      <c r="H1" s="9">
        <f>IF(E1="","",IF(K1="x","d",IF(K1="p","d",IF(AJ1="o","o",IF(E1="1st",AK1,IF(E1="2nd",AL1,AJ1))))))</f>
        <v/>
      </c>
      <c r="I1" s="9" t="n">
        <v>1</v>
      </c>
      <c r="J1" s="9" t="n">
        <v>1</v>
      </c>
      <c r="N1" s="9">
        <f>IF(G1="?",_xlfn.CONCAT(AQ1,"Q ",AR1,":",TEXT(AS1,"00")),"")</f>
        <v/>
      </c>
      <c r="AJ1" s="9">
        <f>IF(K1="t","o",IF(E2="1st","o","d"))</f>
        <v/>
      </c>
      <c r="AK1" s="9">
        <f>IF((F1-F2)&lt;=1,"d",IF((F1-F2)&gt;F1/3,"o","d"))</f>
        <v/>
      </c>
      <c r="AL1" s="9">
        <f>IF((F1-F2)&lt;=1,"d",IF((F1-F2)&gt;=F1/2,"o","d"))</f>
        <v/>
      </c>
      <c r="AN1" t="n">
        <v>0</v>
      </c>
      <c r="AO1" t="n">
        <v>0</v>
      </c>
      <c r="AQ1" t="n">
        <v>1</v>
      </c>
      <c r="AR1" t="n">
        <v>13</v>
      </c>
      <c r="AS1" t="n">
        <v>58</v>
      </c>
      <c r="AT1" t="n">
        <v>60</v>
      </c>
      <c r="AV1" t="n">
        <v>0</v>
      </c>
      <c r="AW1" t="inlineStr">
        <is>
          <t>Rush</t>
        </is>
      </c>
      <c r="AX1" t="inlineStr">
        <is>
          <t>Dillon Johnson run for no gain to the WASH 40</t>
        </is>
      </c>
      <c r="BE1" s="9">
        <f>IF(AT1="","",IF(AT2="",AV1,AT1-AT2))</f>
        <v/>
      </c>
      <c r="BF1" s="14">
        <f>BE1=AV1</f>
        <v/>
      </c>
    </row>
    <row r="2" ht="12.8" customHeight="1" s="12">
      <c r="A2" t="n">
        <v>5</v>
      </c>
      <c r="B2" t="inlineStr">
        <is>
          <t>WAS</t>
        </is>
      </c>
      <c r="C2" s="9">
        <f>IF(A1=A2,C1+1,1)</f>
        <v/>
      </c>
      <c r="D2" s="13" t="inlineStr">
        <is>
          <t>O</t>
        </is>
      </c>
      <c r="E2" t="inlineStr">
        <is>
          <t>2nd</t>
        </is>
      </c>
      <c r="F2" t="n">
        <v>10</v>
      </c>
      <c r="G2" t="inlineStr">
        <is>
          <t>p</t>
        </is>
      </c>
      <c r="H2" s="9">
        <f>IF(E2="","",IF(K2="x","d",IF(K2="p","d",IF(AJ2="o","o",IF(E2="1st",AK2,IF(E2="2nd",AL2,AJ2))))))</f>
        <v/>
      </c>
      <c r="I2" s="9" t="n">
        <v>1</v>
      </c>
      <c r="J2" s="9">
        <f>IF(E2="","",IF(E1="",1,1+J1))</f>
        <v/>
      </c>
      <c r="N2" s="9">
        <f>IF(G2="?",_xlfn.CONCAT(AQ2,"Q ",AR2,":",TEXT(AS2,"00")),"")</f>
        <v/>
      </c>
      <c r="AJ2" s="9">
        <f>IF(K2="t","o",IF(E3="1st","o","d"))</f>
        <v/>
      </c>
      <c r="AK2" s="9">
        <f>IF((F2-F3)&lt;=1,"d",IF((F2-F3)&gt;F2/3,"o","d"))</f>
        <v/>
      </c>
      <c r="AL2" s="9">
        <f>IF((F2-F3)&lt;=1,"d",IF((F2-F3)&gt;=F2/2,"o","d"))</f>
        <v/>
      </c>
      <c r="AN2" t="n">
        <v>0</v>
      </c>
      <c r="AO2" t="n">
        <v>0</v>
      </c>
      <c r="AQ2" t="n">
        <v>1</v>
      </c>
      <c r="AR2" t="n">
        <v>13</v>
      </c>
      <c r="AS2" t="n">
        <v>23</v>
      </c>
      <c r="AT2" t="n">
        <v>60</v>
      </c>
      <c r="AV2" t="n">
        <v>0</v>
      </c>
      <c r="AW2" t="inlineStr">
        <is>
          <t>Pass Incompletion</t>
        </is>
      </c>
      <c r="AX2" t="inlineStr">
        <is>
          <t>Michael Penix Jr. pass incomplete to Rome Odunze</t>
        </is>
      </c>
      <c r="BE2" s="9">
        <f>IF(AT2="","",IF(AT3="",AV2,AT2-AT3))</f>
        <v/>
      </c>
      <c r="BF2" s="14">
        <f>BE2=AV2</f>
        <v/>
      </c>
    </row>
    <row r="3" ht="12.8" customHeight="1" s="12">
      <c r="A3" t="n">
        <v>5</v>
      </c>
      <c r="B3" t="inlineStr">
        <is>
          <t>WAS</t>
        </is>
      </c>
      <c r="C3" s="9">
        <f>IF(A2=A3,C2+1,1)</f>
        <v/>
      </c>
      <c r="D3" s="13" t="inlineStr">
        <is>
          <t>O</t>
        </is>
      </c>
      <c r="E3" t="inlineStr">
        <is>
          <t>3rd</t>
        </is>
      </c>
      <c r="F3" t="n">
        <v>10</v>
      </c>
      <c r="G3" t="inlineStr">
        <is>
          <t>p</t>
        </is>
      </c>
      <c r="H3" s="9">
        <f>IF(E3="","",IF(K3="x","d",IF(K3="p","d",IF(AJ3="o","o",IF(E3="1st",AK3,IF(E3="2nd",AL3,AJ3))))))</f>
        <v/>
      </c>
      <c r="I3" s="9">
        <f>IF(C3=1,1,IF(E3="","",IF(I2="",I1+1,I2)))</f>
        <v/>
      </c>
      <c r="J3" s="9">
        <f>IF(E3="","",IF(E2="",1,1+J2))</f>
        <v/>
      </c>
      <c r="N3" s="9">
        <f>IF(G3="?",_xlfn.CONCAT(AQ3,"Q ",AR3,":",TEXT(AS3,"00")),"")</f>
        <v/>
      </c>
      <c r="AJ3" s="9">
        <f>IF(K3="t","o",IF(E4="1st","o","d"))</f>
        <v/>
      </c>
      <c r="AK3" s="9">
        <f>IF((F3-F4)&lt;=1,"d",IF((F3-F4)&gt;F3/3,"o","d"))</f>
        <v/>
      </c>
      <c r="AL3" s="9">
        <f>IF((F3-F4)&lt;=1,"d",IF((F3-F4)&gt;=F3/2,"o","d"))</f>
        <v/>
      </c>
      <c r="AN3" t="n">
        <v>0</v>
      </c>
      <c r="AO3" t="n">
        <v>0</v>
      </c>
      <c r="AQ3" t="n">
        <v>1</v>
      </c>
      <c r="AR3" t="n">
        <v>13</v>
      </c>
      <c r="AS3" t="n">
        <v>17</v>
      </c>
      <c r="AT3" t="n">
        <v>60</v>
      </c>
      <c r="AV3" t="n">
        <v>0</v>
      </c>
      <c r="AW3" t="inlineStr">
        <is>
          <t>Pass Incompletion</t>
        </is>
      </c>
      <c r="AX3" t="inlineStr">
        <is>
          <t>Michael Penix Jr. pass incomplete to Germie Bernard</t>
        </is>
      </c>
      <c r="BE3" s="9">
        <f>IF(AT3="","",IF(AT4="",AV3,AT3-AT4))</f>
        <v/>
      </c>
      <c r="BF3" s="14">
        <f>BE3=AV3</f>
        <v/>
      </c>
    </row>
    <row r="4" ht="12.8" customHeight="1" s="12">
      <c r="C4" s="9">
        <f>IF(A3=A4,C3+1,1)</f>
        <v/>
      </c>
      <c r="D4" s="13" t="inlineStr">
        <is>
          <t>O</t>
        </is>
      </c>
      <c r="H4" s="9">
        <f>IF(E4="","",IF(K4="x","d",IF(K4="p","d",IF(AJ4="o","o",IF(E4="1st",AK4,IF(E4="2nd",AL4,AJ4))))))</f>
        <v/>
      </c>
      <c r="I4" s="9">
        <f>IF(C4=1,1,IF(E4="","",IF(I3="",I2+1,I3)))</f>
        <v/>
      </c>
      <c r="J4" s="9">
        <f>IF(E4="","",IF(E3="",1,1+J3))</f>
        <v/>
      </c>
      <c r="N4" s="9">
        <f>IF(G4="?",_xlfn.CONCAT(AQ4,"Q ",AR4,":",TEXT(AS4,"00")),"")</f>
        <v/>
      </c>
      <c r="AJ4" s="9">
        <f>IF(K4="t","o",IF(E5="1st","o","d"))</f>
        <v/>
      </c>
      <c r="AK4" s="9">
        <f>IF((F4-F5)&lt;=1,"d",IF((F4-F5)&gt;F4/3,"o","d"))</f>
        <v/>
      </c>
      <c r="AL4" s="9">
        <f>IF((F4-F5)&lt;=1,"d",IF((F4-F5)&gt;=F4/2,"o","d"))</f>
        <v/>
      </c>
      <c r="BE4" s="9">
        <f>IF(AT4="","",IF(AT5="",AV4,AT4-AT5))</f>
        <v/>
      </c>
      <c r="BF4" s="14">
        <f>BE4=AV4</f>
        <v/>
      </c>
    </row>
    <row r="5" ht="12.8" customHeight="1" s="12">
      <c r="A5" t="n">
        <v>5</v>
      </c>
      <c r="B5" t="inlineStr">
        <is>
          <t>WAS</t>
        </is>
      </c>
      <c r="C5" s="9">
        <f>IF(A4=A5,C4+1,1)</f>
        <v/>
      </c>
      <c r="D5" s="13" t="inlineStr">
        <is>
          <t>O</t>
        </is>
      </c>
      <c r="E5" t="inlineStr">
        <is>
          <t>1st</t>
        </is>
      </c>
      <c r="F5" t="n">
        <v>10</v>
      </c>
      <c r="G5" t="inlineStr">
        <is>
          <t>p</t>
        </is>
      </c>
      <c r="H5" s="9">
        <f>IF(E5="","",IF(K5="x","d",IF(K5="p","d",IF(AJ5="o","o",IF(E5="1st",AK5,IF(E5="2nd",AL5,AJ5))))))</f>
        <v/>
      </c>
      <c r="I5" s="9">
        <f>IF(C5=1,1,IF(E5="","",IF(I4="",I3+1,I4)))</f>
        <v/>
      </c>
      <c r="J5" s="9">
        <f>IF(E5="","",IF(E4="",1,1+J4))</f>
        <v/>
      </c>
      <c r="N5" s="9">
        <f>IF(G5="?",_xlfn.CONCAT(AQ5,"Q ",AR5,":",TEXT(AS5,"00")),"")</f>
        <v/>
      </c>
      <c r="AJ5" s="9">
        <f>IF(K5="t","o",IF(E6="1st","o","d"))</f>
        <v/>
      </c>
      <c r="AK5" s="9">
        <f>IF((F5-F6)&lt;=1,"d",IF((F5-F6)&gt;F5/3,"o","d"))</f>
        <v/>
      </c>
      <c r="AL5" s="9">
        <f>IF((F5-F6)&lt;=1,"d",IF((F5-F6)&gt;=F5/2,"o","d"))</f>
        <v/>
      </c>
      <c r="AN5" t="n">
        <v>0</v>
      </c>
      <c r="AO5" t="n">
        <v>0</v>
      </c>
      <c r="AQ5" t="n">
        <v>1</v>
      </c>
      <c r="AR5" t="n">
        <v>9</v>
      </c>
      <c r="AS5" t="n">
        <v>50</v>
      </c>
      <c r="AT5" t="n">
        <v>77</v>
      </c>
      <c r="AV5" t="n">
        <v>18</v>
      </c>
      <c r="AW5" t="inlineStr">
        <is>
          <t>Pass Reception</t>
        </is>
      </c>
      <c r="AX5" t="inlineStr">
        <is>
          <t>Michael Penix Jr. pass complete to Germie Bernard for 18 yds to the WASH 41 for a 1ST down</t>
        </is>
      </c>
      <c r="BE5" s="9">
        <f>IF(AT5="","",IF(AT6="",AV5,AT5-AT6))</f>
        <v/>
      </c>
      <c r="BF5" s="14">
        <f>BE5=AV5</f>
        <v/>
      </c>
    </row>
    <row r="6" ht="12.8" customHeight="1" s="12">
      <c r="A6" t="n">
        <v>5</v>
      </c>
      <c r="B6" t="inlineStr">
        <is>
          <t>WAS</t>
        </is>
      </c>
      <c r="C6" s="9">
        <f>IF(A5=A6,C5+1,1)</f>
        <v/>
      </c>
      <c r="D6" s="13" t="inlineStr">
        <is>
          <t>O</t>
        </is>
      </c>
      <c r="E6" t="inlineStr">
        <is>
          <t>1st</t>
        </is>
      </c>
      <c r="F6" t="n">
        <v>10</v>
      </c>
      <c r="G6" t="inlineStr">
        <is>
          <t>r</t>
        </is>
      </c>
      <c r="H6" s="9">
        <f>IF(E6="","",IF(K6="x","d",IF(K6="p","d",IF(AJ6="o","o",IF(E6="1st",AK6,IF(E6="2nd",AL6,AJ6))))))</f>
        <v/>
      </c>
      <c r="I6" s="9">
        <f>IF(C6=1,1,IF(E6="","",IF(I5="",I4+1,I5)))</f>
        <v/>
      </c>
      <c r="J6" s="9">
        <f>IF(E6="","",IF(E5="",1,1+J5))</f>
        <v/>
      </c>
      <c r="N6" s="9">
        <f>IF(G6="?",_xlfn.CONCAT(AQ6,"Q ",AR6,":",TEXT(AS6,"00")),"")</f>
        <v/>
      </c>
      <c r="AJ6" s="9">
        <f>IF(K6="t","o",IF(E7="1st","o","d"))</f>
        <v/>
      </c>
      <c r="AK6" s="9">
        <f>IF((F6-F7)&lt;=1,"d",IF((F6-F7)&gt;F6/3,"o","d"))</f>
        <v/>
      </c>
      <c r="AL6" s="9">
        <f>IF((F6-F7)&lt;=1,"d",IF((F6-F7)&gt;=F6/2,"o","d"))</f>
        <v/>
      </c>
      <c r="AN6" t="n">
        <v>0</v>
      </c>
      <c r="AO6" t="n">
        <v>0</v>
      </c>
      <c r="AQ6" t="n">
        <v>1</v>
      </c>
      <c r="AR6" t="n">
        <v>9</v>
      </c>
      <c r="AS6" t="n">
        <v>1</v>
      </c>
      <c r="AT6" t="n">
        <v>59</v>
      </c>
      <c r="AV6" t="n">
        <v>22</v>
      </c>
      <c r="AW6" t="inlineStr">
        <is>
          <t>Rush</t>
        </is>
      </c>
      <c r="AX6" t="inlineStr">
        <is>
          <t>Tybo Rogers run for 22 yds to the UTAH 37 for a 1ST down</t>
        </is>
      </c>
      <c r="BE6" s="9">
        <f>IF(AT6="","",IF(AT7="",AV6,AT6-AT7))</f>
        <v/>
      </c>
      <c r="BF6" s="14">
        <f>BE6=AV6</f>
        <v/>
      </c>
    </row>
    <row r="7" ht="12.8" customHeight="1" s="12">
      <c r="A7" t="n">
        <v>5</v>
      </c>
      <c r="B7" t="inlineStr">
        <is>
          <t>WAS</t>
        </is>
      </c>
      <c r="C7" s="9">
        <f>IF(A6=A7,C6+1,1)</f>
        <v/>
      </c>
      <c r="D7" s="13" t="inlineStr">
        <is>
          <t>O</t>
        </is>
      </c>
      <c r="E7" t="inlineStr">
        <is>
          <t>1st</t>
        </is>
      </c>
      <c r="F7" t="n">
        <v>10</v>
      </c>
      <c r="G7" t="inlineStr">
        <is>
          <t>p</t>
        </is>
      </c>
      <c r="H7" s="9">
        <f>IF(E7="","",IF(K7="x","d",IF(K7="p","d",IF(AJ7="o","o",IF(E7="1st",AK7,IF(E7="2nd",AL7,AJ7))))))</f>
        <v/>
      </c>
      <c r="I7" s="9">
        <f>IF(C7=1,1,IF(E7="","",IF(I6="",I5+1,I6)))</f>
        <v/>
      </c>
      <c r="J7" s="9">
        <f>IF(E7="","",IF(E6="",1,1+J6))</f>
        <v/>
      </c>
      <c r="N7" s="9">
        <f>IF(G7="?",_xlfn.CONCAT(AQ7,"Q ",AR7,":",TEXT(AS7,"00")),"")</f>
        <v/>
      </c>
      <c r="AJ7" s="9">
        <f>IF(K7="t","o",IF(E8="1st","o","d"))</f>
        <v/>
      </c>
      <c r="AK7" s="9">
        <f>IF((F7-F8)&lt;=1,"d",IF((F7-F8)&gt;F7/3,"o","d"))</f>
        <v/>
      </c>
      <c r="AL7" s="9">
        <f>IF((F7-F8)&lt;=1,"d",IF((F7-F8)&gt;=F7/2,"o","d"))</f>
        <v/>
      </c>
      <c r="AN7" t="n">
        <v>0</v>
      </c>
      <c r="AO7" t="n">
        <v>0</v>
      </c>
      <c r="AQ7" t="n">
        <v>1</v>
      </c>
      <c r="AR7" t="n">
        <v>8</v>
      </c>
      <c r="AS7" t="n">
        <v>29</v>
      </c>
      <c r="AT7" t="n">
        <v>37</v>
      </c>
      <c r="AV7" t="n">
        <v>0</v>
      </c>
      <c r="AW7" t="inlineStr">
        <is>
          <t>Pass Reception</t>
        </is>
      </c>
      <c r="AX7" t="inlineStr">
        <is>
          <t>Michael Penix Jr. pass complete to Germie Bernard for no gain to the UTAH 37</t>
        </is>
      </c>
      <c r="BE7" s="9">
        <f>IF(AT7="","",IF(AT8="",AV7,AT7-AT8))</f>
        <v/>
      </c>
      <c r="BF7" s="14">
        <f>BE7=AV7</f>
        <v/>
      </c>
    </row>
    <row r="8" ht="12.8" customHeight="1" s="12">
      <c r="A8" t="n">
        <v>5</v>
      </c>
      <c r="B8" t="inlineStr">
        <is>
          <t>WAS</t>
        </is>
      </c>
      <c r="C8" s="9">
        <f>IF(A7=A8,C7+1,1)</f>
        <v/>
      </c>
      <c r="D8" s="13" t="inlineStr">
        <is>
          <t>O</t>
        </is>
      </c>
      <c r="E8" t="inlineStr">
        <is>
          <t>2nd</t>
        </is>
      </c>
      <c r="F8" t="n">
        <v>10</v>
      </c>
      <c r="G8" t="inlineStr">
        <is>
          <t>p</t>
        </is>
      </c>
      <c r="H8" s="9">
        <f>IF(E8="","",IF(K8="x","d",IF(K8="p","d",IF(AJ8="o","o",IF(E8="1st",AK8,IF(E8="2nd",AL8,AJ8))))))</f>
        <v/>
      </c>
      <c r="I8" s="9">
        <f>IF(C8=1,1,IF(E8="","",IF(I7="",I6+1,I7)))</f>
        <v/>
      </c>
      <c r="J8" s="9">
        <f>IF(E8="","",IF(E7="",1,1+J7))</f>
        <v/>
      </c>
      <c r="N8" s="9">
        <f>IF(G8="?",_xlfn.CONCAT(AQ8,"Q ",AR8,":",TEXT(AS8,"00")),"")</f>
        <v/>
      </c>
      <c r="AJ8" s="9">
        <f>IF(K8="t","o",IF(E9="1st","o","d"))</f>
        <v/>
      </c>
      <c r="AK8" s="9">
        <f>IF((F8-F9)&lt;=1,"d",IF((F8-F9)&gt;F8/3,"o","d"))</f>
        <v/>
      </c>
      <c r="AL8" s="9">
        <f>IF((F8-F9)&lt;=1,"d",IF((F8-F9)&gt;=F8/2,"o","d"))</f>
        <v/>
      </c>
      <c r="AN8" t="n">
        <v>0</v>
      </c>
      <c r="AO8" t="n">
        <v>0</v>
      </c>
      <c r="AQ8" t="n">
        <v>1</v>
      </c>
      <c r="AR8" t="n">
        <v>7</v>
      </c>
      <c r="AS8" t="n">
        <v>38</v>
      </c>
      <c r="AT8" t="n">
        <v>37</v>
      </c>
      <c r="AV8" t="n">
        <v>13</v>
      </c>
      <c r="AW8" t="inlineStr">
        <is>
          <t>Pass Reception</t>
        </is>
      </c>
      <c r="AX8" t="inlineStr">
        <is>
          <t>Michael Penix Jr. pass complete to Dillon Johnson for 13 yds to the UTAH 24 for a 1ST down</t>
        </is>
      </c>
      <c r="BE8" s="9">
        <f>IF(AT8="","",IF(AT9="",AV8,AT8-AT9))</f>
        <v/>
      </c>
      <c r="BF8" s="14">
        <f>BE8=AV8</f>
        <v/>
      </c>
    </row>
    <row r="9" ht="12.8" customHeight="1" s="12">
      <c r="A9" t="n">
        <v>5</v>
      </c>
      <c r="B9" t="inlineStr">
        <is>
          <t>WAS</t>
        </is>
      </c>
      <c r="C9" s="9">
        <f>IF(A8=A9,C8+1,1)</f>
        <v/>
      </c>
      <c r="D9" s="13" t="inlineStr">
        <is>
          <t>O</t>
        </is>
      </c>
      <c r="E9" t="inlineStr">
        <is>
          <t>1st</t>
        </is>
      </c>
      <c r="F9" t="n">
        <v>10</v>
      </c>
      <c r="G9" t="inlineStr">
        <is>
          <t>r</t>
        </is>
      </c>
      <c r="H9" s="9">
        <f>IF(E9="","",IF(K9="x","d",IF(K9="p","d",IF(AJ9="o","o",IF(E9="1st",AK9,IF(E9="2nd",AL9,AJ9))))))</f>
        <v/>
      </c>
      <c r="I9" s="9">
        <f>IF(C9=1,1,IF(E9="","",IF(I8="",I7+1,I8)))</f>
        <v/>
      </c>
      <c r="J9" s="9">
        <f>IF(E9="","",IF(E8="",1,1+J8))</f>
        <v/>
      </c>
      <c r="N9" s="9">
        <f>IF(G9="?",_xlfn.CONCAT(AQ9,"Q ",AR9,":",TEXT(AS9,"00")),"")</f>
        <v/>
      </c>
      <c r="AJ9" s="9">
        <f>IF(K9="t","o",IF(E10="1st","o","d"))</f>
        <v/>
      </c>
      <c r="AK9" s="9">
        <f>IF((F9-F10)&lt;=1,"d",IF((F9-F10)&gt;F9/3,"o","d"))</f>
        <v/>
      </c>
      <c r="AL9" s="9">
        <f>IF((F9-F10)&lt;=1,"d",IF((F9-F10)&gt;=F9/2,"o","d"))</f>
        <v/>
      </c>
      <c r="AN9" t="n">
        <v>0</v>
      </c>
      <c r="AO9" t="n">
        <v>0</v>
      </c>
      <c r="AQ9" t="n">
        <v>1</v>
      </c>
      <c r="AR9" t="n">
        <v>7</v>
      </c>
      <c r="AS9" t="n">
        <v>5</v>
      </c>
      <c r="AT9" t="n">
        <v>24</v>
      </c>
      <c r="AV9" t="n">
        <v>3</v>
      </c>
      <c r="AW9" t="inlineStr">
        <is>
          <t>Rush</t>
        </is>
      </c>
      <c r="AX9" t="inlineStr">
        <is>
          <t>Dillon Johnson run for 3 yds to the UTAH 21</t>
        </is>
      </c>
      <c r="BE9" s="9">
        <f>IF(AT9="","",IF(AT10="",AV9,AT9-AT10))</f>
        <v/>
      </c>
      <c r="BF9" s="14">
        <f>BE9=AV9</f>
        <v/>
      </c>
    </row>
    <row r="10" ht="12.8" customHeight="1" s="12">
      <c r="A10" t="n">
        <v>5</v>
      </c>
      <c r="B10" t="inlineStr">
        <is>
          <t>WAS</t>
        </is>
      </c>
      <c r="C10" s="9">
        <f>IF(A9=A10,C9+1,1)</f>
        <v/>
      </c>
      <c r="D10" s="13" t="inlineStr">
        <is>
          <t>O</t>
        </is>
      </c>
      <c r="E10" t="inlineStr">
        <is>
          <t>2nd</t>
        </is>
      </c>
      <c r="F10" t="n">
        <v>7</v>
      </c>
      <c r="G10" t="inlineStr">
        <is>
          <t>r</t>
        </is>
      </c>
      <c r="H10" s="9">
        <f>IF(E10="","",IF(K10="x","d",IF(K10="p","d",IF(AJ10="o","o",IF(E10="1st",AK10,IF(E10="2nd",AL10,AJ10))))))</f>
        <v/>
      </c>
      <c r="I10" s="9">
        <f>IF(C10=1,1,IF(E10="","",IF(I9="",I8+1,I9)))</f>
        <v/>
      </c>
      <c r="J10" s="9">
        <f>IF(E10="","",IF(E9="",1,1+J9))</f>
        <v/>
      </c>
      <c r="N10" s="9">
        <f>IF(G10="?",_xlfn.CONCAT(AQ10,"Q ",AR10,":",TEXT(AS10,"00")),"")</f>
        <v/>
      </c>
      <c r="AJ10" s="9">
        <f>IF(K10="t","o",IF(E11="1st","o","d"))</f>
        <v/>
      </c>
      <c r="AK10" s="9">
        <f>IF((F10-F11)&lt;=1,"d",IF((F10-F11)&gt;F10/3,"o","d"))</f>
        <v/>
      </c>
      <c r="AL10" s="9">
        <f>IF((F10-F11)&lt;=1,"d",IF((F10-F11)&gt;=F10/2,"o","d"))</f>
        <v/>
      </c>
      <c r="AN10" t="n">
        <v>0</v>
      </c>
      <c r="AO10" t="n">
        <v>0</v>
      </c>
      <c r="AQ10" t="n">
        <v>1</v>
      </c>
      <c r="AR10" t="n">
        <v>6</v>
      </c>
      <c r="AS10" t="n">
        <v>40</v>
      </c>
      <c r="AT10" t="n">
        <v>21</v>
      </c>
      <c r="AV10" t="n">
        <v>9</v>
      </c>
      <c r="AW10" t="inlineStr">
        <is>
          <t>Rush</t>
        </is>
      </c>
      <c r="AX10" t="inlineStr">
        <is>
          <t>Dillon Johnson run for 9 yds to the UTAH 12 for a 1ST down</t>
        </is>
      </c>
      <c r="BE10" s="9">
        <f>IF(AT10="","",IF(AT11="",AV10,AT10-AT11))</f>
        <v/>
      </c>
      <c r="BF10" s="14">
        <f>BE10=AV10</f>
        <v/>
      </c>
    </row>
    <row r="11" ht="12.8" customHeight="1" s="12">
      <c r="A11" t="n">
        <v>5</v>
      </c>
      <c r="B11" t="inlineStr">
        <is>
          <t>WAS</t>
        </is>
      </c>
      <c r="C11" s="9">
        <f>IF(A10=A11,C10+1,1)</f>
        <v/>
      </c>
      <c r="D11" s="13" t="inlineStr">
        <is>
          <t>O</t>
        </is>
      </c>
      <c r="E11" t="inlineStr">
        <is>
          <t>1st</t>
        </is>
      </c>
      <c r="F11" t="n">
        <v>10</v>
      </c>
      <c r="G11" t="inlineStr">
        <is>
          <t>?</t>
        </is>
      </c>
      <c r="H11" s="9">
        <f>IF(E11="","",IF(K11="x","d",IF(K11="p","d",IF(AJ11="o","o",IF(E11="1st",AK11,IF(E11="2nd",AL11,AJ11))))))</f>
        <v/>
      </c>
      <c r="I11" s="9">
        <f>IF(C11=1,1,IF(E11="","",IF(I10="",I9+1,I10)))</f>
        <v/>
      </c>
      <c r="J11" s="9">
        <f>IF(E11="","",IF(E10="",1,1+J10))</f>
        <v/>
      </c>
      <c r="N11" s="9">
        <f>IF(G11="?",_xlfn.CONCAT(AQ11,"Q ",AR11,":",TEXT(AS11,"00")),"")</f>
        <v/>
      </c>
      <c r="AJ11" s="9">
        <f>IF(K11="t","o",IF(E12="1st","o","d"))</f>
        <v/>
      </c>
      <c r="AK11" s="9">
        <f>IF((F11-F12)&lt;=1,"d",IF((F11-F12)&gt;F11/3,"o","d"))</f>
        <v/>
      </c>
      <c r="AL11" s="9">
        <f>IF((F11-F12)&lt;=1,"d",IF((F11-F12)&gt;=F11/2,"o","d"))</f>
        <v/>
      </c>
      <c r="AN11" t="n">
        <v>0</v>
      </c>
      <c r="AO11" t="n">
        <v>0</v>
      </c>
      <c r="AQ11" t="n">
        <v>1</v>
      </c>
      <c r="AR11" t="n">
        <v>6</v>
      </c>
      <c r="AS11" t="n">
        <v>13</v>
      </c>
      <c r="AT11" t="n">
        <v>12</v>
      </c>
      <c r="AV11" t="n">
        <v>10</v>
      </c>
      <c r="AW11" t="inlineStr">
        <is>
          <t>Penalty</t>
        </is>
      </c>
      <c r="AX11" t="inlineStr">
        <is>
          <t>(06:16) No Huddle-Shotgun Penix Jr.,Michael pass incomplete short left to Westover,Jack, 1ST DOWN, PENALTY UTAH Pass Interference (Bishop,Cole) 10 yards from UTAH12 to UTAH02, 1ST DOWN. NO PLAY.</t>
        </is>
      </c>
      <c r="BE11" s="9">
        <f>IF(AT11="","",IF(AT12="",AV11,AT11-AT12))</f>
        <v/>
      </c>
      <c r="BF11" s="14">
        <f>BE11=AV11</f>
        <v/>
      </c>
    </row>
    <row r="12" ht="12.8" customHeight="1" s="12">
      <c r="A12" t="n">
        <v>5</v>
      </c>
      <c r="B12" t="inlineStr">
        <is>
          <t>WAS</t>
        </is>
      </c>
      <c r="C12" s="9">
        <f>IF(A11=A12,C11+1,1)</f>
        <v/>
      </c>
      <c r="D12" s="13" t="inlineStr">
        <is>
          <t>O</t>
        </is>
      </c>
      <c r="E12" t="inlineStr">
        <is>
          <t>1st</t>
        </is>
      </c>
      <c r="F12" t="n">
        <v>2</v>
      </c>
      <c r="G12" t="inlineStr">
        <is>
          <t>r</t>
        </is>
      </c>
      <c r="H12" s="9">
        <f>IF(E12="","",IF(K12="x","d",IF(K12="p","d",IF(AJ12="o","o",IF(E12="1st",AK12,IF(E12="2nd",AL12,AJ12))))))</f>
        <v/>
      </c>
      <c r="I12" s="9">
        <f>IF(C12=1,1,IF(E12="","",IF(I11="",I10+1,I11)))</f>
        <v/>
      </c>
      <c r="J12" s="9">
        <f>IF(E12="","",IF(E11="",1,1+J11))</f>
        <v/>
      </c>
      <c r="N12" s="9">
        <f>IF(G12="?",_xlfn.CONCAT(AQ12,"Q ",AR12,":",TEXT(AS12,"00")),"")</f>
        <v/>
      </c>
      <c r="AJ12" s="9">
        <f>IF(K12="t","o",IF(E13="1st","o","d"))</f>
        <v/>
      </c>
      <c r="AK12" s="9">
        <f>IF((F12-F13)&lt;=1,"d",IF((F12-F13)&gt;F12/3,"o","d"))</f>
        <v/>
      </c>
      <c r="AL12" s="9">
        <f>IF((F12-F13)&lt;=1,"d",IF((F12-F13)&gt;=F12/2,"o","d"))</f>
        <v/>
      </c>
      <c r="AN12" t="n">
        <v>7</v>
      </c>
      <c r="AO12" t="n">
        <v>0</v>
      </c>
      <c r="AQ12" t="n">
        <v>1</v>
      </c>
      <c r="AR12" t="n">
        <v>6</v>
      </c>
      <c r="AS12" t="n">
        <v>6</v>
      </c>
      <c r="AT12" t="n">
        <v>2</v>
      </c>
      <c r="AV12" t="n">
        <v>2</v>
      </c>
      <c r="AW12" t="inlineStr">
        <is>
          <t>Rushing Touchdown</t>
        </is>
      </c>
      <c r="AX12" t="inlineStr">
        <is>
          <t>Michael Penix Jr. run for 2 yds for a TD (Grady Gross KICK)</t>
        </is>
      </c>
      <c r="BE12" s="9">
        <f>IF(AT12="","",IF(AT13="",AV12,AT12-AT13))</f>
        <v/>
      </c>
      <c r="BF12" s="14">
        <f>BE12=AV12</f>
        <v/>
      </c>
    </row>
    <row r="13" ht="12.8" customHeight="1" s="12">
      <c r="C13" s="9">
        <f>IF(A12=A13,C12+1,1)</f>
        <v/>
      </c>
      <c r="D13" s="13" t="inlineStr">
        <is>
          <t>O</t>
        </is>
      </c>
      <c r="H13" s="9">
        <f>IF(E13="","",IF(K13="x","d",IF(K13="p","d",IF(AJ13="o","o",IF(E13="1st",AK13,IF(E13="2nd",AL13,AJ13))))))</f>
        <v/>
      </c>
      <c r="I13" s="9">
        <f>IF(C13=1,1,IF(E13="","",IF(I12="",I11+1,I12)))</f>
        <v/>
      </c>
      <c r="J13" s="9">
        <f>IF(E13="","",IF(E12="",1,1+J12))</f>
        <v/>
      </c>
      <c r="N13" s="9">
        <f>IF(G13="?",_xlfn.CONCAT(AQ13,"Q ",AR13,":",TEXT(AS13,"00")),"")</f>
        <v/>
      </c>
      <c r="AJ13" s="9">
        <f>IF(K13="t","o",IF(E14="1st","o","d"))</f>
        <v/>
      </c>
      <c r="AK13" s="9">
        <f>IF((F13-F14)&lt;=1,"d",IF((F13-F14)&gt;F13/3,"o","d"))</f>
        <v/>
      </c>
      <c r="AL13" s="9">
        <f>IF((F13-F14)&lt;=1,"d",IF((F13-F14)&gt;=F13/2,"o","d"))</f>
        <v/>
      </c>
      <c r="BE13" s="9">
        <f>IF(AT13="","",IF(AT14="",AV13,AT13-AT14))</f>
        <v/>
      </c>
      <c r="BF13" s="14">
        <f>BE13=AV13</f>
        <v/>
      </c>
    </row>
    <row r="14" ht="12.8" customHeight="1" s="12">
      <c r="A14" t="n">
        <v>5</v>
      </c>
      <c r="B14" t="inlineStr">
        <is>
          <t>WAS</t>
        </is>
      </c>
      <c r="C14" s="9">
        <f>IF(A13=A14,C13+1,1)</f>
        <v/>
      </c>
      <c r="D14" s="13" t="inlineStr">
        <is>
          <t>O</t>
        </is>
      </c>
      <c r="E14" t="inlineStr">
        <is>
          <t>1st</t>
        </is>
      </c>
      <c r="F14" t="n">
        <v>10</v>
      </c>
      <c r="G14" t="inlineStr">
        <is>
          <t>p</t>
        </is>
      </c>
      <c r="H14" s="9">
        <f>IF(E14="","",IF(K14="x","d",IF(K14="p","d",IF(AJ14="o","o",IF(E14="1st",AK14,IF(E14="2nd",AL14,AJ14))))))</f>
        <v/>
      </c>
      <c r="I14" s="9">
        <f>IF(C14=1,1,IF(E14="","",IF(I13="",I12+1,I13)))</f>
        <v/>
      </c>
      <c r="J14" s="9">
        <f>IF(E14="","",IF(E13="",1,1+J13))</f>
        <v/>
      </c>
      <c r="N14" s="9">
        <f>IF(G14="?",_xlfn.CONCAT(AQ14,"Q ",AR14,":",TEXT(AS14,"00")),"")</f>
        <v/>
      </c>
      <c r="AJ14" s="9">
        <f>IF(K14="t","o",IF(E15="1st","o","d"))</f>
        <v/>
      </c>
      <c r="AK14" s="9">
        <f>IF((F14-F15)&lt;=1,"d",IF((F14-F15)&gt;F14/3,"o","d"))</f>
        <v/>
      </c>
      <c r="AL14" s="9">
        <f>IF((F14-F15)&lt;=1,"d",IF((F14-F15)&gt;=F14/2,"o","d"))</f>
        <v/>
      </c>
      <c r="AN14" t="n">
        <v>7</v>
      </c>
      <c r="AO14" t="n">
        <v>7</v>
      </c>
      <c r="AQ14" t="n">
        <v>1</v>
      </c>
      <c r="AR14" t="n">
        <v>3</v>
      </c>
      <c r="AS14" t="n">
        <v>32</v>
      </c>
      <c r="AT14" t="n">
        <v>75</v>
      </c>
      <c r="AV14" t="n">
        <v>0</v>
      </c>
      <c r="AW14" t="inlineStr">
        <is>
          <t>Pass Incompletion</t>
        </is>
      </c>
      <c r="AX14" t="inlineStr">
        <is>
          <t>Michael Penix Jr. pass incomplete</t>
        </is>
      </c>
      <c r="BE14" s="9">
        <f>IF(AT14="","",IF(AT15="",AV14,AT14-AT15))</f>
        <v/>
      </c>
      <c r="BF14" s="14">
        <f>BE14=AV14</f>
        <v/>
      </c>
    </row>
    <row r="15" ht="12.8" customHeight="1" s="12">
      <c r="A15" t="n">
        <v>5</v>
      </c>
      <c r="B15" t="inlineStr">
        <is>
          <t>WAS</t>
        </is>
      </c>
      <c r="C15" s="9">
        <f>IF(A14=A15,C14+1,1)</f>
        <v/>
      </c>
      <c r="D15" s="13" t="inlineStr">
        <is>
          <t>O</t>
        </is>
      </c>
      <c r="E15" t="inlineStr">
        <is>
          <t>2nd</t>
        </is>
      </c>
      <c r="F15" t="n">
        <v>10</v>
      </c>
      <c r="G15" t="inlineStr">
        <is>
          <t>p</t>
        </is>
      </c>
      <c r="H15" s="9">
        <f>IF(E15="","",IF(K15="x","d",IF(K15="p","d",IF(AJ15="o","o",IF(E15="1st",AK15,IF(E15="2nd",AL15,AJ15))))))</f>
        <v/>
      </c>
      <c r="I15" s="9">
        <f>IF(C15=1,1,IF(E15="","",IF(I14="",I13+1,I14)))</f>
        <v/>
      </c>
      <c r="J15" s="9">
        <f>IF(E15="","",IF(E14="",1,1+J14))</f>
        <v/>
      </c>
      <c r="N15" s="9">
        <f>IF(G15="?",_xlfn.CONCAT(AQ15,"Q ",AR15,":",TEXT(AS15,"00")),"")</f>
        <v/>
      </c>
      <c r="AJ15" s="9">
        <f>IF(K15="t","o",IF(E16="1st","o","d"))</f>
        <v/>
      </c>
      <c r="AK15" s="9">
        <f>IF((F15-F16)&lt;=1,"d",IF((F15-F16)&gt;F15/3,"o","d"))</f>
        <v/>
      </c>
      <c r="AL15" s="9">
        <f>IF((F15-F16)&lt;=1,"d",IF((F15-F16)&gt;=F15/2,"o","d"))</f>
        <v/>
      </c>
      <c r="AN15" t="n">
        <v>7</v>
      </c>
      <c r="AO15" t="n">
        <v>7</v>
      </c>
      <c r="AQ15" t="n">
        <v>1</v>
      </c>
      <c r="AR15" t="n">
        <v>3</v>
      </c>
      <c r="AS15" t="n">
        <v>11</v>
      </c>
      <c r="AT15" t="n">
        <v>75</v>
      </c>
      <c r="AV15" t="n">
        <v>30</v>
      </c>
      <c r="AW15" t="inlineStr">
        <is>
          <t>Pass Reception</t>
        </is>
      </c>
      <c r="AX15" t="inlineStr">
        <is>
          <t>Michael Penix Jr. pass complete to Ja'Lynn Polk for 30 yds to the UTAH 45 for a 1ST down</t>
        </is>
      </c>
      <c r="BE15" s="9">
        <f>IF(AT15="","",IF(AT16="",AV15,AT15-AT16))</f>
        <v/>
      </c>
      <c r="BF15" s="14">
        <f>BE15=AV15</f>
        <v/>
      </c>
    </row>
    <row r="16" ht="12.8" customHeight="1" s="12">
      <c r="A16" t="n">
        <v>5</v>
      </c>
      <c r="B16" t="inlineStr">
        <is>
          <t>WAS</t>
        </is>
      </c>
      <c r="C16" s="9">
        <f>IF(A15=A16,C15+1,1)</f>
        <v/>
      </c>
      <c r="D16" s="13" t="inlineStr">
        <is>
          <t>O</t>
        </is>
      </c>
      <c r="E16" t="inlineStr">
        <is>
          <t>1st</t>
        </is>
      </c>
      <c r="F16" t="n">
        <v>10</v>
      </c>
      <c r="G16" t="inlineStr">
        <is>
          <t>p</t>
        </is>
      </c>
      <c r="H16" s="9">
        <f>IF(E16="","",IF(K16="x","d",IF(K16="p","d",IF(AJ16="o","o",IF(E16="1st",AK16,IF(E16="2nd",AL16,AJ16))))))</f>
        <v/>
      </c>
      <c r="I16" s="9">
        <f>IF(C16=1,1,IF(E16="","",IF(I15="",I14+1,I15)))</f>
        <v/>
      </c>
      <c r="J16" s="9">
        <f>IF(E16="","",IF(E15="",1,1+J15))</f>
        <v/>
      </c>
      <c r="N16" s="9">
        <f>IF(G16="?",_xlfn.CONCAT(AQ16,"Q ",AR16,":",TEXT(AS16,"00")),"")</f>
        <v/>
      </c>
      <c r="AJ16" s="9">
        <f>IF(K16="t","o",IF(E17="1st","o","d"))</f>
        <v/>
      </c>
      <c r="AK16" s="9">
        <f>IF((F16-F17)&lt;=1,"d",IF((F16-F17)&gt;F16/3,"o","d"))</f>
        <v/>
      </c>
      <c r="AL16" s="9">
        <f>IF((F16-F17)&lt;=1,"d",IF((F16-F17)&gt;=F16/2,"o","d"))</f>
        <v/>
      </c>
      <c r="AN16" t="n">
        <v>7</v>
      </c>
      <c r="AO16" t="n">
        <v>7</v>
      </c>
      <c r="AQ16" t="n">
        <v>1</v>
      </c>
      <c r="AR16" t="n">
        <v>2</v>
      </c>
      <c r="AS16" t="n">
        <v>35</v>
      </c>
      <c r="AT16" t="n">
        <v>45</v>
      </c>
      <c r="AV16" t="n">
        <v>8</v>
      </c>
      <c r="AW16" t="inlineStr">
        <is>
          <t>Pass Reception</t>
        </is>
      </c>
      <c r="AX16" t="inlineStr">
        <is>
          <t>Michael Penix Jr. pass complete to Devin Culp for 8 yds to the UTAH 37</t>
        </is>
      </c>
      <c r="BE16" s="9">
        <f>IF(AT16="","",IF(AT17="",AV16,AT16-AT17))</f>
        <v/>
      </c>
      <c r="BF16" s="14">
        <f>BE16=AV16</f>
        <v/>
      </c>
    </row>
    <row r="17" ht="12.8" customHeight="1" s="12">
      <c r="A17" t="n">
        <v>5</v>
      </c>
      <c r="B17" t="inlineStr">
        <is>
          <t>WAS</t>
        </is>
      </c>
      <c r="C17" s="9">
        <f>IF(A16=A17,C16+1,1)</f>
        <v/>
      </c>
      <c r="D17" s="13" t="inlineStr">
        <is>
          <t>O</t>
        </is>
      </c>
      <c r="E17" t="inlineStr">
        <is>
          <t>2nd</t>
        </is>
      </c>
      <c r="F17" t="n">
        <v>2</v>
      </c>
      <c r="G17" t="inlineStr">
        <is>
          <t>p</t>
        </is>
      </c>
      <c r="H17" s="9">
        <f>IF(E17="","",IF(K17="x","d",IF(K17="p","d",IF(AJ17="o","o",IF(E17="1st",AK17,IF(E17="2nd",AL17,AJ17))))))</f>
        <v/>
      </c>
      <c r="I17" s="9">
        <f>IF(C17=1,1,IF(E17="","",IF(I16="",I15+1,I16)))</f>
        <v/>
      </c>
      <c r="J17" s="9">
        <f>IF(E17="","",IF(E16="",1,1+J16))</f>
        <v/>
      </c>
      <c r="N17" s="9">
        <f>IF(G17="?",_xlfn.CONCAT(AQ17,"Q ",AR17,":",TEXT(AS17,"00")),"")</f>
        <v/>
      </c>
      <c r="AJ17" s="9">
        <f>IF(K17="t","o",IF(E18="1st","o","d"))</f>
        <v/>
      </c>
      <c r="AK17" s="9">
        <f>IF((F17-F18)&lt;=1,"d",IF((F17-F18)&gt;F17/3,"o","d"))</f>
        <v/>
      </c>
      <c r="AL17" s="9">
        <f>IF((F17-F18)&lt;=1,"d",IF((F17-F18)&gt;=F17/2,"o","d"))</f>
        <v/>
      </c>
      <c r="AN17" t="n">
        <v>7</v>
      </c>
      <c r="AO17" t="n">
        <v>7</v>
      </c>
      <c r="AQ17" t="n">
        <v>1</v>
      </c>
      <c r="AR17" t="n">
        <v>2</v>
      </c>
      <c r="AS17" t="n">
        <v>13</v>
      </c>
      <c r="AT17" t="n">
        <v>37</v>
      </c>
      <c r="AV17" t="n">
        <v>0</v>
      </c>
      <c r="AW17" t="inlineStr">
        <is>
          <t>Pass Incompletion</t>
        </is>
      </c>
      <c r="AX17" t="inlineStr">
        <is>
          <t>Michael Penix Jr. pass incomplete to Ja'Lynn Polk</t>
        </is>
      </c>
      <c r="BE17" s="9">
        <f>IF(AT17="","",IF(AT18="",AV17,AT17-AT18))</f>
        <v/>
      </c>
      <c r="BF17" s="14">
        <f>BE17=AV17</f>
        <v/>
      </c>
    </row>
    <row r="18" ht="12.8" customHeight="1" s="12">
      <c r="A18" t="n">
        <v>5</v>
      </c>
      <c r="B18" t="inlineStr">
        <is>
          <t>WAS</t>
        </is>
      </c>
      <c r="C18" s="9">
        <f>IF(A17=A18,C17+1,1)</f>
        <v/>
      </c>
      <c r="D18" s="13" t="inlineStr">
        <is>
          <t>O</t>
        </is>
      </c>
      <c r="E18" t="inlineStr">
        <is>
          <t>3rd</t>
        </is>
      </c>
      <c r="F18" t="n">
        <v>2</v>
      </c>
      <c r="G18" t="inlineStr">
        <is>
          <t>r</t>
        </is>
      </c>
      <c r="H18" s="9">
        <f>IF(E18="","",IF(K18="x","d",IF(K18="p","d",IF(AJ18="o","o",IF(E18="1st",AK18,IF(E18="2nd",AL18,AJ18))))))</f>
        <v/>
      </c>
      <c r="I18" s="9">
        <f>IF(C18=1,1,IF(E18="","",IF(I17="",I16+1,I17)))</f>
        <v/>
      </c>
      <c r="J18" s="9">
        <f>IF(E18="","",IF(E17="",1,1+J17))</f>
        <v/>
      </c>
      <c r="N18" s="9">
        <f>IF(G18="?",_xlfn.CONCAT(AQ18,"Q ",AR18,":",TEXT(AS18,"00")),"")</f>
        <v/>
      </c>
      <c r="AJ18" s="9">
        <f>IF(K18="t","o",IF(E19="1st","o","d"))</f>
        <v/>
      </c>
      <c r="AK18" s="9">
        <f>IF((F18-F19)&lt;=1,"d",IF((F18-F19)&gt;F18/3,"o","d"))</f>
        <v/>
      </c>
      <c r="AL18" s="9">
        <f>IF((F18-F19)&lt;=1,"d",IF((F18-F19)&gt;=F18/2,"o","d"))</f>
        <v/>
      </c>
      <c r="AN18" t="n">
        <v>7</v>
      </c>
      <c r="AO18" t="n">
        <v>7</v>
      </c>
      <c r="AQ18" t="n">
        <v>1</v>
      </c>
      <c r="AR18" t="n">
        <v>2</v>
      </c>
      <c r="AS18" t="n">
        <v>6</v>
      </c>
      <c r="AT18" t="n">
        <v>37</v>
      </c>
      <c r="AV18" t="n">
        <v>3</v>
      </c>
      <c r="AW18" t="inlineStr">
        <is>
          <t>Rush</t>
        </is>
      </c>
      <c r="AX18" t="inlineStr">
        <is>
          <t>Dillon Johnson run for 3 yds to the UTAH 34 for a 1ST down</t>
        </is>
      </c>
      <c r="BE18" s="9">
        <f>IF(AT18="","",IF(AT19="",AV18,AT18-AT19))</f>
        <v/>
      </c>
      <c r="BF18" s="14">
        <f>BE18=AV18</f>
        <v/>
      </c>
    </row>
    <row r="19" ht="12.8" customHeight="1" s="12">
      <c r="A19" t="n">
        <v>5</v>
      </c>
      <c r="B19" t="inlineStr">
        <is>
          <t>WAS</t>
        </is>
      </c>
      <c r="C19" s="9">
        <f>IF(A18=A19,C18+1,1)</f>
        <v/>
      </c>
      <c r="D19" s="13" t="inlineStr">
        <is>
          <t>O</t>
        </is>
      </c>
      <c r="E19" t="inlineStr">
        <is>
          <t>1st</t>
        </is>
      </c>
      <c r="F19" t="n">
        <v>10</v>
      </c>
      <c r="G19" t="inlineStr">
        <is>
          <t>r</t>
        </is>
      </c>
      <c r="H19" s="9">
        <f>IF(E19="","",IF(K19="x","d",IF(K19="p","d",IF(AJ19="o","o",IF(E19="1st",AK19,IF(E19="2nd",AL19,AJ19))))))</f>
        <v/>
      </c>
      <c r="I19" s="9">
        <f>IF(C19=1,1,IF(E19="","",IF(I18="",I17+1,I18)))</f>
        <v/>
      </c>
      <c r="J19" s="9">
        <f>IF(E19="","",IF(E18="",1,1+J18))</f>
        <v/>
      </c>
      <c r="N19" s="9">
        <f>IF(G19="?",_xlfn.CONCAT(AQ19,"Q ",AR19,":",TEXT(AS19,"00")),"")</f>
        <v/>
      </c>
      <c r="AJ19" s="9">
        <f>IF(K19="t","o",IF(E20="1st","o","d"))</f>
        <v/>
      </c>
      <c r="AK19" s="9">
        <f>IF((F19-F20)&lt;=1,"d",IF((F19-F20)&gt;F19/3,"o","d"))</f>
        <v/>
      </c>
      <c r="AL19" s="9">
        <f>IF((F19-F20)&lt;=1,"d",IF((F19-F20)&gt;=F19/2,"o","d"))</f>
        <v/>
      </c>
      <c r="AN19" t="n">
        <v>7</v>
      </c>
      <c r="AO19" t="n">
        <v>7</v>
      </c>
      <c r="AQ19" t="n">
        <v>1</v>
      </c>
      <c r="AR19" t="n">
        <v>1</v>
      </c>
      <c r="AS19" t="n">
        <v>21</v>
      </c>
      <c r="AT19" t="n">
        <v>34</v>
      </c>
      <c r="AV19" t="n">
        <v>4</v>
      </c>
      <c r="AW19" t="inlineStr">
        <is>
          <t>Rush</t>
        </is>
      </c>
      <c r="AX19" t="inlineStr">
        <is>
          <t>Dillon Johnson run for 4 yds to the UTAH 30</t>
        </is>
      </c>
      <c r="BE19" s="9">
        <f>IF(AT19="","",IF(AT20="",AV19,AT19-AT20))</f>
        <v/>
      </c>
      <c r="BF19" s="14">
        <f>BE19=AV19</f>
        <v/>
      </c>
    </row>
    <row r="20" ht="12.8" customHeight="1" s="12">
      <c r="A20" t="n">
        <v>5</v>
      </c>
      <c r="B20" t="inlineStr">
        <is>
          <t>WAS</t>
        </is>
      </c>
      <c r="C20" s="9">
        <f>IF(A19=A20,C19+1,1)</f>
        <v/>
      </c>
      <c r="D20" s="13" t="inlineStr">
        <is>
          <t>O</t>
        </is>
      </c>
      <c r="E20" t="inlineStr">
        <is>
          <t>2nd</t>
        </is>
      </c>
      <c r="F20" t="n">
        <v>6</v>
      </c>
      <c r="G20" t="inlineStr">
        <is>
          <t>r</t>
        </is>
      </c>
      <c r="H20" s="9">
        <f>IF(E20="","",IF(K20="x","d",IF(K20="p","d",IF(AJ20="o","o",IF(E20="1st",AK20,IF(E20="2nd",AL20,AJ20))))))</f>
        <v/>
      </c>
      <c r="I20" s="9">
        <f>IF(C20=1,1,IF(E20="","",IF(I19="",I18+1,I19)))</f>
        <v/>
      </c>
      <c r="J20" s="9">
        <f>IF(E20="","",IF(E19="",1,1+J19))</f>
        <v/>
      </c>
      <c r="N20" s="9">
        <f>IF(G20="?",_xlfn.CONCAT(AQ20,"Q ",AR20,":",TEXT(AS20,"00")),"")</f>
        <v/>
      </c>
      <c r="AJ20" s="9">
        <f>IF(K20="t","o",IF(E21="1st","o","d"))</f>
        <v/>
      </c>
      <c r="AK20" s="9">
        <f>IF((F20-F21)&lt;=1,"d",IF((F20-F21)&gt;F20/3,"o","d"))</f>
        <v/>
      </c>
      <c r="AL20" s="9">
        <f>IF((F20-F21)&lt;=1,"d",IF((F20-F21)&gt;=F20/2,"o","d"))</f>
        <v/>
      </c>
      <c r="AN20" t="n">
        <v>7</v>
      </c>
      <c r="AO20" t="n">
        <v>7</v>
      </c>
      <c r="AQ20" t="n">
        <v>1</v>
      </c>
      <c r="AR20" t="n">
        <v>0</v>
      </c>
      <c r="AS20" t="n">
        <v>54</v>
      </c>
      <c r="AT20" t="n">
        <v>30</v>
      </c>
      <c r="AV20" t="n">
        <v>6</v>
      </c>
      <c r="AW20" t="inlineStr">
        <is>
          <t>Rush</t>
        </is>
      </c>
      <c r="AX20" t="inlineStr">
        <is>
          <t>Dillon Johnson run for 6 yds to the UTAH 24 for a 1ST down</t>
        </is>
      </c>
      <c r="BE20" s="9">
        <f>IF(AT20="","",IF(AT21="",AV20,AT20-AT21))</f>
        <v/>
      </c>
      <c r="BF20" s="14">
        <f>BE20=AV20</f>
        <v/>
      </c>
    </row>
    <row r="21" ht="12.8" customHeight="1" s="12">
      <c r="A21" t="n">
        <v>5</v>
      </c>
      <c r="B21" t="inlineStr">
        <is>
          <t>WAS</t>
        </is>
      </c>
      <c r="C21" s="9">
        <f>IF(A20=A21,C20+1,1)</f>
        <v/>
      </c>
      <c r="D21" s="13" t="inlineStr">
        <is>
          <t>O</t>
        </is>
      </c>
      <c r="E21" t="inlineStr">
        <is>
          <t>1st</t>
        </is>
      </c>
      <c r="F21" t="n">
        <v>10</v>
      </c>
      <c r="G21" t="inlineStr">
        <is>
          <t>p</t>
        </is>
      </c>
      <c r="H21" s="9">
        <f>IF(E21="","",IF(K21="x","d",IF(K21="p","d",IF(AJ21="o","o",IF(E21="1st",AK21,IF(E21="2nd",AL21,AJ21))))))</f>
        <v/>
      </c>
      <c r="I21" s="9">
        <f>IF(C21=1,1,IF(E21="","",IF(I20="",I19+1,I20)))</f>
        <v/>
      </c>
      <c r="J21" s="9">
        <f>IF(E21="","",IF(E20="",1,1+J20))</f>
        <v/>
      </c>
      <c r="N21" s="9">
        <f>IF(G21="?",_xlfn.CONCAT(AQ21,"Q ",AR21,":",TEXT(AS21,"00")),"")</f>
        <v/>
      </c>
      <c r="AJ21" s="9">
        <f>IF(K21="t","o",IF(E22="1st","o","d"))</f>
        <v/>
      </c>
      <c r="AK21" s="9">
        <f>IF((F21-F22)&lt;=1,"d",IF((F21-F22)&gt;F21/3,"o","d"))</f>
        <v/>
      </c>
      <c r="AL21" s="9">
        <f>IF((F21-F22)&lt;=1,"d",IF((F21-F22)&gt;=F21/2,"o","d"))</f>
        <v/>
      </c>
      <c r="AN21" t="n">
        <v>7</v>
      </c>
      <c r="AO21" t="n">
        <v>7</v>
      </c>
      <c r="AQ21" t="n">
        <v>1</v>
      </c>
      <c r="AR21" t="n">
        <v>0</v>
      </c>
      <c r="AS21" t="n">
        <v>35</v>
      </c>
      <c r="AT21" t="n">
        <v>24</v>
      </c>
      <c r="AV21" t="n">
        <v>0</v>
      </c>
      <c r="AW21" t="inlineStr">
        <is>
          <t>Pass Incompletion</t>
        </is>
      </c>
      <c r="AX21" t="inlineStr">
        <is>
          <t>Michael Penix Jr. pass incomplete to Devin Culp</t>
        </is>
      </c>
      <c r="BE21" s="9">
        <f>IF(AT21="","",IF(AT22="",AV21,AT21-AT22))</f>
        <v/>
      </c>
      <c r="BF21" s="14">
        <f>BE21=AV21</f>
        <v/>
      </c>
    </row>
    <row r="22" ht="12.8" customHeight="1" s="12">
      <c r="A22" t="n">
        <v>5</v>
      </c>
      <c r="B22" t="inlineStr">
        <is>
          <t>WAS</t>
        </is>
      </c>
      <c r="C22" s="9">
        <f>IF(A21=A22,C21+1,1)</f>
        <v/>
      </c>
      <c r="D22" s="13" t="inlineStr">
        <is>
          <t>O</t>
        </is>
      </c>
      <c r="E22" t="inlineStr">
        <is>
          <t>2nd</t>
        </is>
      </c>
      <c r="F22" t="n">
        <v>10</v>
      </c>
      <c r="G22" t="inlineStr">
        <is>
          <t>p</t>
        </is>
      </c>
      <c r="H22" s="9">
        <f>IF(E22="","",IF(K22="x","d",IF(K22="p","d",IF(AJ22="o","o",IF(E22="1st",AK22,IF(E22="2nd",AL22,AJ22))))))</f>
        <v/>
      </c>
      <c r="I22" s="9">
        <f>IF(C22=1,1,IF(E22="","",IF(I21="",I20+1,I21)))</f>
        <v/>
      </c>
      <c r="J22" s="9">
        <f>IF(E22="","",IF(E21="",1,1+J21))</f>
        <v/>
      </c>
      <c r="N22" s="9">
        <f>IF(G22="?",_xlfn.CONCAT(AQ22,"Q ",AR22,":",TEXT(AS22,"00")),"")</f>
        <v/>
      </c>
      <c r="AJ22" s="9">
        <f>IF(K22="t","o",IF(E23="1st","o","d"))</f>
        <v/>
      </c>
      <c r="AK22" s="9">
        <f>IF((F22-F23)&lt;=1,"d",IF((F22-F23)&gt;F22/3,"o","d"))</f>
        <v/>
      </c>
      <c r="AL22" s="9">
        <f>IF((F22-F23)&lt;=1,"d",IF((F22-F23)&gt;=F22/2,"o","d"))</f>
        <v/>
      </c>
      <c r="AN22" t="n">
        <v>7</v>
      </c>
      <c r="AO22" t="n">
        <v>7</v>
      </c>
      <c r="AQ22" t="n">
        <v>1</v>
      </c>
      <c r="AR22" t="n">
        <v>0</v>
      </c>
      <c r="AS22" t="n">
        <v>29</v>
      </c>
      <c r="AT22" t="n">
        <v>24</v>
      </c>
      <c r="AV22" t="n">
        <v>0</v>
      </c>
      <c r="AW22" t="inlineStr">
        <is>
          <t>Pass Incompletion</t>
        </is>
      </c>
      <c r="AX22" t="inlineStr">
        <is>
          <t>Michael Penix Jr. pass incomplete to Jack Westover</t>
        </is>
      </c>
      <c r="BE22" s="9">
        <f>IF(AT22="","",IF(AT23="",AV22,AT22-AT23))</f>
        <v/>
      </c>
      <c r="BF22" s="14">
        <f>BE22=AV22</f>
        <v/>
      </c>
    </row>
    <row r="23" ht="12.8" customHeight="1" s="12">
      <c r="A23" t="n">
        <v>5</v>
      </c>
      <c r="B23" t="inlineStr">
        <is>
          <t>WAS</t>
        </is>
      </c>
      <c r="C23" s="9">
        <f>IF(A22=A23,C22+1,1)</f>
        <v/>
      </c>
      <c r="D23" s="13" t="inlineStr">
        <is>
          <t>O</t>
        </is>
      </c>
      <c r="E23" t="inlineStr">
        <is>
          <t>3rd</t>
        </is>
      </c>
      <c r="F23" t="n">
        <v>10</v>
      </c>
      <c r="G23" t="inlineStr">
        <is>
          <t>p</t>
        </is>
      </c>
      <c r="H23" s="9">
        <f>IF(E23="","",IF(K23="x","d",IF(K23="p","d",IF(AJ23="o","o",IF(E23="1st",AK23,IF(E23="2nd",AL23,AJ23))))))</f>
        <v/>
      </c>
      <c r="I23" s="9">
        <f>IF(C23=1,1,IF(E23="","",IF(I22="",I21+1,I22)))</f>
        <v/>
      </c>
      <c r="J23" s="9">
        <f>IF(E23="","",IF(E22="",1,1+J22))</f>
        <v/>
      </c>
      <c r="N23" s="9">
        <f>IF(G23="?",_xlfn.CONCAT(AQ23,"Q ",AR23,":",TEXT(AS23,"00")),"")</f>
        <v/>
      </c>
      <c r="AJ23" s="9">
        <f>IF(K23="t","o",IF(E24="1st","o","d"))</f>
        <v/>
      </c>
      <c r="AK23" s="9">
        <f>IF((F23-F24)&lt;=1,"d",IF((F23-F24)&gt;F23/3,"o","d"))</f>
        <v/>
      </c>
      <c r="AL23" s="9">
        <f>IF((F23-F24)&lt;=1,"d",IF((F23-F24)&gt;=F23/2,"o","d"))</f>
        <v/>
      </c>
      <c r="AN23" t="n">
        <v>7</v>
      </c>
      <c r="AO23" t="n">
        <v>7</v>
      </c>
      <c r="AQ23" t="n">
        <v>1</v>
      </c>
      <c r="AR23" t="n">
        <v>0</v>
      </c>
      <c r="AS23" t="n">
        <v>24</v>
      </c>
      <c r="AT23" t="n">
        <v>24</v>
      </c>
      <c r="AV23" t="n">
        <v>0</v>
      </c>
      <c r="AW23" t="inlineStr">
        <is>
          <t>Pass Incompletion</t>
        </is>
      </c>
      <c r="AX23" t="inlineStr">
        <is>
          <t>Michael Penix Jr. pass incomplete to Rome Odunze</t>
        </is>
      </c>
      <c r="BE23" s="9">
        <f>IF(AT23="","",IF(AT24="",AV23,AT23-AT24))</f>
        <v/>
      </c>
      <c r="BF23" s="14">
        <f>BE23=AV23</f>
        <v/>
      </c>
    </row>
    <row r="24" ht="12.8" customHeight="1" s="12">
      <c r="C24" s="9">
        <f>IF(A23=A24,C23+1,1)</f>
        <v/>
      </c>
      <c r="D24" s="13" t="inlineStr">
        <is>
          <t>O</t>
        </is>
      </c>
      <c r="H24" s="9">
        <f>IF(E24="","",IF(K24="x","d",IF(K24="p","d",IF(AJ24="o","o",IF(E24="1st",AK24,IF(E24="2nd",AL24,AJ24))))))</f>
        <v/>
      </c>
      <c r="I24" s="9">
        <f>IF(C24=1,1,IF(E24="","",IF(I23="",I22+1,I23)))</f>
        <v/>
      </c>
      <c r="J24" s="9">
        <f>IF(E24="","",IF(E23="",1,1+J23))</f>
        <v/>
      </c>
      <c r="N24" s="9">
        <f>IF(G24="?",_xlfn.CONCAT(AQ24,"Q ",AR24,":",TEXT(AS24,"00")),"")</f>
        <v/>
      </c>
      <c r="AJ24" s="9">
        <f>IF(K24="t","o",IF(E25="1st","o","d"))</f>
        <v/>
      </c>
      <c r="AK24" s="9">
        <f>IF((F24-F25)&lt;=1,"d",IF((F24-F25)&gt;F24/3,"o","d"))</f>
        <v/>
      </c>
      <c r="AL24" s="9">
        <f>IF((F24-F25)&lt;=1,"d",IF((F24-F25)&gt;=F24/2,"o","d"))</f>
        <v/>
      </c>
      <c r="BE24" s="9">
        <f>IF(AT24="","",IF(AT25="",AV24,AT24-AT25))</f>
        <v/>
      </c>
      <c r="BF24" s="14">
        <f>BE24=AV24</f>
        <v/>
      </c>
    </row>
    <row r="25" ht="12.8" customHeight="1" s="12">
      <c r="A25" t="n">
        <v>5</v>
      </c>
      <c r="B25" t="inlineStr">
        <is>
          <t>WAS</t>
        </is>
      </c>
      <c r="C25" s="9">
        <f>IF(A24=A25,C24+1,1)</f>
        <v/>
      </c>
      <c r="D25" s="13" t="inlineStr">
        <is>
          <t>O</t>
        </is>
      </c>
      <c r="E25" t="inlineStr">
        <is>
          <t>1st</t>
        </is>
      </c>
      <c r="F25" t="n">
        <v>10</v>
      </c>
      <c r="G25" t="inlineStr">
        <is>
          <t>p</t>
        </is>
      </c>
      <c r="H25" s="9">
        <f>IF(E25="","",IF(K25="x","d",IF(K25="p","d",IF(AJ25="o","o",IF(E25="1st",AK25,IF(E25="2nd",AL25,AJ25))))))</f>
        <v/>
      </c>
      <c r="I25" s="9">
        <f>IF(C25=1,1,IF(E25="","",IF(I24="",I23+1,I24)))</f>
        <v/>
      </c>
      <c r="J25" s="9">
        <f>IF(E25="","",IF(E24="",1,1+J24))</f>
        <v/>
      </c>
      <c r="N25" s="9">
        <f>IF(G25="?",_xlfn.CONCAT(AQ25,"Q ",AR25,":",TEXT(AS25,"00")),"")</f>
        <v/>
      </c>
      <c r="AJ25" s="9">
        <f>IF(K25="t","o",IF(E26="1st","o","d"))</f>
        <v/>
      </c>
      <c r="AK25" s="9">
        <f>IF((F25-F26)&lt;=1,"d",IF((F25-F26)&gt;F25/3,"o","d"))</f>
        <v/>
      </c>
      <c r="AL25" s="9">
        <f>IF((F25-F26)&lt;=1,"d",IF((F25-F26)&gt;=F25/2,"o","d"))</f>
        <v/>
      </c>
      <c r="AN25" t="n">
        <v>10</v>
      </c>
      <c r="AO25" t="n">
        <v>14</v>
      </c>
      <c r="AQ25" t="n">
        <v>2</v>
      </c>
      <c r="AR25" t="n">
        <v>8</v>
      </c>
      <c r="AS25" t="n">
        <v>53</v>
      </c>
      <c r="AT25" t="n">
        <v>75</v>
      </c>
      <c r="AV25" t="n">
        <v>0</v>
      </c>
      <c r="AW25" t="inlineStr">
        <is>
          <t>Pass Incompletion</t>
        </is>
      </c>
      <c r="AX25" t="inlineStr">
        <is>
          <t>Michael Penix Jr. pass incomplete</t>
        </is>
      </c>
      <c r="BE25" s="9">
        <f>IF(AT25="","",IF(AT26="",AV25,AT25-AT26))</f>
        <v/>
      </c>
      <c r="BF25" s="14">
        <f>BE25=AV25</f>
        <v/>
      </c>
    </row>
    <row r="26" ht="12.8" customHeight="1" s="12">
      <c r="A26" t="n">
        <v>5</v>
      </c>
      <c r="B26" t="inlineStr">
        <is>
          <t>WAS</t>
        </is>
      </c>
      <c r="C26" s="9">
        <f>IF(A25=A26,C25+1,1)</f>
        <v/>
      </c>
      <c r="D26" s="13" t="inlineStr">
        <is>
          <t>O</t>
        </is>
      </c>
      <c r="E26" t="inlineStr">
        <is>
          <t>2nd</t>
        </is>
      </c>
      <c r="F26" t="n">
        <v>10</v>
      </c>
      <c r="G26" t="inlineStr">
        <is>
          <t>p</t>
        </is>
      </c>
      <c r="H26" s="9">
        <f>IF(E26="","",IF(K26="x","d",IF(K26="p","d",IF(AJ26="o","o",IF(E26="1st",AK26,IF(E26="2nd",AL26,AJ26))))))</f>
        <v/>
      </c>
      <c r="I26" s="9">
        <f>IF(C26=1,1,IF(E26="","",IF(I25="",I24+1,I25)))</f>
        <v/>
      </c>
      <c r="J26" s="9">
        <f>IF(E26="","",IF(E25="",1,1+J25))</f>
        <v/>
      </c>
      <c r="N26" s="9">
        <f>IF(G26="?",_xlfn.CONCAT(AQ26,"Q ",AR26,":",TEXT(AS26,"00")),"")</f>
        <v/>
      </c>
      <c r="AJ26" s="9">
        <f>IF(K26="t","o",IF(E27="1st","o","d"))</f>
        <v/>
      </c>
      <c r="AK26" s="9">
        <f>IF((F26-F27)&lt;=1,"d",IF((F26-F27)&gt;F26/3,"o","d"))</f>
        <v/>
      </c>
      <c r="AL26" s="9">
        <f>IF((F26-F27)&lt;=1,"d",IF((F26-F27)&gt;=F26/2,"o","d"))</f>
        <v/>
      </c>
      <c r="AN26" t="n">
        <v>10</v>
      </c>
      <c r="AO26" t="n">
        <v>14</v>
      </c>
      <c r="AQ26" t="n">
        <v>2</v>
      </c>
      <c r="AR26" t="n">
        <v>8</v>
      </c>
      <c r="AS26" t="n">
        <v>43</v>
      </c>
      <c r="AT26" t="n">
        <v>75</v>
      </c>
      <c r="AV26" t="n">
        <v>3</v>
      </c>
      <c r="AW26" t="inlineStr">
        <is>
          <t>Pass Reception</t>
        </is>
      </c>
      <c r="AX26" t="inlineStr">
        <is>
          <t>Michael Penix Jr. pass complete to Germie Bernard for 3 yds to the WASH 28</t>
        </is>
      </c>
      <c r="BE26" s="9">
        <f>IF(AT26="","",IF(AT27="",AV26,AT26-AT27))</f>
        <v/>
      </c>
      <c r="BF26" s="14">
        <f>BE26=AV26</f>
        <v/>
      </c>
    </row>
    <row r="27" ht="12.8" customHeight="1" s="12">
      <c r="A27" t="n">
        <v>5</v>
      </c>
      <c r="B27" t="inlineStr">
        <is>
          <t>WAS</t>
        </is>
      </c>
      <c r="C27" s="9">
        <f>IF(A26=A27,C26+1,1)</f>
        <v/>
      </c>
      <c r="D27" s="13" t="inlineStr">
        <is>
          <t>O</t>
        </is>
      </c>
      <c r="E27" t="inlineStr">
        <is>
          <t>3rd</t>
        </is>
      </c>
      <c r="F27" t="n">
        <v>7</v>
      </c>
      <c r="G27" t="inlineStr">
        <is>
          <t>p</t>
        </is>
      </c>
      <c r="H27" s="9">
        <f>IF(E27="","",IF(K27="x","d",IF(K27="p","d",IF(AJ27="o","o",IF(E27="1st",AK27,IF(E27="2nd",AL27,AJ27))))))</f>
        <v/>
      </c>
      <c r="I27" s="9">
        <f>IF(C27=1,1,IF(E27="","",IF(I26="",I25+1,I26)))</f>
        <v/>
      </c>
      <c r="J27" s="9">
        <f>IF(E27="","",IF(E26="",1,1+J26))</f>
        <v/>
      </c>
      <c r="N27" s="9">
        <f>IF(G27="?",_xlfn.CONCAT(AQ27,"Q ",AR27,":",TEXT(AS27,"00")),"")</f>
        <v/>
      </c>
      <c r="AJ27" s="9">
        <f>IF(K27="t","o",IF(E28="1st","o","d"))</f>
        <v/>
      </c>
      <c r="AK27" s="9">
        <f>IF((F27-F28)&lt;=1,"d",IF((F27-F28)&gt;F27/3,"o","d"))</f>
        <v/>
      </c>
      <c r="AL27" s="9">
        <f>IF((F27-F28)&lt;=1,"d",IF((F27-F28)&gt;=F27/2,"o","d"))</f>
        <v/>
      </c>
      <c r="AN27" t="n">
        <v>10</v>
      </c>
      <c r="AO27" t="n">
        <v>14</v>
      </c>
      <c r="AQ27" t="n">
        <v>2</v>
      </c>
      <c r="AR27" t="n">
        <v>8</v>
      </c>
      <c r="AS27" t="n">
        <v>14</v>
      </c>
      <c r="AT27" t="n">
        <v>72</v>
      </c>
      <c r="AV27" t="n">
        <v>15</v>
      </c>
      <c r="AW27" t="inlineStr">
        <is>
          <t>Pass Reception</t>
        </is>
      </c>
      <c r="AX27" t="inlineStr">
        <is>
          <t>Michael Penix Jr. pass complete to Dillon Johnson for 15 yds to the WASH 43 for a 1ST down</t>
        </is>
      </c>
      <c r="BE27" s="9">
        <f>IF(AT27="","",IF(AT28="",AV27,AT27-AT28))</f>
        <v/>
      </c>
      <c r="BF27" s="14">
        <f>BE27=AV27</f>
        <v/>
      </c>
    </row>
    <row r="28" ht="12.8" customHeight="1" s="12">
      <c r="A28" t="n">
        <v>5</v>
      </c>
      <c r="B28" t="inlineStr">
        <is>
          <t>WAS</t>
        </is>
      </c>
      <c r="C28" s="9">
        <f>IF(A27=A28,C27+1,1)</f>
        <v/>
      </c>
      <c r="D28" s="13" t="inlineStr">
        <is>
          <t>O</t>
        </is>
      </c>
      <c r="E28" t="inlineStr">
        <is>
          <t>1st</t>
        </is>
      </c>
      <c r="F28" t="n">
        <v>10</v>
      </c>
      <c r="G28" t="inlineStr">
        <is>
          <t>p</t>
        </is>
      </c>
      <c r="H28" s="9">
        <f>IF(E28="","",IF(K28="x","d",IF(K28="p","d",IF(AJ28="o","o",IF(E28="1st",AK28,IF(E28="2nd",AL28,AJ28))))))</f>
        <v/>
      </c>
      <c r="I28" s="9">
        <f>IF(C28=1,1,IF(E28="","",IF(I27="",I26+1,I27)))</f>
        <v/>
      </c>
      <c r="J28" s="9">
        <f>IF(E28="","",IF(E27="",1,1+J27))</f>
        <v/>
      </c>
      <c r="N28" s="9">
        <f>IF(G28="?",_xlfn.CONCAT(AQ28,"Q ",AR28,":",TEXT(AS28,"00")),"")</f>
        <v/>
      </c>
      <c r="AJ28" s="9">
        <f>IF(K28="t","o",IF(E29="1st","o","d"))</f>
        <v/>
      </c>
      <c r="AK28" s="9">
        <f>IF((F28-F29)&lt;=1,"d",IF((F28-F29)&gt;F28/3,"o","d"))</f>
        <v/>
      </c>
      <c r="AL28" s="9">
        <f>IF((F28-F29)&lt;=1,"d",IF((F28-F29)&gt;=F28/2,"o","d"))</f>
        <v/>
      </c>
      <c r="AN28" t="n">
        <v>10</v>
      </c>
      <c r="AO28" t="n">
        <v>14</v>
      </c>
      <c r="AQ28" t="n">
        <v>2</v>
      </c>
      <c r="AR28" t="n">
        <v>7</v>
      </c>
      <c r="AS28" t="n">
        <v>49</v>
      </c>
      <c r="AT28" t="n">
        <v>57</v>
      </c>
      <c r="AV28" t="n">
        <v>28</v>
      </c>
      <c r="AW28" t="inlineStr">
        <is>
          <t>Pass Reception</t>
        </is>
      </c>
      <c r="AX28" t="inlineStr">
        <is>
          <t>Michael Penix Jr. pass complete to Jack Westover for 28 yds to the UTAH 29 for a 1ST down</t>
        </is>
      </c>
      <c r="BE28" s="9">
        <f>IF(AT28="","",IF(AT29="",AV28,AT28-AT29))</f>
        <v/>
      </c>
      <c r="BF28" s="14">
        <f>BE28=AV28</f>
        <v/>
      </c>
    </row>
    <row r="29" ht="12.8" customHeight="1" s="12">
      <c r="A29" t="n">
        <v>5</v>
      </c>
      <c r="B29" t="inlineStr">
        <is>
          <t>WAS</t>
        </is>
      </c>
      <c r="C29" s="9">
        <f>IF(A28=A29,C28+1,1)</f>
        <v/>
      </c>
      <c r="D29" s="13" t="inlineStr">
        <is>
          <t>O</t>
        </is>
      </c>
      <c r="E29" t="inlineStr">
        <is>
          <t>1st</t>
        </is>
      </c>
      <c r="F29" t="n">
        <v>10</v>
      </c>
      <c r="G29" t="inlineStr">
        <is>
          <t>?</t>
        </is>
      </c>
      <c r="H29" s="9">
        <f>IF(E29="","",IF(K29="x","d",IF(K29="p","d",IF(AJ29="o","o",IF(E29="1st",AK29,IF(E29="2nd",AL29,AJ29))))))</f>
        <v/>
      </c>
      <c r="I29" s="9">
        <f>IF(C29=1,1,IF(E29="","",IF(I28="",I27+1,I28)))</f>
        <v/>
      </c>
      <c r="J29" s="9">
        <f>IF(E29="","",IF(E28="",1,1+J28))</f>
        <v/>
      </c>
      <c r="N29" s="9">
        <f>IF(G29="?",_xlfn.CONCAT(AQ29,"Q ",AR29,":",TEXT(AS29,"00")),"")</f>
        <v/>
      </c>
      <c r="AJ29" s="9">
        <f>IF(K29="t","o",IF(E30="1st","o","d"))</f>
        <v/>
      </c>
      <c r="AK29" s="9">
        <f>IF((F29-F30)&lt;=1,"d",IF((F29-F30)&gt;F29/3,"o","d"))</f>
        <v/>
      </c>
      <c r="AL29" s="9">
        <f>IF((F29-F30)&lt;=1,"d",IF((F29-F30)&gt;=F29/2,"o","d"))</f>
        <v/>
      </c>
      <c r="AN29" t="n">
        <v>10</v>
      </c>
      <c r="AO29" t="n">
        <v>14</v>
      </c>
      <c r="AQ29" t="n">
        <v>2</v>
      </c>
      <c r="AR29" t="n">
        <v>7</v>
      </c>
      <c r="AS29" t="n">
        <v>32</v>
      </c>
      <c r="AT29" t="n">
        <v>29</v>
      </c>
      <c r="AV29" t="n">
        <v>-5</v>
      </c>
      <c r="AW29" t="inlineStr">
        <is>
          <t>Penalty</t>
        </is>
      </c>
      <c r="AX29" t="inlineStr">
        <is>
          <t>PENALTY WASH False Start (Westover,Jack) 5 yards from UTAH29 to UTAH34. NO PLAY.</t>
        </is>
      </c>
      <c r="BE29" s="9">
        <f>IF(AT29="","",IF(AT30="",AV29,AT29-AT30))</f>
        <v/>
      </c>
      <c r="BF29" s="14">
        <f>BE29=AV29</f>
        <v/>
      </c>
    </row>
    <row r="30" ht="12.8" customHeight="1" s="12">
      <c r="A30" t="n">
        <v>5</v>
      </c>
      <c r="B30" t="inlineStr">
        <is>
          <t>WAS</t>
        </is>
      </c>
      <c r="C30" s="9">
        <f>IF(A29=A30,C29+1,1)</f>
        <v/>
      </c>
      <c r="D30" s="13" t="inlineStr">
        <is>
          <t>O</t>
        </is>
      </c>
      <c r="E30" t="inlineStr">
        <is>
          <t>1st</t>
        </is>
      </c>
      <c r="F30" t="n">
        <v>15</v>
      </c>
      <c r="G30" t="inlineStr">
        <is>
          <t>p</t>
        </is>
      </c>
      <c r="H30" s="9">
        <f>IF(E30="","",IF(K30="x","d",IF(K30="p","d",IF(AJ30="o","o",IF(E30="1st",AK30,IF(E30="2nd",AL30,AJ30))))))</f>
        <v/>
      </c>
      <c r="I30" s="9">
        <f>IF(C30=1,1,IF(E30="","",IF(I29="",I28+1,I29)))</f>
        <v/>
      </c>
      <c r="J30" s="9">
        <f>IF(E30="","",IF(E29="",1,1+J29))</f>
        <v/>
      </c>
      <c r="N30" s="9">
        <f>IF(G30="?",_xlfn.CONCAT(AQ30,"Q ",AR30,":",TEXT(AS30,"00")),"")</f>
        <v/>
      </c>
      <c r="AJ30" s="9">
        <f>IF(K30="t","o",IF(E31="1st","o","d"))</f>
        <v/>
      </c>
      <c r="AK30" s="9">
        <f>IF((F30-F31)&lt;=1,"d",IF((F30-F31)&gt;F30/3,"o","d"))</f>
        <v/>
      </c>
      <c r="AL30" s="9">
        <f>IF((F30-F31)&lt;=1,"d",IF((F30-F31)&gt;=F30/2,"o","d"))</f>
        <v/>
      </c>
      <c r="AN30" t="n">
        <v>10</v>
      </c>
      <c r="AO30" t="n">
        <v>14</v>
      </c>
      <c r="AQ30" t="n">
        <v>2</v>
      </c>
      <c r="AR30" t="n">
        <v>7</v>
      </c>
      <c r="AS30" t="n">
        <v>7</v>
      </c>
      <c r="AT30" t="n">
        <v>34</v>
      </c>
      <c r="AV30" t="n">
        <v>0</v>
      </c>
      <c r="AW30" t="inlineStr">
        <is>
          <t>Pass Incompletion</t>
        </is>
      </c>
      <c r="AX30" t="inlineStr">
        <is>
          <t>Michael Penix Jr. pass incomplete to Rome Odunze</t>
        </is>
      </c>
      <c r="BE30" s="9">
        <f>IF(AT30="","",IF(AT31="",AV30,AT30-AT31))</f>
        <v/>
      </c>
      <c r="BF30" s="14">
        <f>BE30=AV30</f>
        <v/>
      </c>
    </row>
    <row r="31" ht="12.8" customHeight="1" s="12">
      <c r="A31" t="n">
        <v>5</v>
      </c>
      <c r="B31" t="inlineStr">
        <is>
          <t>WAS</t>
        </is>
      </c>
      <c r="C31" s="9">
        <f>IF(A30=A31,C30+1,1)</f>
        <v/>
      </c>
      <c r="D31" s="13" t="inlineStr">
        <is>
          <t>O</t>
        </is>
      </c>
      <c r="E31" t="inlineStr">
        <is>
          <t>2nd</t>
        </is>
      </c>
      <c r="F31" t="n">
        <v>15</v>
      </c>
      <c r="G31" t="inlineStr">
        <is>
          <t>p</t>
        </is>
      </c>
      <c r="H31" s="9">
        <f>IF(E31="","",IF(K31="x","d",IF(K31="p","d",IF(AJ31="o","o",IF(E31="1st",AK31,IF(E31="2nd",AL31,AJ31))))))</f>
        <v/>
      </c>
      <c r="I31" s="9">
        <f>IF(C31=1,1,IF(E31="","",IF(I30="",I29+1,I30)))</f>
        <v/>
      </c>
      <c r="J31" s="9">
        <f>IF(E31="","",IF(E30="",1,1+J30))</f>
        <v/>
      </c>
      <c r="N31" s="9">
        <f>IF(G31="?",_xlfn.CONCAT(AQ31,"Q ",AR31,":",TEXT(AS31,"00")),"")</f>
        <v/>
      </c>
      <c r="AJ31" s="9">
        <f>IF(K31="t","o",IF(E32="1st","o","d"))</f>
        <v/>
      </c>
      <c r="AK31" s="9">
        <f>IF((F31-F32)&lt;=1,"d",IF((F31-F32)&gt;F31/3,"o","d"))</f>
        <v/>
      </c>
      <c r="AL31" s="9">
        <f>IF((F31-F32)&lt;=1,"d",IF((F31-F32)&gt;=F31/2,"o","d"))</f>
        <v/>
      </c>
      <c r="AN31" t="n">
        <v>17</v>
      </c>
      <c r="AO31" t="n">
        <v>14</v>
      </c>
      <c r="AQ31" t="n">
        <v>2</v>
      </c>
      <c r="AR31" t="n">
        <v>6</v>
      </c>
      <c r="AS31" t="n">
        <v>59</v>
      </c>
      <c r="AT31" t="n">
        <v>34</v>
      </c>
      <c r="AV31" t="n">
        <v>34</v>
      </c>
      <c r="AW31" t="inlineStr">
        <is>
          <t>Passing Touchdown</t>
        </is>
      </c>
      <c r="AX31" t="inlineStr">
        <is>
          <t>Michael Penix Jr. pass complete to Rome Odunze for 34 yds for a TD (Grady Gross KICK)</t>
        </is>
      </c>
      <c r="BE31" s="9">
        <f>IF(AT31="","",IF(AT32="",AV31,AT31-AT32))</f>
        <v/>
      </c>
      <c r="BF31" s="14">
        <f>BE31=AV31</f>
        <v/>
      </c>
    </row>
    <row r="32" ht="12.8" customHeight="1" s="12">
      <c r="C32" s="9">
        <f>IF(A31=A32,C31+1,1)</f>
        <v/>
      </c>
      <c r="D32" s="13" t="inlineStr">
        <is>
          <t>O</t>
        </is>
      </c>
      <c r="H32" s="9">
        <f>IF(E32="","",IF(K32="x","d",IF(K32="p","d",IF(AJ32="o","o",IF(E32="1st",AK32,IF(E32="2nd",AL32,AJ32))))))</f>
        <v/>
      </c>
      <c r="I32" s="9">
        <f>IF(C32=1,1,IF(E32="","",IF(I31="",I30+1,I31)))</f>
        <v/>
      </c>
      <c r="J32" s="9">
        <f>IF(E32="","",IF(E31="",1,1+J31))</f>
        <v/>
      </c>
      <c r="N32" s="9">
        <f>IF(G32="?",_xlfn.CONCAT(AQ32,"Q ",AR32,":",TEXT(AS32,"00")),"")</f>
        <v/>
      </c>
      <c r="AJ32" s="9">
        <f>IF(K32="t","o",IF(E33="1st","o","d"))</f>
        <v/>
      </c>
      <c r="AK32" s="9">
        <f>IF((F32-F33)&lt;=1,"d",IF((F32-F33)&gt;F32/3,"o","d"))</f>
        <v/>
      </c>
      <c r="AL32" s="9">
        <f>IF((F32-F33)&lt;=1,"d",IF((F32-F33)&gt;=F32/2,"o","d"))</f>
        <v/>
      </c>
      <c r="BE32" s="9">
        <f>IF(AT32="","",IF(AT33="",AV32,AT32-AT33))</f>
        <v/>
      </c>
      <c r="BF32" s="14">
        <f>BE32=AV32</f>
        <v/>
      </c>
    </row>
    <row r="33" ht="12.8" customHeight="1" s="12">
      <c r="A33" t="n">
        <v>5</v>
      </c>
      <c r="B33" t="inlineStr">
        <is>
          <t>WAS</t>
        </is>
      </c>
      <c r="C33" s="9">
        <f>IF(A32=A33,C32+1,1)</f>
        <v/>
      </c>
      <c r="D33" s="13" t="inlineStr">
        <is>
          <t>O</t>
        </is>
      </c>
      <c r="E33" t="inlineStr">
        <is>
          <t>1st</t>
        </is>
      </c>
      <c r="F33" t="n">
        <v>10</v>
      </c>
      <c r="G33" t="inlineStr">
        <is>
          <t>p</t>
        </is>
      </c>
      <c r="H33" s="9">
        <f>IF(E33="","",IF(K33="x","d",IF(K33="p","d",IF(AJ33="o","o",IF(E33="1st",AK33,IF(E33="2nd",AL33,AJ33))))))</f>
        <v/>
      </c>
      <c r="I33" s="9">
        <f>IF(C33=1,1,IF(E33="","",IF(I32="",I31+1,I32)))</f>
        <v/>
      </c>
      <c r="J33" s="9">
        <f>IF(E33="","",IF(E32="",1,1+J32))</f>
        <v/>
      </c>
      <c r="N33" s="9">
        <f>IF(G33="?",_xlfn.CONCAT(AQ33,"Q ",AR33,":",TEXT(AS33,"00")),"")</f>
        <v/>
      </c>
      <c r="AJ33" s="9">
        <f>IF(K33="t","o",IF(E34="1st","o","d"))</f>
        <v/>
      </c>
      <c r="AK33" s="9">
        <f>IF((F33-F34)&lt;=1,"d",IF((F33-F34)&gt;F33/3,"o","d"))</f>
        <v/>
      </c>
      <c r="AL33" s="9">
        <f>IF((F33-F34)&lt;=1,"d",IF((F33-F34)&gt;=F33/2,"o","d"))</f>
        <v/>
      </c>
      <c r="AN33" t="n">
        <v>17</v>
      </c>
      <c r="AO33" t="n">
        <v>21</v>
      </c>
      <c r="AQ33" t="n">
        <v>2</v>
      </c>
      <c r="AR33" t="n">
        <v>5</v>
      </c>
      <c r="AS33" t="n">
        <v>43</v>
      </c>
      <c r="AT33" t="n">
        <v>56</v>
      </c>
      <c r="AV33" t="n">
        <v>0</v>
      </c>
      <c r="AW33" t="inlineStr">
        <is>
          <t>Pass Incompletion</t>
        </is>
      </c>
      <c r="AX33" t="inlineStr">
        <is>
          <t>Michael Penix Jr. pass incomplete to Dillon Johnson</t>
        </is>
      </c>
      <c r="BE33" s="9">
        <f>IF(AT33="","",IF(AT34="",AV33,AT33-AT34))</f>
        <v/>
      </c>
      <c r="BF33" s="14">
        <f>BE33=AV33</f>
        <v/>
      </c>
    </row>
    <row r="34" ht="12.8" customHeight="1" s="12">
      <c r="A34" t="n">
        <v>5</v>
      </c>
      <c r="B34" t="inlineStr">
        <is>
          <t>WAS</t>
        </is>
      </c>
      <c r="C34" s="9">
        <f>IF(A33=A34,C33+1,1)</f>
        <v/>
      </c>
      <c r="D34" s="13" t="inlineStr">
        <is>
          <t>O</t>
        </is>
      </c>
      <c r="E34" t="inlineStr">
        <is>
          <t>2nd</t>
        </is>
      </c>
      <c r="F34" t="n">
        <v>10</v>
      </c>
      <c r="G34" t="inlineStr">
        <is>
          <t>p</t>
        </is>
      </c>
      <c r="H34" s="9">
        <f>IF(E34="","",IF(K34="x","d",IF(K34="p","d",IF(AJ34="o","o",IF(E34="1st",AK34,IF(E34="2nd",AL34,AJ34))))))</f>
        <v/>
      </c>
      <c r="I34" s="9">
        <f>IF(C34=1,1,IF(E34="","",IF(I33="",I32+1,I33)))</f>
        <v/>
      </c>
      <c r="J34" s="9">
        <f>IF(E34="","",IF(E33="",1,1+J33))</f>
        <v/>
      </c>
      <c r="N34" s="9">
        <f>IF(G34="?",_xlfn.CONCAT(AQ34,"Q ",AR34,":",TEXT(AS34,"00")),"")</f>
        <v/>
      </c>
      <c r="AJ34" s="9">
        <f>IF(K34="t","o",IF(E35="1st","o","d"))</f>
        <v/>
      </c>
      <c r="AK34" s="9">
        <f>IF((F34-F35)&lt;=1,"d",IF((F34-F35)&gt;F34/3,"o","d"))</f>
        <v/>
      </c>
      <c r="AL34" s="9">
        <f>IF((F34-F35)&lt;=1,"d",IF((F34-F35)&gt;=F34/2,"o","d"))</f>
        <v/>
      </c>
      <c r="AN34" t="n">
        <v>17</v>
      </c>
      <c r="AO34" t="n">
        <v>21</v>
      </c>
      <c r="AQ34" t="n">
        <v>2</v>
      </c>
      <c r="AR34" t="n">
        <v>5</v>
      </c>
      <c r="AS34" t="n">
        <v>34</v>
      </c>
      <c r="AT34" t="n">
        <v>56</v>
      </c>
      <c r="AV34" t="n">
        <v>28</v>
      </c>
      <c r="AW34" t="inlineStr">
        <is>
          <t>Pass Reception</t>
        </is>
      </c>
      <c r="AX34" t="inlineStr">
        <is>
          <t>Michael Penix Jr. pass complete to Germie Bernard for 28 yds to the UTAH 28 for a 1ST down</t>
        </is>
      </c>
      <c r="BE34" s="9">
        <f>IF(AT34="","",IF(AT35="",AV34,AT34-AT35))</f>
        <v/>
      </c>
      <c r="BF34" s="14">
        <f>BE34=AV34</f>
        <v/>
      </c>
    </row>
    <row r="35" ht="12.8" customHeight="1" s="12">
      <c r="A35" t="n">
        <v>5</v>
      </c>
      <c r="B35" t="inlineStr">
        <is>
          <t>WAS</t>
        </is>
      </c>
      <c r="C35" s="9">
        <f>IF(A34=A35,C34+1,1)</f>
        <v/>
      </c>
      <c r="D35" s="13" t="inlineStr">
        <is>
          <t>O</t>
        </is>
      </c>
      <c r="E35" t="inlineStr">
        <is>
          <t>1st</t>
        </is>
      </c>
      <c r="F35" t="n">
        <v>10</v>
      </c>
      <c r="G35" t="inlineStr">
        <is>
          <t>p</t>
        </is>
      </c>
      <c r="H35" s="9">
        <f>IF(E35="","",IF(K35="x","d",IF(K35="p","d",IF(AJ35="o","o",IF(E35="1st",AK35,IF(E35="2nd",AL35,AJ35))))))</f>
        <v/>
      </c>
      <c r="I35" s="9">
        <f>IF(C35=1,1,IF(E35="","",IF(I34="",I33+1,I34)))</f>
        <v/>
      </c>
      <c r="J35" s="9">
        <f>IF(E35="","",IF(E34="",1,1+J34))</f>
        <v/>
      </c>
      <c r="N35" s="9">
        <f>IF(G35="?",_xlfn.CONCAT(AQ35,"Q ",AR35,":",TEXT(AS35,"00")),"")</f>
        <v/>
      </c>
      <c r="AJ35" s="9">
        <f>IF(K35="t","o",IF(E36="1st","o","d"))</f>
        <v/>
      </c>
      <c r="AK35" s="9">
        <f>IF((F35-F36)&lt;=1,"d",IF((F35-F36)&gt;F35/3,"o","d"))</f>
        <v/>
      </c>
      <c r="AL35" s="9">
        <f>IF((F35-F36)&lt;=1,"d",IF((F35-F36)&gt;=F35/2,"o","d"))</f>
        <v/>
      </c>
      <c r="AN35" t="n">
        <v>17</v>
      </c>
      <c r="AO35" t="n">
        <v>21</v>
      </c>
      <c r="AQ35" t="n">
        <v>2</v>
      </c>
      <c r="AR35" t="n">
        <v>5</v>
      </c>
      <c r="AS35" t="n">
        <v>2</v>
      </c>
      <c r="AT35" t="n">
        <v>28</v>
      </c>
      <c r="AV35" t="n">
        <v>0</v>
      </c>
      <c r="AW35" t="inlineStr">
        <is>
          <t>Pass Incompletion</t>
        </is>
      </c>
      <c r="AX35" t="inlineStr">
        <is>
          <t>Michael Penix Jr. pass incomplete to Rome Odunze</t>
        </is>
      </c>
      <c r="BE35" s="9">
        <f>IF(AT35="","",IF(AT36="",AV35,AT35-AT36))</f>
        <v/>
      </c>
      <c r="BF35" s="14">
        <f>BE35=AV35</f>
        <v/>
      </c>
    </row>
    <row r="36" ht="12.8" customHeight="1" s="12">
      <c r="A36" t="n">
        <v>5</v>
      </c>
      <c r="B36" t="inlineStr">
        <is>
          <t>WAS</t>
        </is>
      </c>
      <c r="C36" s="9">
        <f>IF(A35=A36,C35+1,1)</f>
        <v/>
      </c>
      <c r="D36" s="13" t="inlineStr">
        <is>
          <t>O</t>
        </is>
      </c>
      <c r="E36" t="inlineStr">
        <is>
          <t>2nd</t>
        </is>
      </c>
      <c r="F36" t="n">
        <v>10</v>
      </c>
      <c r="G36" t="inlineStr">
        <is>
          <t>p</t>
        </is>
      </c>
      <c r="H36" s="9">
        <f>IF(E36="","",IF(K36="x","d",IF(K36="p","d",IF(AJ36="o","o",IF(E36="1st",AK36,IF(E36="2nd",AL36,AJ36))))))</f>
        <v/>
      </c>
      <c r="I36" s="9">
        <f>IF(C36=1,1,IF(E36="","",IF(I35="",I34+1,I35)))</f>
        <v/>
      </c>
      <c r="J36" s="9">
        <f>IF(E36="","",IF(E35="",1,1+J35))</f>
        <v/>
      </c>
      <c r="N36" s="9">
        <f>IF(G36="?",_xlfn.CONCAT(AQ36,"Q ",AR36,":",TEXT(AS36,"00")),"")</f>
        <v/>
      </c>
      <c r="AJ36" s="9">
        <f>IF(K36="t","o",IF(E37="1st","o","d"))</f>
        <v/>
      </c>
      <c r="AK36" s="9">
        <f>IF((F36-F37)&lt;=1,"d",IF((F36-F37)&gt;F36/3,"o","d"))</f>
        <v/>
      </c>
      <c r="AL36" s="9">
        <f>IF((F36-F37)&lt;=1,"d",IF((F36-F37)&gt;=F36/2,"o","d"))</f>
        <v/>
      </c>
      <c r="AN36" t="n">
        <v>17</v>
      </c>
      <c r="AO36" t="n">
        <v>21</v>
      </c>
      <c r="AQ36" t="n">
        <v>2</v>
      </c>
      <c r="AR36" t="n">
        <v>4</v>
      </c>
      <c r="AS36" t="n">
        <v>56</v>
      </c>
      <c r="AT36" t="n">
        <v>28</v>
      </c>
      <c r="AV36" t="n">
        <v>0</v>
      </c>
      <c r="AW36" t="inlineStr">
        <is>
          <t>Pass Incompletion</t>
        </is>
      </c>
      <c r="AX36" t="inlineStr">
        <is>
          <t>Michael Penix Jr. pass incomplete to Rome Odunze</t>
        </is>
      </c>
      <c r="BE36" s="9">
        <f>IF(AT36="","",IF(AT37="",AV36,AT36-AT37))</f>
        <v/>
      </c>
      <c r="BF36" s="14">
        <f>BE36=AV36</f>
        <v/>
      </c>
    </row>
    <row r="37" ht="12.8" customHeight="1" s="12">
      <c r="A37" t="n">
        <v>5</v>
      </c>
      <c r="B37" t="inlineStr">
        <is>
          <t>WAS</t>
        </is>
      </c>
      <c r="C37" s="9">
        <f>IF(A36=A37,C36+1,1)</f>
        <v/>
      </c>
      <c r="D37" s="13" t="inlineStr">
        <is>
          <t>O</t>
        </is>
      </c>
      <c r="E37" t="inlineStr">
        <is>
          <t>3rd</t>
        </is>
      </c>
      <c r="F37" t="n">
        <v>10</v>
      </c>
      <c r="G37" t="inlineStr">
        <is>
          <t>?</t>
        </is>
      </c>
      <c r="H37" s="9">
        <f>IF(E37="","",IF(K37="x","d",IF(K37="p","d",IF(AJ37="o","o",IF(E37="1st",AK37,IF(E37="2nd",AL37,AJ37))))))</f>
        <v/>
      </c>
      <c r="I37" s="9">
        <f>IF(C37=1,1,IF(E37="","",IF(I36="",I35+1,I36)))</f>
        <v/>
      </c>
      <c r="J37" s="9">
        <f>IF(E37="","",IF(E36="",1,1+J36))</f>
        <v/>
      </c>
      <c r="N37" s="9">
        <f>IF(G37="?",_xlfn.CONCAT(AQ37,"Q ",AR37,":",TEXT(AS37,"00")),"")</f>
        <v/>
      </c>
      <c r="AJ37" s="9">
        <f>IF(K37="t","o",IF(E38="1st","o","d"))</f>
        <v/>
      </c>
      <c r="AK37" s="9">
        <f>IF((F37-F38)&lt;=1,"d",IF((F37-F38)&gt;F37/3,"o","d"))</f>
        <v/>
      </c>
      <c r="AL37" s="9">
        <f>IF((F37-F38)&lt;=1,"d",IF((F37-F38)&gt;=F37/2,"o","d"))</f>
        <v/>
      </c>
      <c r="AN37" t="n">
        <v>17</v>
      </c>
      <c r="AO37" t="n">
        <v>21</v>
      </c>
      <c r="AQ37" t="n">
        <v>2</v>
      </c>
      <c r="AR37" t="n">
        <v>4</v>
      </c>
      <c r="AS37" t="n">
        <v>49</v>
      </c>
      <c r="AT37" t="n">
        <v>28</v>
      </c>
      <c r="AV37" t="n">
        <v>15</v>
      </c>
      <c r="AW37" t="inlineStr">
        <is>
          <t>Penalty</t>
        </is>
      </c>
      <c r="AX37" t="inlineStr">
        <is>
          <t>(04:56) Shotgun Penix Jr.,Michael pass incomplete deep left to Odunze,Rome, 1ST DOWN, PENALTY UTAH Pass Interference (Vaughn,Zemaiah) 15 yards from UTAH28 to UTAH13, 1ST DOWN. NO PLAY.</t>
        </is>
      </c>
      <c r="BE37" s="9">
        <f>IF(AT37="","",IF(AT38="",AV37,AT37-AT38))</f>
        <v/>
      </c>
      <c r="BF37" s="14">
        <f>BE37=AV37</f>
        <v/>
      </c>
    </row>
    <row r="38" ht="12.8" customHeight="1" s="12">
      <c r="A38" t="n">
        <v>5</v>
      </c>
      <c r="B38" t="inlineStr">
        <is>
          <t>WAS</t>
        </is>
      </c>
      <c r="C38" s="9">
        <f>IF(A37=A38,C37+1,1)</f>
        <v/>
      </c>
      <c r="D38" s="13" t="inlineStr">
        <is>
          <t>O</t>
        </is>
      </c>
      <c r="E38" t="inlineStr">
        <is>
          <t>1st</t>
        </is>
      </c>
      <c r="F38" t="n">
        <v>10</v>
      </c>
      <c r="G38" t="inlineStr">
        <is>
          <t>r</t>
        </is>
      </c>
      <c r="H38" s="9">
        <f>IF(E38="","",IF(K38="x","d",IF(K38="p","d",IF(AJ38="o","o",IF(E38="1st",AK38,IF(E38="2nd",AL38,AJ38))))))</f>
        <v/>
      </c>
      <c r="I38" s="9">
        <f>IF(C38=1,1,IF(E38="","",IF(I37="",I36+1,I37)))</f>
        <v/>
      </c>
      <c r="J38" s="9">
        <f>IF(E38="","",IF(E37="",1,1+J37))</f>
        <v/>
      </c>
      <c r="N38" s="9">
        <f>IF(G38="?",_xlfn.CONCAT(AQ38,"Q ",AR38,":",TEXT(AS38,"00")),"")</f>
        <v/>
      </c>
      <c r="AJ38" s="9">
        <f>IF(K38="t","o",IF(E39="1st","o","d"))</f>
        <v/>
      </c>
      <c r="AK38" s="9">
        <f>IF((F38-F39)&lt;=1,"d",IF((F38-F39)&gt;F38/3,"o","d"))</f>
        <v/>
      </c>
      <c r="AL38" s="9">
        <f>IF((F38-F39)&lt;=1,"d",IF((F38-F39)&gt;=F38/2,"o","d"))</f>
        <v/>
      </c>
      <c r="AN38" t="n">
        <v>17</v>
      </c>
      <c r="AO38" t="n">
        <v>21</v>
      </c>
      <c r="AQ38" t="n">
        <v>2</v>
      </c>
      <c r="AR38" t="n">
        <v>4</v>
      </c>
      <c r="AS38" t="n">
        <v>43</v>
      </c>
      <c r="AT38" t="n">
        <v>13</v>
      </c>
      <c r="AV38" t="n">
        <v>3</v>
      </c>
      <c r="AW38" t="inlineStr">
        <is>
          <t>Rush</t>
        </is>
      </c>
      <c r="AX38" t="inlineStr">
        <is>
          <t>Dillon Johnson run for 3 yds to the UTAH 16</t>
        </is>
      </c>
      <c r="BE38" s="9">
        <f>IF(AT38="","",IF(AT39="",AV38,AT38-AT39))</f>
        <v/>
      </c>
      <c r="BF38" s="14">
        <f>BE38=AV38</f>
        <v/>
      </c>
    </row>
    <row r="39" ht="12.8" customHeight="1" s="12">
      <c r="A39" t="n">
        <v>5</v>
      </c>
      <c r="B39" t="inlineStr">
        <is>
          <t>WAS</t>
        </is>
      </c>
      <c r="C39" s="9">
        <f>IF(A38=A39,C38+1,1)</f>
        <v/>
      </c>
      <c r="D39" s="13" t="inlineStr">
        <is>
          <t>O</t>
        </is>
      </c>
      <c r="E39" t="inlineStr">
        <is>
          <t>2nd</t>
        </is>
      </c>
      <c r="F39" t="n">
        <v>13</v>
      </c>
      <c r="G39" t="inlineStr">
        <is>
          <t>r</t>
        </is>
      </c>
      <c r="H39" s="9">
        <f>IF(E39="","",IF(K39="x","d",IF(K39="p","d",IF(AJ39="o","o",IF(E39="1st",AK39,IF(E39="2nd",AL39,AJ39))))))</f>
        <v/>
      </c>
      <c r="I39" s="9">
        <f>IF(C39=1,1,IF(E39="","",IF(I38="",I37+1,I38)))</f>
        <v/>
      </c>
      <c r="J39" s="9">
        <f>IF(E39="","",IF(E38="",1,1+J38))</f>
        <v/>
      </c>
      <c r="N39" s="9">
        <f>IF(G39="?",_xlfn.CONCAT(AQ39,"Q ",AR39,":",TEXT(AS39,"00")),"")</f>
        <v/>
      </c>
      <c r="AJ39" s="9">
        <f>IF(K39="t","o",IF(E40="1st","o","d"))</f>
        <v/>
      </c>
      <c r="AK39" s="9">
        <f>IF((F39-F40)&lt;=1,"d",IF((F39-F40)&gt;F39/3,"o","d"))</f>
        <v/>
      </c>
      <c r="AL39" s="9">
        <f>IF((F39-F40)&lt;=1,"d",IF((F39-F40)&gt;=F39/2,"o","d"))</f>
        <v/>
      </c>
      <c r="AN39" t="n">
        <v>17</v>
      </c>
      <c r="AO39" t="n">
        <v>21</v>
      </c>
      <c r="AQ39" t="n">
        <v>2</v>
      </c>
      <c r="AR39" t="n">
        <v>4</v>
      </c>
      <c r="AS39" t="n">
        <v>2</v>
      </c>
      <c r="AT39" t="n">
        <v>16</v>
      </c>
      <c r="AV39" t="n">
        <v>11</v>
      </c>
      <c r="AW39" t="inlineStr">
        <is>
          <t>Rush</t>
        </is>
      </c>
      <c r="AX39" t="inlineStr">
        <is>
          <t>Dillon Johnson run for 11 yds to the UTAH 5</t>
        </is>
      </c>
      <c r="BE39" s="9">
        <f>IF(AT39="","",IF(AT40="",AV39,AT39-AT40))</f>
        <v/>
      </c>
      <c r="BF39" s="14">
        <f>BE39=AV39</f>
        <v/>
      </c>
    </row>
    <row r="40" ht="12.8" customHeight="1" s="12">
      <c r="A40" t="n">
        <v>5</v>
      </c>
      <c r="B40" t="inlineStr">
        <is>
          <t>WAS</t>
        </is>
      </c>
      <c r="C40" s="9">
        <f>IF(A39=A40,C39+1,1)</f>
        <v/>
      </c>
      <c r="D40" s="13" t="inlineStr">
        <is>
          <t>O</t>
        </is>
      </c>
      <c r="E40" t="inlineStr">
        <is>
          <t>3rd</t>
        </is>
      </c>
      <c r="F40" t="n">
        <v>2</v>
      </c>
      <c r="G40" t="inlineStr">
        <is>
          <t>r</t>
        </is>
      </c>
      <c r="H40" s="9">
        <f>IF(E40="","",IF(K40="x","d",IF(K40="p","d",IF(AJ40="o","o",IF(E40="1st",AK40,IF(E40="2nd",AL40,AJ40))))))</f>
        <v/>
      </c>
      <c r="I40" s="9">
        <f>IF(C40=1,1,IF(E40="","",IF(I39="",I38+1,I39)))</f>
        <v/>
      </c>
      <c r="J40" s="9">
        <f>IF(E40="","",IF(E39="",1,1+J39))</f>
        <v/>
      </c>
      <c r="N40" s="9">
        <f>IF(G40="?",_xlfn.CONCAT(AQ40,"Q ",AR40,":",TEXT(AS40,"00")),"")</f>
        <v/>
      </c>
      <c r="AJ40" s="9">
        <f>IF(K40="t","o",IF(E41="1st","o","d"))</f>
        <v/>
      </c>
      <c r="AK40" s="9">
        <f>IF((F40-F41)&lt;=1,"d",IF((F40-F41)&gt;F40/3,"o","d"))</f>
        <v/>
      </c>
      <c r="AL40" s="9">
        <f>IF((F40-F41)&lt;=1,"d",IF((F40-F41)&gt;=F40/2,"o","d"))</f>
        <v/>
      </c>
      <c r="AN40" t="n">
        <v>24</v>
      </c>
      <c r="AO40" t="n">
        <v>21</v>
      </c>
      <c r="AQ40" t="n">
        <v>2</v>
      </c>
      <c r="AR40" t="n">
        <v>3</v>
      </c>
      <c r="AS40" t="n">
        <v>17</v>
      </c>
      <c r="AT40" t="n">
        <v>5</v>
      </c>
      <c r="AV40" t="n">
        <v>5</v>
      </c>
      <c r="AW40" t="inlineStr">
        <is>
          <t>Rushing Touchdown</t>
        </is>
      </c>
      <c r="AX40" t="inlineStr">
        <is>
          <t>Dillon Johnson run for 5 yds for a TD (Grady Gross KICK)</t>
        </is>
      </c>
      <c r="BE40" s="9">
        <f>IF(AT40="","",IF(AT41="",AV40,AT40-AT41))</f>
        <v/>
      </c>
      <c r="BF40" s="14">
        <f>BE40=AV40</f>
        <v/>
      </c>
    </row>
    <row r="41" ht="12.8" customHeight="1" s="12">
      <c r="C41" s="9">
        <f>IF(A40=A41,C40+1,1)</f>
        <v/>
      </c>
      <c r="D41" s="13" t="inlineStr">
        <is>
          <t>O</t>
        </is>
      </c>
      <c r="H41" s="9">
        <f>IF(E41="","",IF(K41="x","d",IF(K41="p","d",IF(AJ41="o","o",IF(E41="1st",AK41,IF(E41="2nd",AL41,AJ41))))))</f>
        <v/>
      </c>
      <c r="I41" s="9">
        <f>IF(C41=1,1,IF(E41="","",IF(I40="",I39+1,I40)))</f>
        <v/>
      </c>
      <c r="J41" s="9">
        <f>IF(E41="","",IF(E40="",1,1+J40))</f>
        <v/>
      </c>
      <c r="N41" s="9">
        <f>IF(G41="?",_xlfn.CONCAT(AQ41,"Q ",AR41,":",TEXT(AS41,"00")),"")</f>
        <v/>
      </c>
      <c r="AJ41" s="9">
        <f>IF(K41="t","o",IF(E42="1st","o","d"))</f>
        <v/>
      </c>
      <c r="AK41" s="9">
        <f>IF((F41-F42)&lt;=1,"d",IF((F41-F42)&gt;F41/3,"o","d"))</f>
        <v/>
      </c>
      <c r="AL41" s="9">
        <f>IF((F41-F42)&lt;=1,"d",IF((F41-F42)&gt;=F41/2,"o","d"))</f>
        <v/>
      </c>
      <c r="BE41" s="9">
        <f>IF(AT41="","",IF(AT42="",AV41,AT41-AT42))</f>
        <v/>
      </c>
      <c r="BF41" s="14">
        <f>BE41=AV41</f>
        <v/>
      </c>
    </row>
    <row r="42" ht="12.8" customHeight="1" s="12">
      <c r="A42" t="n">
        <v>5</v>
      </c>
      <c r="B42" t="inlineStr">
        <is>
          <t>WAS</t>
        </is>
      </c>
      <c r="C42" s="9">
        <f>IF(A41=A42,C41+1,1)</f>
        <v/>
      </c>
      <c r="D42" s="13" t="inlineStr">
        <is>
          <t>O</t>
        </is>
      </c>
      <c r="E42" t="inlineStr">
        <is>
          <t>1st</t>
        </is>
      </c>
      <c r="F42" t="n">
        <v>10</v>
      </c>
      <c r="G42" t="inlineStr">
        <is>
          <t>p</t>
        </is>
      </c>
      <c r="H42" s="9">
        <f>IF(E42="","",IF(K42="x","d",IF(K42="p","d",IF(AJ42="o","o",IF(E42="1st",AK42,IF(E42="2nd",AL42,AJ42))))))</f>
        <v/>
      </c>
      <c r="I42" s="9">
        <f>IF(C42=1,1,IF(E42="","",IF(I41="",I40+1,I41)))</f>
        <v/>
      </c>
      <c r="J42" s="9">
        <f>IF(E42="","",IF(E41="",1,1+J41))</f>
        <v/>
      </c>
      <c r="N42" s="9">
        <f>IF(G42="?",_xlfn.CONCAT(AQ42,"Q ",AR42,":",TEXT(AS42,"00")),"")</f>
        <v/>
      </c>
      <c r="AJ42" s="9">
        <f>IF(K42="t","o",IF(E43="1st","o","d"))</f>
        <v/>
      </c>
      <c r="AK42" s="9">
        <f>IF((F42-F43)&lt;=1,"d",IF((F42-F43)&gt;F42/3,"o","d"))</f>
        <v/>
      </c>
      <c r="AL42" s="9">
        <f>IF((F42-F43)&lt;=1,"d",IF((F42-F43)&gt;=F42/2,"o","d"))</f>
        <v/>
      </c>
      <c r="AN42" t="n">
        <v>24</v>
      </c>
      <c r="AO42" t="n">
        <v>28</v>
      </c>
      <c r="AQ42" t="n">
        <v>2</v>
      </c>
      <c r="AR42" t="n">
        <v>0</v>
      </c>
      <c r="AS42" t="n">
        <v>44</v>
      </c>
      <c r="AT42" t="n">
        <v>64</v>
      </c>
      <c r="AV42" t="n">
        <v>4</v>
      </c>
      <c r="AW42" t="inlineStr">
        <is>
          <t>Pass Reception</t>
        </is>
      </c>
      <c r="AX42" t="inlineStr">
        <is>
          <t>Michael Penix Jr. pass complete to Jack Westover for 4 yds to the WASH 40</t>
        </is>
      </c>
      <c r="BE42" s="9">
        <f>IF(AT42="","",IF(AT43="",AV42,AT42-AT43))</f>
        <v/>
      </c>
      <c r="BF42" s="14">
        <f>BE42=AV42</f>
        <v/>
      </c>
    </row>
    <row r="43" ht="12.8" customHeight="1" s="12">
      <c r="A43" t="n">
        <v>5</v>
      </c>
      <c r="B43" t="inlineStr">
        <is>
          <t>WAS</t>
        </is>
      </c>
      <c r="C43" s="9">
        <f>IF(A42=A43,C42+1,1)</f>
        <v/>
      </c>
      <c r="D43" s="13" t="inlineStr">
        <is>
          <t>O</t>
        </is>
      </c>
      <c r="E43" t="inlineStr">
        <is>
          <t>2nd</t>
        </is>
      </c>
      <c r="F43" t="n">
        <v>6</v>
      </c>
      <c r="G43" t="inlineStr">
        <is>
          <t>p</t>
        </is>
      </c>
      <c r="H43" s="9">
        <f>IF(E43="","",IF(K43="x","d",IF(K43="p","d",IF(AJ43="o","o",IF(E43="1st",AK43,IF(E43="2nd",AL43,AJ43))))))</f>
        <v/>
      </c>
      <c r="I43" s="9">
        <f>IF(C43=1,1,IF(E43="","",IF(I42="",I41+1,I42)))</f>
        <v/>
      </c>
      <c r="J43" s="9">
        <f>IF(E43="","",IF(E42="",1,1+J42))</f>
        <v/>
      </c>
      <c r="N43" s="9">
        <f>IF(G43="?",_xlfn.CONCAT(AQ43,"Q ",AR43,":",TEXT(AS43,"00")),"")</f>
        <v/>
      </c>
      <c r="AJ43" s="9">
        <f>IF(K43="t","o",IF(E44="1st","o","d"))</f>
        <v/>
      </c>
      <c r="AK43" s="9">
        <f>IF((F43-F44)&lt;=1,"d",IF((F43-F44)&gt;F43/3,"o","d"))</f>
        <v/>
      </c>
      <c r="AL43" s="9">
        <f>IF((F43-F44)&lt;=1,"d",IF((F43-F44)&gt;=F43/2,"o","d"))</f>
        <v/>
      </c>
      <c r="AN43" t="n">
        <v>24</v>
      </c>
      <c r="AO43" t="n">
        <v>28</v>
      </c>
      <c r="AQ43" t="n">
        <v>2</v>
      </c>
      <c r="AR43" t="n">
        <v>0</v>
      </c>
      <c r="AS43" t="n">
        <v>35</v>
      </c>
      <c r="AT43" t="n">
        <v>60</v>
      </c>
      <c r="AV43" t="n">
        <v>11</v>
      </c>
      <c r="AW43" t="inlineStr">
        <is>
          <t>Pass Reception</t>
        </is>
      </c>
      <c r="AX43" t="inlineStr">
        <is>
          <t>Michael Penix Jr. pass complete to Jack Westover for 11 yds to the UTAH 49 for a 1ST down</t>
        </is>
      </c>
      <c r="BE43" s="9">
        <f>IF(AT43="","",IF(AT44="",AV43,AT43-AT44))</f>
        <v/>
      </c>
      <c r="BF43" s="14">
        <f>BE43=AV43</f>
        <v/>
      </c>
    </row>
    <row r="44" ht="12.8" customHeight="1" s="12">
      <c r="A44" t="n">
        <v>5</v>
      </c>
      <c r="B44" t="inlineStr">
        <is>
          <t>WAS</t>
        </is>
      </c>
      <c r="C44" s="9">
        <f>IF(A43=A44,C43+1,1)</f>
        <v/>
      </c>
      <c r="D44" s="13" t="inlineStr">
        <is>
          <t>O</t>
        </is>
      </c>
      <c r="E44" t="inlineStr">
        <is>
          <t>2nd</t>
        </is>
      </c>
      <c r="F44" t="n">
        <v>4</v>
      </c>
      <c r="G44" t="inlineStr">
        <is>
          <t>p</t>
        </is>
      </c>
      <c r="H44" s="9">
        <f>IF(E44="","",IF(K44="x","d",IF(K44="p","d",IF(AJ44="o","o",IF(E44="1st",AK44,IF(E44="2nd",AL44,AJ44))))))</f>
        <v/>
      </c>
      <c r="I44" s="9">
        <f>IF(C44=1,1,IF(E44="","",IF(I43="",I42+1,I43)))</f>
        <v/>
      </c>
      <c r="J44" s="9">
        <f>IF(E44="","",IF(E43="",1,1+J43))</f>
        <v/>
      </c>
      <c r="N44" s="9">
        <f>IF(G44="?",_xlfn.CONCAT(AQ44,"Q ",AR44,":",TEXT(AS44,"00")),"")</f>
        <v/>
      </c>
      <c r="AJ44" s="9">
        <f>IF(K44="t","o",IF(E45="1st","o","d"))</f>
        <v/>
      </c>
      <c r="AK44" s="9">
        <f>IF((F44-F45)&lt;=1,"d",IF((F44-F45)&gt;F44/3,"o","d"))</f>
        <v/>
      </c>
      <c r="AL44" s="9">
        <f>IF((F44-F45)&lt;=1,"d",IF((F44-F45)&gt;=F44/2,"o","d"))</f>
        <v/>
      </c>
      <c r="AN44" t="n">
        <v>24</v>
      </c>
      <c r="AO44" t="n">
        <v>28</v>
      </c>
      <c r="AQ44" t="n">
        <v>2</v>
      </c>
      <c r="AR44" t="n">
        <v>0</v>
      </c>
      <c r="AS44" t="n">
        <v>31</v>
      </c>
      <c r="AT44" t="n">
        <v>43</v>
      </c>
      <c r="AV44" t="n">
        <v>0</v>
      </c>
      <c r="AW44" t="inlineStr">
        <is>
          <t>Pass Incompletion</t>
        </is>
      </c>
      <c r="AX44" t="inlineStr">
        <is>
          <t>Michael Penix Jr. pass incomplete to Ja'Lynn Polk</t>
        </is>
      </c>
      <c r="BE44" s="9">
        <f>IF(AT44="","",IF(AT45="",AV44,AT44-AT45))</f>
        <v/>
      </c>
      <c r="BF44" s="14">
        <f>BE44=AV44</f>
        <v/>
      </c>
    </row>
    <row r="45" ht="12.8" customHeight="1" s="12">
      <c r="A45" t="n">
        <v>5</v>
      </c>
      <c r="B45" t="inlineStr">
        <is>
          <t>WAS</t>
        </is>
      </c>
      <c r="C45" s="9">
        <f>IF(A44=A45,C44+1,1)</f>
        <v/>
      </c>
      <c r="D45" s="13" t="inlineStr">
        <is>
          <t>O</t>
        </is>
      </c>
      <c r="E45" t="inlineStr">
        <is>
          <t>1st</t>
        </is>
      </c>
      <c r="F45" t="n">
        <v>10</v>
      </c>
      <c r="G45" t="inlineStr">
        <is>
          <t>p</t>
        </is>
      </c>
      <c r="H45" s="9">
        <f>IF(E45="","",IF(K45="x","d",IF(K45="p","d",IF(AJ45="o","o",IF(E45="1st",AK45,IF(E45="2nd",AL45,AJ45))))))</f>
        <v/>
      </c>
      <c r="I45" s="9">
        <f>IF(C45=1,1,IF(E45="","",IF(I44="",I43+1,I44)))</f>
        <v/>
      </c>
      <c r="J45" s="9">
        <f>IF(E45="","",IF(E44="",1,1+J44))</f>
        <v/>
      </c>
      <c r="N45" s="9">
        <f>IF(G45="?",_xlfn.CONCAT(AQ45,"Q ",AR45,":",TEXT(AS45,"00")),"")</f>
        <v/>
      </c>
      <c r="AJ45" s="9">
        <f>IF(K45="t","o",IF(E46="1st","o","d"))</f>
        <v/>
      </c>
      <c r="AK45" s="9">
        <f>IF((F45-F46)&lt;=1,"d",IF((F45-F46)&gt;F45/3,"o","d"))</f>
        <v/>
      </c>
      <c r="AL45" s="9">
        <f>IF((F45-F46)&lt;=1,"d",IF((F45-F46)&gt;=F45/2,"o","d"))</f>
        <v/>
      </c>
      <c r="AN45" t="n">
        <v>24</v>
      </c>
      <c r="AO45" t="n">
        <v>28</v>
      </c>
      <c r="AQ45" t="n">
        <v>2</v>
      </c>
      <c r="AR45" t="n">
        <v>0</v>
      </c>
      <c r="AS45" t="n">
        <v>29</v>
      </c>
      <c r="AT45" t="n">
        <v>49</v>
      </c>
      <c r="AV45" t="n">
        <v>6</v>
      </c>
      <c r="AW45" t="inlineStr">
        <is>
          <t>Pass Reception</t>
        </is>
      </c>
      <c r="AX45" t="inlineStr">
        <is>
          <t>Michael Penix Jr. pass complete to Jack Westover for 6 yds to the UTAH 43</t>
        </is>
      </c>
      <c r="BE45" s="9">
        <f>IF(AT45="","",IF(AT46="",AV45,AT45-AT46))</f>
        <v/>
      </c>
      <c r="BF45" s="14">
        <f>BE45=AV45</f>
        <v/>
      </c>
    </row>
    <row r="46" ht="12.8" customHeight="1" s="12">
      <c r="A46" t="n">
        <v>5</v>
      </c>
      <c r="B46" t="inlineStr">
        <is>
          <t>WAS</t>
        </is>
      </c>
      <c r="C46" s="9">
        <f>IF(A45=A46,C45+1,1)</f>
        <v/>
      </c>
      <c r="D46" s="13" t="inlineStr">
        <is>
          <t>O</t>
        </is>
      </c>
      <c r="E46" t="inlineStr">
        <is>
          <t>3rd</t>
        </is>
      </c>
      <c r="F46" t="n">
        <v>4</v>
      </c>
      <c r="G46" t="inlineStr">
        <is>
          <t>p</t>
        </is>
      </c>
      <c r="H46" s="9">
        <f>IF(E46="","",IF(K46="x","d",IF(K46="p","d",IF(AJ46="o","o",IF(E46="1st",AK46,IF(E46="2nd",AL46,AJ46))))))</f>
        <v/>
      </c>
      <c r="I46" s="9">
        <f>IF(C46=1,1,IF(E46="","",IF(I45="",I44+1,I45)))</f>
        <v/>
      </c>
      <c r="J46" s="9">
        <f>IF(E46="","",IF(E45="",1,1+J45))</f>
        <v/>
      </c>
      <c r="N46" s="9">
        <f>IF(G46="?",_xlfn.CONCAT(AQ46,"Q ",AR46,":",TEXT(AS46,"00")),"")</f>
        <v/>
      </c>
      <c r="AJ46" s="9">
        <f>IF(K46="t","o",IF(E47="1st","o","d"))</f>
        <v/>
      </c>
      <c r="AK46" s="9">
        <f>IF((F46-F47)&lt;=1,"d",IF((F46-F47)&gt;F46/3,"o","d"))</f>
        <v/>
      </c>
      <c r="AL46" s="9">
        <f>IF((F46-F47)&lt;=1,"d",IF((F46-F47)&gt;=F46/2,"o","d"))</f>
        <v/>
      </c>
      <c r="AN46" t="n">
        <v>24</v>
      </c>
      <c r="AO46" t="n">
        <v>28</v>
      </c>
      <c r="AQ46" t="n">
        <v>2</v>
      </c>
      <c r="AR46" t="n">
        <v>0</v>
      </c>
      <c r="AS46" t="n">
        <v>21</v>
      </c>
      <c r="AT46" t="n">
        <v>43</v>
      </c>
      <c r="AV46" t="n">
        <v>0</v>
      </c>
      <c r="AW46" t="inlineStr">
        <is>
          <t>Pass Incompletion</t>
        </is>
      </c>
      <c r="AX46" t="inlineStr">
        <is>
          <t>Michael Penix Jr. pass incomplete to Rome Odunze</t>
        </is>
      </c>
      <c r="BE46" s="9">
        <f>IF(AT46="","",IF(AT47="",AV46,AT46-AT47))</f>
        <v/>
      </c>
      <c r="BF46" s="14">
        <f>BE46=AV46</f>
        <v/>
      </c>
    </row>
    <row r="47" ht="12.8" customHeight="1" s="12">
      <c r="A47" t="n">
        <v>5</v>
      </c>
      <c r="B47" t="inlineStr">
        <is>
          <t>WAS</t>
        </is>
      </c>
      <c r="C47" s="9">
        <f>IF(A46=A47,C46+1,1)</f>
        <v/>
      </c>
      <c r="D47" s="13" t="inlineStr">
        <is>
          <t>O</t>
        </is>
      </c>
      <c r="E47" t="inlineStr">
        <is>
          <t>4th</t>
        </is>
      </c>
      <c r="F47" t="n">
        <v>4</v>
      </c>
      <c r="G47" t="inlineStr">
        <is>
          <t>?</t>
        </is>
      </c>
      <c r="H47" s="9">
        <f>IF(E47="","",IF(K47="x","d",IF(K47="p","d",IF(AJ47="o","o",IF(E47="1st",AK47,IF(E47="2nd",AL47,AJ47))))))</f>
        <v/>
      </c>
      <c r="I47" s="9">
        <f>IF(C47=1,1,IF(E47="","",IF(I46="",I45+1,I46)))</f>
        <v/>
      </c>
      <c r="J47" s="9">
        <f>IF(E47="","",IF(E46="",1,1+J46))</f>
        <v/>
      </c>
      <c r="N47" s="9">
        <f>IF(G47="?",_xlfn.CONCAT(AQ47,"Q ",AR47,":",TEXT(AS47,"00")),"")</f>
        <v/>
      </c>
      <c r="AJ47" s="9">
        <f>IF(K47="t","o",IF(E48="1st","o","d"))</f>
        <v/>
      </c>
      <c r="AK47" s="9">
        <f>IF((F47-F48)&lt;=1,"d",IF((F47-F48)&gt;F47/3,"o","d"))</f>
        <v/>
      </c>
      <c r="AL47" s="9">
        <f>IF((F47-F48)&lt;=1,"d",IF((F47-F48)&gt;=F47/2,"o","d"))</f>
        <v/>
      </c>
      <c r="AN47" t="n">
        <v>24</v>
      </c>
      <c r="AO47" t="n">
        <v>28</v>
      </c>
      <c r="AQ47" t="n">
        <v>2</v>
      </c>
      <c r="AR47" t="n">
        <v>0</v>
      </c>
      <c r="AS47" t="n">
        <v>16</v>
      </c>
      <c r="AT47" t="n">
        <v>43</v>
      </c>
      <c r="AV47" t="n">
        <v>-5</v>
      </c>
      <c r="AW47" t="inlineStr">
        <is>
          <t>Penalty</t>
        </is>
      </c>
      <c r="AX47" t="inlineStr">
        <is>
          <t>(00:21) Shotgun Penix Jr.,Michael pass complete short middle to Westover,Jack for 17 yards to the UTAH26 (Fotu,Sione) PENALTY WASH Ineligible Downfield on Pass (Moore,Quentin) 5 yards from UTAH43 to UTAH48. NO PLAY.</t>
        </is>
      </c>
      <c r="BE47" s="9">
        <f>IF(AT47="","",IF(AT48="",AV47,AT47-AT48))</f>
        <v/>
      </c>
      <c r="BF47" s="14">
        <f>BE47=AV47</f>
        <v/>
      </c>
    </row>
    <row r="48" ht="12.8" customHeight="1" s="12">
      <c r="C48" s="9">
        <f>IF(A47=A48,C47+1,1)</f>
        <v/>
      </c>
      <c r="D48" s="13" t="inlineStr">
        <is>
          <t>O</t>
        </is>
      </c>
      <c r="H48" s="9">
        <f>IF(E48="","",IF(K48="x","d",IF(K48="p","d",IF(AJ48="o","o",IF(E48="1st",AK48,IF(E48="2nd",AL48,AJ48))))))</f>
        <v/>
      </c>
      <c r="I48" s="9">
        <f>IF(C48=1,1,IF(E48="","",IF(I47="",I46+1,I47)))</f>
        <v/>
      </c>
      <c r="J48" s="9">
        <f>IF(E48="","",IF(E47="",1,1+J47))</f>
        <v/>
      </c>
      <c r="N48" s="9">
        <f>IF(G48="?",_xlfn.CONCAT(AQ48,"Q ",AR48,":",TEXT(AS48,"00")),"")</f>
        <v/>
      </c>
      <c r="AJ48" s="9">
        <f>IF(K48="t","o",IF(E49="1st","o","d"))</f>
        <v/>
      </c>
      <c r="AK48" s="9">
        <f>IF((F48-F49)&lt;=1,"d",IF((F48-F49)&gt;F48/3,"o","d"))</f>
        <v/>
      </c>
      <c r="AL48" s="9">
        <f>IF((F48-F49)&lt;=1,"d",IF((F48-F49)&gt;=F48/2,"o","d"))</f>
        <v/>
      </c>
      <c r="BE48" s="9">
        <f>IF(AT48="","",IF(AT49="",AV48,AT48-AT49))</f>
        <v/>
      </c>
      <c r="BF48" s="14">
        <f>BE48=AV48</f>
        <v/>
      </c>
    </row>
    <row r="49" ht="12.8" customHeight="1" s="12">
      <c r="A49" t="n">
        <v>5</v>
      </c>
      <c r="B49" t="inlineStr">
        <is>
          <t>WAS</t>
        </is>
      </c>
      <c r="C49" s="9">
        <f>IF(A48=A49,C48+1,1)</f>
        <v/>
      </c>
      <c r="D49" s="13" t="inlineStr">
        <is>
          <t>O</t>
        </is>
      </c>
      <c r="E49" t="inlineStr">
        <is>
          <t>1st</t>
        </is>
      </c>
      <c r="F49" t="n">
        <v>10</v>
      </c>
      <c r="G49" t="inlineStr">
        <is>
          <t>r</t>
        </is>
      </c>
      <c r="H49" s="9">
        <f>IF(E49="","",IF(K49="x","d",IF(K49="p","d",IF(AJ49="o","o",IF(E49="1st",AK49,IF(E49="2nd",AL49,AJ49))))))</f>
        <v/>
      </c>
      <c r="I49" s="9">
        <f>IF(C49=1,1,IF(E49="","",IF(I48="",I47+1,I48)))</f>
        <v/>
      </c>
      <c r="J49" s="9">
        <f>IF(E49="","",IF(E48="",1,1+J48))</f>
        <v/>
      </c>
      <c r="N49" s="9">
        <f>IF(G49="?",_xlfn.CONCAT(AQ49,"Q ",AR49,":",TEXT(AS49,"00")),"")</f>
        <v/>
      </c>
      <c r="AJ49" s="9">
        <f>IF(K49="t","o",IF(E50="1st","o","d"))</f>
        <v/>
      </c>
      <c r="AK49" s="9">
        <f>IF((F49-F50)&lt;=1,"d",IF((F49-F50)&gt;F49/3,"o","d"))</f>
        <v/>
      </c>
      <c r="AL49" s="9">
        <f>IF((F49-F50)&lt;=1,"d",IF((F49-F50)&gt;=F49/2,"o","d"))</f>
        <v/>
      </c>
      <c r="AN49" t="n">
        <v>24</v>
      </c>
      <c r="AO49" t="n">
        <v>28</v>
      </c>
      <c r="AQ49" t="n">
        <v>3</v>
      </c>
      <c r="AR49" t="n">
        <v>14</v>
      </c>
      <c r="AS49" t="n">
        <v>46</v>
      </c>
      <c r="AT49" t="n">
        <v>86</v>
      </c>
      <c r="AV49" t="n">
        <v>28</v>
      </c>
      <c r="AW49" t="inlineStr">
        <is>
          <t>Rush</t>
        </is>
      </c>
      <c r="AX49" t="inlineStr">
        <is>
          <t>Dillon Johnson run for 28 yds to the WASH 42 for a 1ST down</t>
        </is>
      </c>
      <c r="BE49" s="9">
        <f>IF(AT49="","",IF(AT50="",AV49,AT49-AT50))</f>
        <v/>
      </c>
      <c r="BF49" s="14">
        <f>BE49=AV49</f>
        <v/>
      </c>
    </row>
    <row r="50" ht="12.8" customHeight="1" s="12">
      <c r="A50" t="n">
        <v>5</v>
      </c>
      <c r="B50" t="inlineStr">
        <is>
          <t>WAS</t>
        </is>
      </c>
      <c r="C50" s="9">
        <f>IF(A49=A50,C49+1,1)</f>
        <v/>
      </c>
      <c r="D50" s="13" t="inlineStr">
        <is>
          <t>O</t>
        </is>
      </c>
      <c r="E50" t="inlineStr">
        <is>
          <t>1st</t>
        </is>
      </c>
      <c r="F50" t="n">
        <v>10</v>
      </c>
      <c r="G50" t="inlineStr">
        <is>
          <t>r</t>
        </is>
      </c>
      <c r="H50" s="9">
        <f>IF(E50="","",IF(K50="x","d",IF(K50="p","d",IF(AJ50="o","o",IF(E50="1st",AK50,IF(E50="2nd",AL50,AJ50))))))</f>
        <v/>
      </c>
      <c r="I50" s="9">
        <f>IF(C50=1,1,IF(E50="","",IF(I49="",I48+1,I49)))</f>
        <v/>
      </c>
      <c r="J50" s="9">
        <f>IF(E50="","",IF(E49="",1,1+J49))</f>
        <v/>
      </c>
      <c r="N50" s="9">
        <f>IF(G50="?",_xlfn.CONCAT(AQ50,"Q ",AR50,":",TEXT(AS50,"00")),"")</f>
        <v/>
      </c>
      <c r="AJ50" s="9">
        <f>IF(K50="t","o",IF(E51="1st","o","d"))</f>
        <v/>
      </c>
      <c r="AK50" s="9">
        <f>IF((F50-F51)&lt;=1,"d",IF((F50-F51)&gt;F50/3,"o","d"))</f>
        <v/>
      </c>
      <c r="AL50" s="9">
        <f>IF((F50-F51)&lt;=1,"d",IF((F50-F51)&gt;=F50/2,"o","d"))</f>
        <v/>
      </c>
      <c r="AN50" t="n">
        <v>24</v>
      </c>
      <c r="AO50" t="n">
        <v>28</v>
      </c>
      <c r="AQ50" t="n">
        <v>3</v>
      </c>
      <c r="AR50" t="n">
        <v>14</v>
      </c>
      <c r="AS50" t="n">
        <v>8</v>
      </c>
      <c r="AT50" t="n">
        <v>58</v>
      </c>
      <c r="AV50" t="n">
        <v>0</v>
      </c>
      <c r="AW50" t="inlineStr">
        <is>
          <t>Rush</t>
        </is>
      </c>
      <c r="AX50" t="inlineStr">
        <is>
          <t>Dillon Johnson run for no gain to the WASH 42</t>
        </is>
      </c>
      <c r="BE50" s="9">
        <f>IF(AT50="","",IF(AT51="",AV50,AT50-AT51))</f>
        <v/>
      </c>
      <c r="BF50" s="14">
        <f>BE50=AV50</f>
        <v/>
      </c>
    </row>
    <row r="51" ht="12.8" customHeight="1" s="12">
      <c r="A51" t="n">
        <v>5</v>
      </c>
      <c r="B51" t="inlineStr">
        <is>
          <t>WAS</t>
        </is>
      </c>
      <c r="C51" s="9">
        <f>IF(A50=A51,C50+1,1)</f>
        <v/>
      </c>
      <c r="D51" s="13" t="inlineStr">
        <is>
          <t>O</t>
        </is>
      </c>
      <c r="E51" t="inlineStr">
        <is>
          <t>2nd</t>
        </is>
      </c>
      <c r="F51" t="n">
        <v>10</v>
      </c>
      <c r="G51" t="inlineStr">
        <is>
          <t>r</t>
        </is>
      </c>
      <c r="H51" s="9">
        <f>IF(E51="","",IF(K51="x","d",IF(K51="p","d",IF(AJ51="o","o",IF(E51="1st",AK51,IF(E51="2nd",AL51,AJ51))))))</f>
        <v/>
      </c>
      <c r="I51" s="9">
        <f>IF(C51=1,1,IF(E51="","",IF(I50="",I49+1,I50)))</f>
        <v/>
      </c>
      <c r="J51" s="9">
        <f>IF(E51="","",IF(E50="",1,1+J50))</f>
        <v/>
      </c>
      <c r="N51" s="9">
        <f>IF(G51="?",_xlfn.CONCAT(AQ51,"Q ",AR51,":",TEXT(AS51,"00")),"")</f>
        <v/>
      </c>
      <c r="AJ51" s="9">
        <f>IF(K51="t","o",IF(E52="1st","o","d"))</f>
        <v/>
      </c>
      <c r="AK51" s="9">
        <f>IF((F51-F52)&lt;=1,"d",IF((F51-F52)&gt;F51/3,"o","d"))</f>
        <v/>
      </c>
      <c r="AL51" s="9">
        <f>IF((F51-F52)&lt;=1,"d",IF((F51-F52)&gt;=F51/2,"o","d"))</f>
        <v/>
      </c>
      <c r="AN51" t="n">
        <v>24</v>
      </c>
      <c r="AO51" t="n">
        <v>28</v>
      </c>
      <c r="AQ51" t="n">
        <v>3</v>
      </c>
      <c r="AR51" t="n">
        <v>13</v>
      </c>
      <c r="AS51" t="n">
        <v>45</v>
      </c>
      <c r="AT51" t="n">
        <v>58</v>
      </c>
      <c r="AV51" t="n">
        <v>1</v>
      </c>
      <c r="AW51" t="inlineStr">
        <is>
          <t>Rush</t>
        </is>
      </c>
      <c r="AX51" t="inlineStr">
        <is>
          <t>Dillon Johnson run for 1 yd to the WASH 43</t>
        </is>
      </c>
      <c r="BE51" s="9">
        <f>IF(AT51="","",IF(AT52="",AV51,AT51-AT52))</f>
        <v/>
      </c>
      <c r="BF51" s="14">
        <f>BE51=AV51</f>
        <v/>
      </c>
    </row>
    <row r="52" ht="12.8" customHeight="1" s="12">
      <c r="A52" t="n">
        <v>5</v>
      </c>
      <c r="B52" t="inlineStr">
        <is>
          <t>WAS</t>
        </is>
      </c>
      <c r="C52" s="9">
        <f>IF(A51=A52,C51+1,1)</f>
        <v/>
      </c>
      <c r="D52" s="13" t="inlineStr">
        <is>
          <t>O</t>
        </is>
      </c>
      <c r="E52" t="inlineStr">
        <is>
          <t>3rd</t>
        </is>
      </c>
      <c r="F52" t="n">
        <v>9</v>
      </c>
      <c r="G52" t="inlineStr">
        <is>
          <t>?</t>
        </is>
      </c>
      <c r="H52" s="9">
        <f>IF(E52="","",IF(K52="x","d",IF(K52="p","d",IF(AJ52="o","o",IF(E52="1st",AK52,IF(E52="2nd",AL52,AJ52))))))</f>
        <v/>
      </c>
      <c r="I52" s="9">
        <f>IF(C52=1,1,IF(E52="","",IF(I51="",I50+1,I51)))</f>
        <v/>
      </c>
      <c r="J52" s="9">
        <f>IF(E52="","",IF(E51="",1,1+J51))</f>
        <v/>
      </c>
      <c r="N52" s="9">
        <f>IF(G52="?",_xlfn.CONCAT(AQ52,"Q ",AR52,":",TEXT(AS52,"00")),"")</f>
        <v/>
      </c>
      <c r="AJ52" s="9">
        <f>IF(K52="t","o",IF(E53="1st","o","d"))</f>
        <v/>
      </c>
      <c r="AK52" s="9">
        <f>IF((F52-F53)&lt;=1,"d",IF((F52-F53)&gt;F52/3,"o","d"))</f>
        <v/>
      </c>
      <c r="AL52" s="9">
        <f>IF((F52-F53)&lt;=1,"d",IF((F52-F53)&gt;=F52/2,"o","d"))</f>
        <v/>
      </c>
      <c r="AN52" t="n">
        <v>24</v>
      </c>
      <c r="AO52" t="n">
        <v>28</v>
      </c>
      <c r="AQ52" t="n">
        <v>3</v>
      </c>
      <c r="AR52" t="n">
        <v>12</v>
      </c>
      <c r="AS52" t="n">
        <v>57</v>
      </c>
      <c r="AT52" t="n">
        <v>57</v>
      </c>
      <c r="AV52" t="n">
        <v>-10</v>
      </c>
      <c r="AW52" t="inlineStr">
        <is>
          <t>Sack</t>
        </is>
      </c>
      <c r="AX52" t="inlineStr">
        <is>
          <t>Michael Penix Jr. sacked by Sione Vaki for a loss of 10 yards to the WASH 33</t>
        </is>
      </c>
      <c r="BE52" s="9">
        <f>IF(AT52="","",IF(AT53="",AV52,AT52-AT53))</f>
        <v/>
      </c>
      <c r="BF52" s="14">
        <f>BE52=AV52</f>
        <v/>
      </c>
    </row>
    <row r="53" ht="12.8" customHeight="1" s="12">
      <c r="C53" s="9">
        <f>IF(A52=A53,C52+1,1)</f>
        <v/>
      </c>
      <c r="D53" s="13" t="inlineStr">
        <is>
          <t>O</t>
        </is>
      </c>
      <c r="H53" s="9">
        <f>IF(E53="","",IF(K53="x","d",IF(K53="p","d",IF(AJ53="o","o",IF(E53="1st",AK53,IF(E53="2nd",AL53,AJ53))))))</f>
        <v/>
      </c>
      <c r="I53" s="9">
        <f>IF(C53=1,1,IF(E53="","",IF(I52="",I51+1,I52)))</f>
        <v/>
      </c>
      <c r="J53" s="9">
        <f>IF(E53="","",IF(E52="",1,1+J52))</f>
        <v/>
      </c>
      <c r="N53" s="9">
        <f>IF(G53="?",_xlfn.CONCAT(AQ53,"Q ",AR53,":",TEXT(AS53,"00")),"")</f>
        <v/>
      </c>
      <c r="AJ53" s="9">
        <f>IF(K53="t","o",IF(E54="1st","o","d"))</f>
        <v/>
      </c>
      <c r="AK53" s="9">
        <f>IF((F53-F54)&lt;=1,"d",IF((F53-F54)&gt;F53/3,"o","d"))</f>
        <v/>
      </c>
      <c r="AL53" s="9">
        <f>IF((F53-F54)&lt;=1,"d",IF((F53-F54)&gt;=F53/2,"o","d"))</f>
        <v/>
      </c>
      <c r="BE53" s="9">
        <f>IF(AT53="","",IF(AT54="",AV53,AT53-AT54))</f>
        <v/>
      </c>
      <c r="BF53" s="14">
        <f>BE53=AV53</f>
        <v/>
      </c>
    </row>
    <row r="54" ht="12.8" customHeight="1" s="12">
      <c r="A54" t="n">
        <v>5</v>
      </c>
      <c r="B54" t="inlineStr">
        <is>
          <t>WAS</t>
        </is>
      </c>
      <c r="C54" s="9">
        <f>IF(A53=A54,C53+1,1)</f>
        <v/>
      </c>
      <c r="D54" s="13" t="inlineStr">
        <is>
          <t>O</t>
        </is>
      </c>
      <c r="E54" t="inlineStr">
        <is>
          <t>1st</t>
        </is>
      </c>
      <c r="F54" t="n">
        <v>10</v>
      </c>
      <c r="G54" t="inlineStr">
        <is>
          <t>r</t>
        </is>
      </c>
      <c r="H54" s="9">
        <f>IF(E54="","",IF(K54="x","d",IF(K54="p","d",IF(AJ54="o","o",IF(E54="1st",AK54,IF(E54="2nd",AL54,AJ54))))))</f>
        <v/>
      </c>
      <c r="I54" s="9">
        <f>IF(C54=1,1,IF(E54="","",IF(I53="",I52+1,I53)))</f>
        <v/>
      </c>
      <c r="J54" s="9">
        <f>IF(E54="","",IF(E53="",1,1+J53))</f>
        <v/>
      </c>
      <c r="N54" s="9">
        <f>IF(G54="?",_xlfn.CONCAT(AQ54,"Q ",AR54,":",TEXT(AS54,"00")),"")</f>
        <v/>
      </c>
      <c r="AJ54" s="9">
        <f>IF(K54="t","o",IF(E55="1st","o","d"))</f>
        <v/>
      </c>
      <c r="AK54" s="9">
        <f>IF((F54-F55)&lt;=1,"d",IF((F54-F55)&gt;F54/3,"o","d"))</f>
        <v/>
      </c>
      <c r="AL54" s="9">
        <f>IF((F54-F55)&lt;=1,"d",IF((F54-F55)&gt;=F54/2,"o","d"))</f>
        <v/>
      </c>
      <c r="AN54" t="n">
        <v>24</v>
      </c>
      <c r="AO54" t="n">
        <v>28</v>
      </c>
      <c r="AQ54" t="n">
        <v>3</v>
      </c>
      <c r="AR54" t="n">
        <v>10</v>
      </c>
      <c r="AS54" t="n">
        <v>53</v>
      </c>
      <c r="AT54" t="n">
        <v>68</v>
      </c>
      <c r="AV54" t="n">
        <v>3</v>
      </c>
      <c r="AW54" t="inlineStr">
        <is>
          <t>Rush</t>
        </is>
      </c>
      <c r="AX54" t="inlineStr">
        <is>
          <t>Dillon Johnson run for 3 yds to the WASH 35</t>
        </is>
      </c>
      <c r="BE54" s="9">
        <f>IF(AT54="","",IF(AT55="",AV54,AT54-AT55))</f>
        <v/>
      </c>
      <c r="BF54" s="14">
        <f>BE54=AV54</f>
        <v/>
      </c>
    </row>
    <row r="55" ht="12.8" customHeight="1" s="12">
      <c r="A55" t="n">
        <v>5</v>
      </c>
      <c r="B55" t="inlineStr">
        <is>
          <t>WAS</t>
        </is>
      </c>
      <c r="C55" s="9">
        <f>IF(A54=A55,C54+1,1)</f>
        <v/>
      </c>
      <c r="D55" s="13" t="inlineStr">
        <is>
          <t>O</t>
        </is>
      </c>
      <c r="E55" t="inlineStr">
        <is>
          <t>2nd</t>
        </is>
      </c>
      <c r="F55" t="n">
        <v>7</v>
      </c>
      <c r="G55" t="inlineStr">
        <is>
          <t>p</t>
        </is>
      </c>
      <c r="H55" s="9">
        <f>IF(E55="","",IF(K55="x","d",IF(K55="p","d",IF(AJ55="o","o",IF(E55="1st",AK55,IF(E55="2nd",AL55,AJ55))))))</f>
        <v/>
      </c>
      <c r="I55" s="9">
        <f>IF(C55=1,1,IF(E55="","",IF(I54="",I53+1,I54)))</f>
        <v/>
      </c>
      <c r="J55" s="9">
        <f>IF(E55="","",IF(E54="",1,1+J54))</f>
        <v/>
      </c>
      <c r="N55" s="9">
        <f>IF(G55="?",_xlfn.CONCAT(AQ55,"Q ",AR55,":",TEXT(AS55,"00")),"")</f>
        <v/>
      </c>
      <c r="AJ55" s="9">
        <f>IF(K55="t","o",IF(E56="1st","o","d"))</f>
        <v/>
      </c>
      <c r="AK55" s="9">
        <f>IF((F55-F56)&lt;=1,"d",IF((F55-F56)&gt;F55/3,"o","d"))</f>
        <v/>
      </c>
      <c r="AL55" s="9">
        <f>IF((F55-F56)&lt;=1,"d",IF((F55-F56)&gt;=F55/2,"o","d"))</f>
        <v/>
      </c>
      <c r="AN55" t="n">
        <v>24</v>
      </c>
      <c r="AO55" t="n">
        <v>28</v>
      </c>
      <c r="AQ55" t="n">
        <v>3</v>
      </c>
      <c r="AR55" t="n">
        <v>10</v>
      </c>
      <c r="AS55" t="n">
        <v>7</v>
      </c>
      <c r="AT55" t="n">
        <v>65</v>
      </c>
      <c r="AV55" t="n">
        <v>0</v>
      </c>
      <c r="AW55" t="inlineStr">
        <is>
          <t>Pass Incompletion</t>
        </is>
      </c>
      <c r="AX55" t="inlineStr">
        <is>
          <t>Michael Penix Jr. pass incomplete</t>
        </is>
      </c>
      <c r="BE55" s="9">
        <f>IF(AT55="","",IF(AT56="",AV55,AT55-AT56))</f>
        <v/>
      </c>
      <c r="BF55" s="14">
        <f>BE55=AV55</f>
        <v/>
      </c>
    </row>
    <row r="56" ht="12.8" customHeight="1" s="12">
      <c r="A56" t="n">
        <v>5</v>
      </c>
      <c r="B56" t="inlineStr">
        <is>
          <t>WAS</t>
        </is>
      </c>
      <c r="C56" s="9">
        <f>IF(A55=A56,C55+1,1)</f>
        <v/>
      </c>
      <c r="D56" s="13" t="inlineStr">
        <is>
          <t>O</t>
        </is>
      </c>
      <c r="E56" t="inlineStr">
        <is>
          <t>3rd</t>
        </is>
      </c>
      <c r="F56" t="n">
        <v>7</v>
      </c>
      <c r="G56" t="inlineStr">
        <is>
          <t>p</t>
        </is>
      </c>
      <c r="H56" s="9">
        <f>IF(E56="","",IF(K56="x","d",IF(K56="p","d",IF(AJ56="o","o",IF(E56="1st",AK56,IF(E56="2nd",AL56,AJ56))))))</f>
        <v/>
      </c>
      <c r="I56" s="9">
        <f>IF(C56=1,1,IF(E56="","",IF(I55="",I54+1,I55)))</f>
        <v/>
      </c>
      <c r="J56" s="9">
        <f>IF(E56="","",IF(E55="",1,1+J55))</f>
        <v/>
      </c>
      <c r="N56" s="9">
        <f>IF(G56="?",_xlfn.CONCAT(AQ56,"Q ",AR56,":",TEXT(AS56,"00")),"")</f>
        <v/>
      </c>
      <c r="AJ56" s="9">
        <f>IF(K56="t","o",IF(E57="1st","o","d"))</f>
        <v/>
      </c>
      <c r="AK56" s="9">
        <f>IF((F56-F57)&lt;=1,"d",IF((F56-F57)&gt;F56/3,"o","d"))</f>
        <v/>
      </c>
      <c r="AL56" s="9">
        <f>IF((F56-F57)&lt;=1,"d",IF((F56-F57)&gt;=F56/2,"o","d"))</f>
        <v/>
      </c>
      <c r="AN56" t="n">
        <v>24</v>
      </c>
      <c r="AO56" t="n">
        <v>28</v>
      </c>
      <c r="AQ56" t="n">
        <v>3</v>
      </c>
      <c r="AR56" t="n">
        <v>9</v>
      </c>
      <c r="AS56" t="n">
        <v>57</v>
      </c>
      <c r="AT56" t="n">
        <v>65</v>
      </c>
      <c r="AV56" t="n">
        <v>44</v>
      </c>
      <c r="AW56" t="inlineStr">
        <is>
          <t>Pass Reception</t>
        </is>
      </c>
      <c r="AX56" t="inlineStr">
        <is>
          <t>Michael Penix Jr. pass complete to Rome Odunze for 44 yds to the UTAH 21 for a 1ST down Utah Penalty, Defensive Holding (Levani Damuni) declined for a 1ST down</t>
        </is>
      </c>
      <c r="BE56" s="9">
        <f>IF(AT56="","",IF(AT57="",AV56,AT56-AT57))</f>
        <v/>
      </c>
      <c r="BF56" s="14">
        <f>BE56=AV56</f>
        <v/>
      </c>
    </row>
    <row r="57" ht="12.8" customHeight="1" s="12">
      <c r="A57" t="n">
        <v>5</v>
      </c>
      <c r="B57" t="inlineStr">
        <is>
          <t>WAS</t>
        </is>
      </c>
      <c r="C57" s="9">
        <f>IF(A56=A57,C56+1,1)</f>
        <v/>
      </c>
      <c r="D57" s="13" t="inlineStr">
        <is>
          <t>O</t>
        </is>
      </c>
      <c r="E57" t="inlineStr">
        <is>
          <t>1st</t>
        </is>
      </c>
      <c r="F57" t="n">
        <v>10</v>
      </c>
      <c r="G57" t="inlineStr">
        <is>
          <t>r</t>
        </is>
      </c>
      <c r="H57" s="9">
        <f>IF(E57="","",IF(K57="x","d",IF(K57="p","d",IF(AJ57="o","o",IF(E57="1st",AK57,IF(E57="2nd",AL57,AJ57))))))</f>
        <v/>
      </c>
      <c r="I57" s="9">
        <f>IF(C57=1,1,IF(E57="","",IF(I56="",I55+1,I56)))</f>
        <v/>
      </c>
      <c r="J57" s="9">
        <f>IF(E57="","",IF(E56="",1,1+J56))</f>
        <v/>
      </c>
      <c r="N57" s="9">
        <f>IF(G57="?",_xlfn.CONCAT(AQ57,"Q ",AR57,":",TEXT(AS57,"00")),"")</f>
        <v/>
      </c>
      <c r="AJ57" s="9">
        <f>IF(K57="t","o",IF(E58="1st","o","d"))</f>
        <v/>
      </c>
      <c r="AK57" s="9">
        <f>IF((F57-F58)&lt;=1,"d",IF((F57-F58)&gt;F57/3,"o","d"))</f>
        <v/>
      </c>
      <c r="AL57" s="9">
        <f>IF((F57-F58)&lt;=1,"d",IF((F57-F58)&gt;=F57/2,"o","d"))</f>
        <v/>
      </c>
      <c r="AN57" t="n">
        <v>24</v>
      </c>
      <c r="AO57" t="n">
        <v>28</v>
      </c>
      <c r="AQ57" t="n">
        <v>3</v>
      </c>
      <c r="AR57" t="n">
        <v>9</v>
      </c>
      <c r="AS57" t="n">
        <v>57</v>
      </c>
      <c r="AT57" t="n">
        <v>21</v>
      </c>
      <c r="AV57" t="n">
        <v>2</v>
      </c>
      <c r="AW57" t="inlineStr">
        <is>
          <t>Rush</t>
        </is>
      </c>
      <c r="AX57" t="inlineStr">
        <is>
          <t>Tybo Rogers run for 2 yds to the UTAH 19</t>
        </is>
      </c>
      <c r="BE57" s="9">
        <f>IF(AT57="","",IF(AT58="",AV57,AT57-AT58))</f>
        <v/>
      </c>
      <c r="BF57" s="14">
        <f>BE57=AV57</f>
        <v/>
      </c>
    </row>
    <row r="58" ht="12.8" customHeight="1" s="12">
      <c r="A58" t="n">
        <v>5</v>
      </c>
      <c r="B58" t="inlineStr">
        <is>
          <t>WAS</t>
        </is>
      </c>
      <c r="C58" s="9">
        <f>IF(A57=A58,C57+1,1)</f>
        <v/>
      </c>
      <c r="D58" s="13" t="inlineStr">
        <is>
          <t>O</t>
        </is>
      </c>
      <c r="E58" t="inlineStr">
        <is>
          <t>2nd</t>
        </is>
      </c>
      <c r="F58" t="n">
        <v>8</v>
      </c>
      <c r="G58" t="inlineStr">
        <is>
          <t>p</t>
        </is>
      </c>
      <c r="H58" s="9">
        <f>IF(E58="","",IF(K58="x","d",IF(K58="p","d",IF(AJ58="o","o",IF(E58="1st",AK58,IF(E58="2nd",AL58,AJ58))))))</f>
        <v/>
      </c>
      <c r="I58" s="9">
        <f>IF(C58=1,1,IF(E58="","",IF(I57="",I56+1,I57)))</f>
        <v/>
      </c>
      <c r="J58" s="9">
        <f>IF(E58="","",IF(E57="",1,1+J57))</f>
        <v/>
      </c>
      <c r="N58" s="9">
        <f>IF(G58="?",_xlfn.CONCAT(AQ58,"Q ",AR58,":",TEXT(AS58,"00")),"")</f>
        <v/>
      </c>
      <c r="AJ58" s="9">
        <f>IF(K58="t","o",IF(E59="1st","o","d"))</f>
        <v/>
      </c>
      <c r="AK58" s="9">
        <f>IF((F58-F59)&lt;=1,"d",IF((F58-F59)&gt;F58/3,"o","d"))</f>
        <v/>
      </c>
      <c r="AL58" s="9">
        <f>IF((F58-F59)&lt;=1,"d",IF((F58-F59)&gt;=F58/2,"o","d"))</f>
        <v/>
      </c>
      <c r="AN58" t="n">
        <v>24</v>
      </c>
      <c r="AO58" t="n">
        <v>28</v>
      </c>
      <c r="AQ58" t="n">
        <v>3</v>
      </c>
      <c r="AR58" t="n">
        <v>9</v>
      </c>
      <c r="AS58" t="n">
        <v>18</v>
      </c>
      <c r="AT58" t="n">
        <v>19</v>
      </c>
      <c r="AV58" t="n">
        <v>0</v>
      </c>
      <c r="AW58" t="inlineStr">
        <is>
          <t>Pass Incompletion</t>
        </is>
      </c>
      <c r="AX58" t="inlineStr">
        <is>
          <t>Michael Penix Jr. pass incomplete to Tybo Rogers</t>
        </is>
      </c>
      <c r="BE58" s="9">
        <f>IF(AT58="","",IF(AT59="",AV58,AT58-AT59))</f>
        <v/>
      </c>
      <c r="BF58" s="14">
        <f>BE58=AV58</f>
        <v/>
      </c>
    </row>
    <row r="59" ht="12.8" customHeight="1" s="12">
      <c r="A59" t="n">
        <v>5</v>
      </c>
      <c r="B59" t="inlineStr">
        <is>
          <t>WAS</t>
        </is>
      </c>
      <c r="C59" s="9">
        <f>IF(A58=A59,C58+1,1)</f>
        <v/>
      </c>
      <c r="D59" s="13" t="inlineStr">
        <is>
          <t>O</t>
        </is>
      </c>
      <c r="E59" t="inlineStr">
        <is>
          <t>3rd</t>
        </is>
      </c>
      <c r="F59" t="n">
        <v>8</v>
      </c>
      <c r="G59" t="inlineStr">
        <is>
          <t>r</t>
        </is>
      </c>
      <c r="H59" s="9">
        <f>IF(E59="","",IF(K59="x","d",IF(K59="p","d",IF(AJ59="o","o",IF(E59="1st",AK59,IF(E59="2nd",AL59,AJ59))))))</f>
        <v/>
      </c>
      <c r="I59" s="9">
        <f>IF(C59=1,1,IF(E59="","",IF(I58="",I57+1,I58)))</f>
        <v/>
      </c>
      <c r="J59" s="9">
        <f>IF(E59="","",IF(E58="",1,1+J58))</f>
        <v/>
      </c>
      <c r="N59" s="9">
        <f>IF(G59="?",_xlfn.CONCAT(AQ59,"Q ",AR59,":",TEXT(AS59,"00")),"")</f>
        <v/>
      </c>
      <c r="AJ59" s="9">
        <f>IF(K59="t","o",IF(E60="1st","o","d"))</f>
        <v/>
      </c>
      <c r="AK59" s="9">
        <f>IF((F59-F60)&lt;=1,"d",IF((F59-F60)&gt;F59/3,"o","d"))</f>
        <v/>
      </c>
      <c r="AL59" s="9">
        <f>IF((F59-F60)&lt;=1,"d",IF((F59-F60)&gt;=F59/2,"o","d"))</f>
        <v/>
      </c>
      <c r="AN59" t="n">
        <v>24</v>
      </c>
      <c r="AO59" t="n">
        <v>28</v>
      </c>
      <c r="AQ59" t="n">
        <v>3</v>
      </c>
      <c r="AR59" t="n">
        <v>9</v>
      </c>
      <c r="AS59" t="n">
        <v>13</v>
      </c>
      <c r="AT59" t="n">
        <v>19</v>
      </c>
      <c r="AV59" t="n">
        <v>3</v>
      </c>
      <c r="AW59" t="inlineStr">
        <is>
          <t>Rush</t>
        </is>
      </c>
      <c r="AX59" t="inlineStr">
        <is>
          <t>Michael Penix Jr. run for 3 yds to the UTAH 16</t>
        </is>
      </c>
      <c r="BE59" s="9">
        <f>IF(AT59="","",IF(AT60="",AV59,AT59-AT60))</f>
        <v/>
      </c>
      <c r="BF59" s="14">
        <f>BE59=AV59</f>
        <v/>
      </c>
    </row>
    <row r="60" ht="12.8" customHeight="1" s="12">
      <c r="A60" t="n">
        <v>5</v>
      </c>
      <c r="B60" t="inlineStr">
        <is>
          <t>WAS</t>
        </is>
      </c>
      <c r="C60" s="9">
        <f>IF(A59=A60,C59+1,1)</f>
        <v/>
      </c>
      <c r="D60" s="13" t="inlineStr">
        <is>
          <t>O</t>
        </is>
      </c>
      <c r="E60" t="inlineStr">
        <is>
          <t>4th</t>
        </is>
      </c>
      <c r="F60" t="n">
        <v>5</v>
      </c>
      <c r="G60" t="inlineStr">
        <is>
          <t>?</t>
        </is>
      </c>
      <c r="H60" s="9">
        <f>IF(E60="","",IF(K60="x","d",IF(K60="p","d",IF(AJ60="o","o",IF(E60="1st",AK60,IF(E60="2nd",AL60,AJ60))))))</f>
        <v/>
      </c>
      <c r="I60" s="9">
        <f>IF(C60=1,1,IF(E60="","",IF(I59="",I58+1,I59)))</f>
        <v/>
      </c>
      <c r="J60" s="9">
        <f>IF(E60="","",IF(E59="",1,1+J59))</f>
        <v/>
      </c>
      <c r="N60" s="9">
        <f>IF(G60="?",_xlfn.CONCAT(AQ60,"Q ",AR60,":",TEXT(AS60,"00")),"")</f>
        <v/>
      </c>
      <c r="AJ60" s="9">
        <f>IF(K60="t","o",IF(E61="1st","o","d"))</f>
        <v/>
      </c>
      <c r="AK60" s="9">
        <f>IF((F60-F61)&lt;=1,"d",IF((F60-F61)&gt;F60/3,"o","d"))</f>
        <v/>
      </c>
      <c r="AL60" s="9">
        <f>IF((F60-F61)&lt;=1,"d",IF((F60-F61)&gt;=F60/2,"o","d"))</f>
        <v/>
      </c>
      <c r="AN60" t="n">
        <v>24</v>
      </c>
      <c r="AO60" t="n">
        <v>28</v>
      </c>
      <c r="AQ60" t="n">
        <v>3</v>
      </c>
      <c r="AR60" t="n">
        <v>8</v>
      </c>
      <c r="AS60" t="n">
        <v>29</v>
      </c>
      <c r="AT60" t="n">
        <v>16</v>
      </c>
      <c r="AV60" t="n">
        <v>-5</v>
      </c>
      <c r="AW60" t="inlineStr">
        <is>
          <t>Penalty</t>
        </is>
      </c>
      <c r="AX60" t="inlineStr">
        <is>
          <t>(08:30) PENALTY WASH Delay Of Game 5 yards from UTAH16 to UTAH21. NO PLAY.</t>
        </is>
      </c>
      <c r="BE60" s="9">
        <f>IF(AT60="","",IF(AT61="",AV60,AT60-AT61))</f>
        <v/>
      </c>
      <c r="BF60" s="14">
        <f>BE60=AV60</f>
        <v/>
      </c>
    </row>
    <row r="61" ht="12.8" customHeight="1" s="12">
      <c r="C61" s="9">
        <f>IF(A60=A61,C60+1,1)</f>
        <v/>
      </c>
      <c r="D61" s="13" t="inlineStr">
        <is>
          <t>O</t>
        </is>
      </c>
      <c r="H61" s="9">
        <f>IF(E61="","",IF(K61="x","d",IF(K61="p","d",IF(AJ61="o","o",IF(E61="1st",AK61,IF(E61="2nd",AL61,AJ61))))))</f>
        <v/>
      </c>
      <c r="I61" s="9">
        <f>IF(C61=1,1,IF(E61="","",IF(I60="",I59+1,I60)))</f>
        <v/>
      </c>
      <c r="J61" s="9">
        <f>IF(E61="","",IF(E60="",1,1+J60))</f>
        <v/>
      </c>
      <c r="N61" s="9">
        <f>IF(G61="?",_xlfn.CONCAT(AQ61,"Q ",AR61,":",TEXT(AS61,"00")),"")</f>
        <v/>
      </c>
      <c r="AJ61" s="9">
        <f>IF(K61="t","o",IF(E62="1st","o","d"))</f>
        <v/>
      </c>
      <c r="AK61" s="9">
        <f>IF((F61-F62)&lt;=1,"d",IF((F61-F62)&gt;F61/3,"o","d"))</f>
        <v/>
      </c>
      <c r="AL61" s="9">
        <f>IF((F61-F62)&lt;=1,"d",IF((F61-F62)&gt;=F61/2,"o","d"))</f>
        <v/>
      </c>
      <c r="BE61" s="9">
        <f>IF(AT61="","",IF(AT62="",AV61,AT61-AT62))</f>
        <v/>
      </c>
      <c r="BF61" s="14">
        <f>BE61=AV61</f>
        <v/>
      </c>
    </row>
    <row r="62" ht="12.8" customHeight="1" s="12">
      <c r="A62" t="n">
        <v>5</v>
      </c>
      <c r="B62" t="inlineStr">
        <is>
          <t>WAS</t>
        </is>
      </c>
      <c r="C62" s="9">
        <f>IF(A61=A62,C61+1,1)</f>
        <v/>
      </c>
      <c r="D62" s="13" t="inlineStr">
        <is>
          <t>O</t>
        </is>
      </c>
      <c r="E62" t="inlineStr">
        <is>
          <t>1st</t>
        </is>
      </c>
      <c r="F62" t="n">
        <v>10</v>
      </c>
      <c r="G62" t="inlineStr">
        <is>
          <t>r</t>
        </is>
      </c>
      <c r="H62" s="9">
        <f>IF(E62="","",IF(K62="x","d",IF(K62="p","d",IF(AJ62="o","o",IF(E62="1st",AK62,IF(E62="2nd",AL62,AJ62))))))</f>
        <v/>
      </c>
      <c r="I62" s="9">
        <f>IF(C62=1,1,IF(E62="","",IF(I61="",I60+1,I61)))</f>
        <v/>
      </c>
      <c r="J62" s="9">
        <f>IF(E62="","",IF(E61="",1,1+J61))</f>
        <v/>
      </c>
      <c r="N62" s="9">
        <f>IF(G62="?",_xlfn.CONCAT(AQ62,"Q ",AR62,":",TEXT(AS62,"00")),"")</f>
        <v/>
      </c>
      <c r="AJ62" s="9">
        <f>IF(K62="t","o",IF(E63="1st","o","d"))</f>
        <v/>
      </c>
      <c r="AK62" s="9">
        <f>IF((F62-F63)&lt;=1,"d",IF((F62-F63)&gt;F62/3,"o","d"))</f>
        <v/>
      </c>
      <c r="AL62" s="9">
        <f>IF((F62-F63)&lt;=1,"d",IF((F62-F63)&gt;=F62/2,"o","d"))</f>
        <v/>
      </c>
      <c r="AN62" t="n">
        <v>27</v>
      </c>
      <c r="AO62" t="n">
        <v>28</v>
      </c>
      <c r="AQ62" t="n">
        <v>3</v>
      </c>
      <c r="AR62" t="n">
        <v>7</v>
      </c>
      <c r="AS62" t="n">
        <v>6</v>
      </c>
      <c r="AT62" t="n">
        <v>52</v>
      </c>
      <c r="AV62" t="n">
        <v>1</v>
      </c>
      <c r="AW62" t="inlineStr">
        <is>
          <t>Rush</t>
        </is>
      </c>
      <c r="AX62" t="inlineStr">
        <is>
          <t>Dillon Johnson run for 1 yd to the WASH 49</t>
        </is>
      </c>
      <c r="BE62" s="9">
        <f>IF(AT62="","",IF(AT63="",AV62,AT62-AT63))</f>
        <v/>
      </c>
      <c r="BF62" s="14">
        <f>BE62=AV62</f>
        <v/>
      </c>
    </row>
    <row r="63" ht="12.8" customHeight="1" s="12">
      <c r="A63" t="n">
        <v>5</v>
      </c>
      <c r="B63" t="inlineStr">
        <is>
          <t>WAS</t>
        </is>
      </c>
      <c r="C63" s="9">
        <f>IF(A62=A63,C62+1,1)</f>
        <v/>
      </c>
      <c r="D63" s="13" t="inlineStr">
        <is>
          <t>O</t>
        </is>
      </c>
      <c r="E63" t="inlineStr">
        <is>
          <t>2nd</t>
        </is>
      </c>
      <c r="F63" t="n">
        <v>9</v>
      </c>
      <c r="G63" t="inlineStr">
        <is>
          <t>p</t>
        </is>
      </c>
      <c r="H63" s="9">
        <f>IF(E63="","",IF(K63="x","d",IF(K63="p","d",IF(AJ63="o","o",IF(E63="1st",AK63,IF(E63="2nd",AL63,AJ63))))))</f>
        <v/>
      </c>
      <c r="I63" s="9">
        <f>IF(C63=1,1,IF(E63="","",IF(I62="",I61+1,I62)))</f>
        <v/>
      </c>
      <c r="J63" s="9">
        <f>IF(E63="","",IF(E62="",1,1+J62))</f>
        <v/>
      </c>
      <c r="N63" s="9">
        <f>IF(G63="?",_xlfn.CONCAT(AQ63,"Q ",AR63,":",TEXT(AS63,"00")),"")</f>
        <v/>
      </c>
      <c r="AJ63" s="9">
        <f>IF(K63="t","o",IF(E64="1st","o","d"))</f>
        <v/>
      </c>
      <c r="AK63" s="9">
        <f>IF((F63-F64)&lt;=1,"d",IF((F63-F64)&gt;F63/3,"o","d"))</f>
        <v/>
      </c>
      <c r="AL63" s="9">
        <f>IF((F63-F64)&lt;=1,"d",IF((F63-F64)&gt;=F63/2,"o","d"))</f>
        <v/>
      </c>
      <c r="AN63" t="n">
        <v>27</v>
      </c>
      <c r="AO63" t="n">
        <v>28</v>
      </c>
      <c r="AQ63" t="n">
        <v>3</v>
      </c>
      <c r="AR63" t="n">
        <v>6</v>
      </c>
      <c r="AS63" t="n">
        <v>40</v>
      </c>
      <c r="AT63" t="n">
        <v>51</v>
      </c>
      <c r="AV63" t="n">
        <v>3</v>
      </c>
      <c r="AW63" t="inlineStr">
        <is>
          <t>Pass Reception</t>
        </is>
      </c>
      <c r="AX63" t="inlineStr">
        <is>
          <t>Michael Penix Jr. pass complete to Devin Culp for 3 yds to the UTAH 48</t>
        </is>
      </c>
      <c r="BE63" s="9">
        <f>IF(AT63="","",IF(AT64="",AV63,AT63-AT64))</f>
        <v/>
      </c>
      <c r="BF63" s="14">
        <f>BE63=AV63</f>
        <v/>
      </c>
    </row>
    <row r="64" ht="12.8" customHeight="1" s="12">
      <c r="A64" t="n">
        <v>5</v>
      </c>
      <c r="B64" t="inlineStr">
        <is>
          <t>WAS</t>
        </is>
      </c>
      <c r="C64" s="9">
        <f>IF(A63=A64,C63+1,1)</f>
        <v/>
      </c>
      <c r="D64" s="13" t="inlineStr">
        <is>
          <t>O</t>
        </is>
      </c>
      <c r="E64" t="inlineStr">
        <is>
          <t>3rd</t>
        </is>
      </c>
      <c r="F64" t="n">
        <v>6</v>
      </c>
      <c r="G64" t="inlineStr">
        <is>
          <t>r</t>
        </is>
      </c>
      <c r="H64" s="9">
        <f>IF(E64="","",IF(K64="x","d",IF(K64="p","d",IF(AJ64="o","o",IF(E64="1st",AK64,IF(E64="2nd",AL64,AJ64))))))</f>
        <v/>
      </c>
      <c r="I64" s="9">
        <f>IF(C64=1,1,IF(E64="","",IF(I63="",I62+1,I63)))</f>
        <v/>
      </c>
      <c r="J64" s="9">
        <f>IF(E64="","",IF(E63="",1,1+J63))</f>
        <v/>
      </c>
      <c r="N64" s="9">
        <f>IF(G64="?",_xlfn.CONCAT(AQ64,"Q ",AR64,":",TEXT(AS64,"00")),"")</f>
        <v/>
      </c>
      <c r="AJ64" s="9">
        <f>IF(K64="t","o",IF(E65="1st","o","d"))</f>
        <v/>
      </c>
      <c r="AK64" s="9">
        <f>IF((F64-F65)&lt;=1,"d",IF((F64-F65)&gt;F64/3,"o","d"))</f>
        <v/>
      </c>
      <c r="AL64" s="9">
        <f>IF((F64-F65)&lt;=1,"d",IF((F64-F65)&gt;=F64/2,"o","d"))</f>
        <v/>
      </c>
      <c r="AN64" t="n">
        <v>27</v>
      </c>
      <c r="AO64" t="n">
        <v>28</v>
      </c>
      <c r="AQ64" t="n">
        <v>3</v>
      </c>
      <c r="AR64" t="n">
        <v>6</v>
      </c>
      <c r="AS64" t="n">
        <v>1</v>
      </c>
      <c r="AT64" t="n">
        <v>48</v>
      </c>
      <c r="AV64" t="n">
        <v>4</v>
      </c>
      <c r="AW64" t="inlineStr">
        <is>
          <t>Rush</t>
        </is>
      </c>
      <c r="AX64" t="inlineStr">
        <is>
          <t>Dillon Johnson run for 4 yds to the UTAH 44</t>
        </is>
      </c>
      <c r="BE64" s="9">
        <f>IF(AT64="","",IF(AT65="",AV64,AT64-AT65))</f>
        <v/>
      </c>
      <c r="BF64" s="14">
        <f>BE64=AV64</f>
        <v/>
      </c>
    </row>
    <row r="65" ht="12.8" customHeight="1" s="12">
      <c r="A65" t="n">
        <v>5</v>
      </c>
      <c r="B65" t="inlineStr">
        <is>
          <t>WAS</t>
        </is>
      </c>
      <c r="C65" s="9">
        <f>IF(A64=A65,C64+1,1)</f>
        <v/>
      </c>
      <c r="D65" s="13" t="inlineStr">
        <is>
          <t>O</t>
        </is>
      </c>
      <c r="E65" t="inlineStr">
        <is>
          <t>4th</t>
        </is>
      </c>
      <c r="F65" t="n">
        <v>2</v>
      </c>
      <c r="G65" t="inlineStr">
        <is>
          <t>p</t>
        </is>
      </c>
      <c r="H65" s="9">
        <f>IF(E65="","",IF(K65="x","d",IF(K65="p","d",IF(AJ65="o","o",IF(E65="1st",AK65,IF(E65="2nd",AL65,AJ65))))))</f>
        <v/>
      </c>
      <c r="I65" s="9">
        <f>IF(C65=1,1,IF(E65="","",IF(I64="",I63+1,I64)))</f>
        <v/>
      </c>
      <c r="J65" s="9">
        <f>IF(E65="","",IF(E64="",1,1+J64))</f>
        <v/>
      </c>
      <c r="N65" s="9">
        <f>IF(G65="?",_xlfn.CONCAT(AQ65,"Q ",AR65,":",TEXT(AS65,"00")),"")</f>
        <v/>
      </c>
      <c r="AJ65" s="9">
        <f>IF(K65="t","o",IF(E66="1st","o","d"))</f>
        <v/>
      </c>
      <c r="AK65" s="9">
        <f>IF((F65-F66)&lt;=1,"d",IF((F65-F66)&gt;F65/3,"o","d"))</f>
        <v/>
      </c>
      <c r="AL65" s="9">
        <f>IF((F65-F66)&lt;=1,"d",IF((F65-F66)&gt;=F65/2,"o","d"))</f>
        <v/>
      </c>
      <c r="AN65" t="n">
        <v>27</v>
      </c>
      <c r="AO65" t="n">
        <v>28</v>
      </c>
      <c r="AQ65" t="n">
        <v>3</v>
      </c>
      <c r="AR65" t="n">
        <v>5</v>
      </c>
      <c r="AS65" t="n">
        <v>13</v>
      </c>
      <c r="AT65" t="n">
        <v>44</v>
      </c>
      <c r="AV65" t="n">
        <v>10</v>
      </c>
      <c r="AW65" t="inlineStr">
        <is>
          <t>Pass Reception</t>
        </is>
      </c>
      <c r="AX65" t="inlineStr">
        <is>
          <t>Michael Penix Jr. pass complete to Jack Westover for 10 yds to the UTAH 34 for a 1ST down</t>
        </is>
      </c>
      <c r="BE65" s="9">
        <f>IF(AT65="","",IF(AT66="",AV65,AT65-AT66))</f>
        <v/>
      </c>
      <c r="BF65" s="14">
        <f>BE65=AV65</f>
        <v/>
      </c>
    </row>
    <row r="66" ht="12.8" customHeight="1" s="12">
      <c r="A66" t="n">
        <v>5</v>
      </c>
      <c r="B66" t="inlineStr">
        <is>
          <t>WAS</t>
        </is>
      </c>
      <c r="C66" s="9">
        <f>IF(A65=A66,C65+1,1)</f>
        <v/>
      </c>
      <c r="D66" s="13" t="inlineStr">
        <is>
          <t>O</t>
        </is>
      </c>
      <c r="E66" t="inlineStr">
        <is>
          <t>1st</t>
        </is>
      </c>
      <c r="F66" t="n">
        <v>10</v>
      </c>
      <c r="G66" t="inlineStr">
        <is>
          <t>p</t>
        </is>
      </c>
      <c r="H66" s="9">
        <f>IF(E66="","",IF(K66="x","d",IF(K66="p","d",IF(AJ66="o","o",IF(E66="1st",AK66,IF(E66="2nd",AL66,AJ66))))))</f>
        <v/>
      </c>
      <c r="I66" s="9">
        <f>IF(C66=1,1,IF(E66="","",IF(I65="",I64+1,I65)))</f>
        <v/>
      </c>
      <c r="J66" s="9">
        <f>IF(E66="","",IF(E65="",1,1+J65))</f>
        <v/>
      </c>
      <c r="N66" s="9">
        <f>IF(G66="?",_xlfn.CONCAT(AQ66,"Q ",AR66,":",TEXT(AS66,"00")),"")</f>
        <v/>
      </c>
      <c r="AJ66" s="9">
        <f>IF(K66="t","o",IF(E67="1st","o","d"))</f>
        <v/>
      </c>
      <c r="AK66" s="9">
        <f>IF((F66-F67)&lt;=1,"d",IF((F66-F67)&gt;F66/3,"o","d"))</f>
        <v/>
      </c>
      <c r="AL66" s="9">
        <f>IF((F66-F67)&lt;=1,"d",IF((F66-F67)&gt;=F66/2,"o","d"))</f>
        <v/>
      </c>
      <c r="AN66" t="n">
        <v>27</v>
      </c>
      <c r="AO66" t="n">
        <v>28</v>
      </c>
      <c r="AQ66" t="n">
        <v>3</v>
      </c>
      <c r="AR66" t="n">
        <v>4</v>
      </c>
      <c r="AS66" t="n">
        <v>44</v>
      </c>
      <c r="AT66" t="n">
        <v>34</v>
      </c>
      <c r="AV66" t="n">
        <v>1</v>
      </c>
      <c r="AW66" t="inlineStr">
        <is>
          <t>Pass Reception</t>
        </is>
      </c>
      <c r="AX66" t="inlineStr">
        <is>
          <t>Michael Penix Jr. pass complete to Jack Westover for 1 yd to the UTAH 33</t>
        </is>
      </c>
      <c r="BE66" s="9">
        <f>IF(AT66="","",IF(AT67="",AV66,AT66-AT67))</f>
        <v/>
      </c>
      <c r="BF66" s="14">
        <f>BE66=AV66</f>
        <v/>
      </c>
    </row>
    <row r="67" ht="12.8" customHeight="1" s="12">
      <c r="A67" t="n">
        <v>5</v>
      </c>
      <c r="B67" t="inlineStr">
        <is>
          <t>WAS</t>
        </is>
      </c>
      <c r="C67" s="9">
        <f>IF(A66=A67,C66+1,1)</f>
        <v/>
      </c>
      <c r="D67" s="13" t="inlineStr">
        <is>
          <t>O</t>
        </is>
      </c>
      <c r="E67" t="inlineStr">
        <is>
          <t>2nd</t>
        </is>
      </c>
      <c r="F67" t="n">
        <v>9</v>
      </c>
      <c r="G67" t="inlineStr">
        <is>
          <t>p</t>
        </is>
      </c>
      <c r="H67" s="9">
        <f>IF(E67="","",IF(K67="x","d",IF(K67="p","d",IF(AJ67="o","o",IF(E67="1st",AK67,IF(E67="2nd",AL67,AJ67))))))</f>
        <v/>
      </c>
      <c r="I67" s="9">
        <f>IF(C67=1,1,IF(E67="","",IF(I66="",I65+1,I66)))</f>
        <v/>
      </c>
      <c r="J67" s="9">
        <f>IF(E67="","",IF(E66="",1,1+J66))</f>
        <v/>
      </c>
      <c r="N67" s="9">
        <f>IF(G67="?",_xlfn.CONCAT(AQ67,"Q ",AR67,":",TEXT(AS67,"00")),"")</f>
        <v/>
      </c>
      <c r="AJ67" s="9">
        <f>IF(K67="t","o",IF(E68="1st","o","d"))</f>
        <v/>
      </c>
      <c r="AK67" s="9">
        <f>IF((F67-F68)&lt;=1,"d",IF((F67-F68)&gt;F67/3,"o","d"))</f>
        <v/>
      </c>
      <c r="AL67" s="9">
        <f>IF((F67-F68)&lt;=1,"d",IF((F67-F68)&gt;=F67/2,"o","d"))</f>
        <v/>
      </c>
      <c r="AN67" t="n">
        <v>33</v>
      </c>
      <c r="AO67" t="n">
        <v>28</v>
      </c>
      <c r="AQ67" t="n">
        <v>3</v>
      </c>
      <c r="AR67" t="n">
        <v>4</v>
      </c>
      <c r="AS67" t="n">
        <v>9</v>
      </c>
      <c r="AT67" t="n">
        <v>33</v>
      </c>
      <c r="AV67" t="n">
        <v>33</v>
      </c>
      <c r="AW67" t="inlineStr">
        <is>
          <t>Passing Touchdown</t>
        </is>
      </c>
      <c r="AX67" t="inlineStr">
        <is>
          <t>Michael Penix Jr. pass complete to Rome Odunze for 33 yds for a TD (Two-Point Conversion failed)</t>
        </is>
      </c>
      <c r="BE67" s="9">
        <f>IF(AT67="","",IF(AT68="",AV67,AT67-AT68))</f>
        <v/>
      </c>
      <c r="BF67" s="14">
        <f>BE67=AV67</f>
        <v/>
      </c>
    </row>
    <row r="68" ht="12.8" customHeight="1" s="12">
      <c r="C68" s="9">
        <f>IF(A67=A68,C67+1,1)</f>
        <v/>
      </c>
      <c r="D68" s="13" t="inlineStr">
        <is>
          <t>O</t>
        </is>
      </c>
      <c r="H68" s="9">
        <f>IF(E68="","",IF(K68="x","d",IF(K68="p","d",IF(AJ68="o","o",IF(E68="1st",AK68,IF(E68="2nd",AL68,AJ68))))))</f>
        <v/>
      </c>
      <c r="I68" s="9">
        <f>IF(C68=1,1,IF(E68="","",IF(I67="",I66+1,I67)))</f>
        <v/>
      </c>
      <c r="J68" s="9">
        <f>IF(E68="","",IF(E67="",1,1+J67))</f>
        <v/>
      </c>
      <c r="N68" s="9">
        <f>IF(G68="?",_xlfn.CONCAT(AQ68,"Q ",AR68,":",TEXT(AS68,"00")),"")</f>
        <v/>
      </c>
      <c r="AJ68" s="9">
        <f>IF(K68="t","o",IF(E69="1st","o","d"))</f>
        <v/>
      </c>
      <c r="AK68" s="9">
        <f>IF((F68-F69)&lt;=1,"d",IF((F68-F69)&gt;F68/3,"o","d"))</f>
        <v/>
      </c>
      <c r="AL68" s="9">
        <f>IF((F68-F69)&lt;=1,"d",IF((F68-F69)&gt;=F68/2,"o","d"))</f>
        <v/>
      </c>
      <c r="BE68" s="9">
        <f>IF(AT68="","",IF(AT69="",AV68,AT68-AT69))</f>
        <v/>
      </c>
      <c r="BF68" s="14">
        <f>BE68=AV68</f>
        <v/>
      </c>
    </row>
    <row r="69" ht="12.8" customHeight="1" s="12">
      <c r="A69" t="n">
        <v>5</v>
      </c>
      <c r="B69" t="inlineStr">
        <is>
          <t>WAS</t>
        </is>
      </c>
      <c r="C69" s="9">
        <f>IF(A68=A69,C68+1,1)</f>
        <v/>
      </c>
      <c r="D69" s="13" t="inlineStr">
        <is>
          <t>O</t>
        </is>
      </c>
      <c r="E69" t="inlineStr">
        <is>
          <t>1st</t>
        </is>
      </c>
      <c r="F69" t="n">
        <v>10</v>
      </c>
      <c r="G69" t="inlineStr">
        <is>
          <t>p</t>
        </is>
      </c>
      <c r="H69" s="9">
        <f>IF(E69="","",IF(K69="x","d",IF(K69="p","d",IF(AJ69="o","o",IF(E69="1st",AK69,IF(E69="2nd",AL69,AJ69))))))</f>
        <v/>
      </c>
      <c r="I69" s="9">
        <f>IF(C69=1,1,IF(E69="","",IF(I68="",I67+1,I68)))</f>
        <v/>
      </c>
      <c r="J69" s="9">
        <f>IF(E69="","",IF(E68="",1,1+J68))</f>
        <v/>
      </c>
      <c r="N69" s="9">
        <f>IF(G69="?",_xlfn.CONCAT(AQ69,"Q ",AR69,":",TEXT(AS69,"00")),"")</f>
        <v/>
      </c>
      <c r="AJ69" s="9">
        <f>IF(K69="t","o",IF(E70="1st","o","d"))</f>
        <v/>
      </c>
      <c r="AK69" s="9">
        <f>IF((F69-F70)&lt;=1,"d",IF((F69-F70)&gt;F69/3,"o","d"))</f>
        <v/>
      </c>
      <c r="AL69" s="9">
        <f>IF((F69-F70)&lt;=1,"d",IF((F69-F70)&gt;=F69/2,"o","d"))</f>
        <v/>
      </c>
      <c r="AN69" t="n">
        <v>35</v>
      </c>
      <c r="AO69" t="n">
        <v>28</v>
      </c>
      <c r="AQ69" t="n">
        <v>3</v>
      </c>
      <c r="AR69" t="n">
        <v>0</v>
      </c>
      <c r="AS69" t="n">
        <v>11</v>
      </c>
      <c r="AT69" t="n">
        <v>60</v>
      </c>
      <c r="AV69" t="n">
        <v>0</v>
      </c>
      <c r="AW69" t="inlineStr">
        <is>
          <t>Pass Incompletion</t>
        </is>
      </c>
      <c r="AX69" t="inlineStr">
        <is>
          <t>Michael Penix Jr. pass incomplete to Rome Odunze</t>
        </is>
      </c>
      <c r="BE69" s="9">
        <f>IF(AT69="","",IF(AT70="",AV69,AT69-AT70))</f>
        <v/>
      </c>
      <c r="BF69" s="14">
        <f>BE69=AV69</f>
        <v/>
      </c>
    </row>
    <row r="70" ht="12.8" customHeight="1" s="12">
      <c r="A70" t="n">
        <v>5</v>
      </c>
      <c r="B70" t="inlineStr">
        <is>
          <t>WAS</t>
        </is>
      </c>
      <c r="C70" s="9">
        <f>IF(A69=A70,C69+1,1)</f>
        <v/>
      </c>
      <c r="D70" s="13" t="inlineStr">
        <is>
          <t>O</t>
        </is>
      </c>
      <c r="E70" t="inlineStr">
        <is>
          <t>2nd</t>
        </is>
      </c>
      <c r="F70" t="n">
        <v>10</v>
      </c>
      <c r="G70" t="inlineStr">
        <is>
          <t>r</t>
        </is>
      </c>
      <c r="H70" s="9">
        <f>IF(E70="","",IF(K70="x","d",IF(K70="p","d",IF(AJ70="o","o",IF(E70="1st",AK70,IF(E70="2nd",AL70,AJ70))))))</f>
        <v/>
      </c>
      <c r="I70" s="9">
        <f>IF(C70=1,1,IF(E70="","",IF(I69="",I68+1,I69)))</f>
        <v/>
      </c>
      <c r="J70" s="9">
        <f>IF(E70="","",IF(E69="",1,1+J69))</f>
        <v/>
      </c>
      <c r="N70" s="9">
        <f>IF(G70="?",_xlfn.CONCAT(AQ70,"Q ",AR70,":",TEXT(AS70,"00")),"")</f>
        <v/>
      </c>
      <c r="AJ70" s="9">
        <f>IF(K70="t","o",IF(E71="1st","o","d"))</f>
        <v/>
      </c>
      <c r="AK70" s="9">
        <f>IF((F70-F71)&lt;=1,"d",IF((F70-F71)&gt;F70/3,"o","d"))</f>
        <v/>
      </c>
      <c r="AL70" s="9">
        <f>IF((F70-F71)&lt;=1,"d",IF((F70-F71)&gt;=F70/2,"o","d"))</f>
        <v/>
      </c>
      <c r="AN70" t="n">
        <v>35</v>
      </c>
      <c r="AO70" t="n">
        <v>28</v>
      </c>
      <c r="AQ70" t="n">
        <v>3</v>
      </c>
      <c r="AR70" t="n">
        <v>0</v>
      </c>
      <c r="AS70" t="n">
        <v>0</v>
      </c>
      <c r="AT70" t="n">
        <v>60</v>
      </c>
      <c r="AV70" t="n">
        <v>7</v>
      </c>
      <c r="AW70" t="inlineStr">
        <is>
          <t>Rush</t>
        </is>
      </c>
      <c r="AX70" t="inlineStr">
        <is>
          <t>Dillon Johnson run for 7 yds to the WASH 47</t>
        </is>
      </c>
      <c r="BE70" s="9">
        <f>IF(AT70="","",IF(AT71="",AV70,AT70-AT71))</f>
        <v/>
      </c>
      <c r="BF70" s="14">
        <f>BE70=AV70</f>
        <v/>
      </c>
    </row>
    <row r="71" ht="12.8" customHeight="1" s="12">
      <c r="A71" t="n">
        <v>5</v>
      </c>
      <c r="B71" t="inlineStr">
        <is>
          <t>WAS</t>
        </is>
      </c>
      <c r="C71" s="9">
        <f>IF(A70=A71,C70+1,1)</f>
        <v/>
      </c>
      <c r="D71" s="13" t="inlineStr">
        <is>
          <t>O</t>
        </is>
      </c>
      <c r="E71" t="inlineStr">
        <is>
          <t>3rd</t>
        </is>
      </c>
      <c r="F71" t="n">
        <v>3</v>
      </c>
      <c r="G71" t="inlineStr">
        <is>
          <t>p</t>
        </is>
      </c>
      <c r="H71" s="9">
        <f>IF(E71="","",IF(K71="x","d",IF(K71="p","d",IF(AJ71="o","o",IF(E71="1st",AK71,IF(E71="2nd",AL71,AJ71))))))</f>
        <v/>
      </c>
      <c r="I71" s="9">
        <f>IF(C71=1,1,IF(E71="","",IF(I70="",I69+1,I70)))</f>
        <v/>
      </c>
      <c r="J71" s="9">
        <f>IF(E71="","",IF(E70="",1,1+J70))</f>
        <v/>
      </c>
      <c r="N71" s="9">
        <f>IF(G71="?",_xlfn.CONCAT(AQ71,"Q ",AR71,":",TEXT(AS71,"00")),"")</f>
        <v/>
      </c>
      <c r="AJ71" s="9">
        <f>IF(K71="t","o",IF(E72="1st","o","d"))</f>
        <v/>
      </c>
      <c r="AK71" s="9">
        <f>IF((F71-F72)&lt;=1,"d",IF((F71-F72)&gt;F71/3,"o","d"))</f>
        <v/>
      </c>
      <c r="AL71" s="9">
        <f>IF((F71-F72)&lt;=1,"d",IF((F71-F72)&gt;=F71/2,"o","d"))</f>
        <v/>
      </c>
      <c r="AN71" t="n">
        <v>35</v>
      </c>
      <c r="AO71" t="n">
        <v>28</v>
      </c>
      <c r="AQ71" t="n">
        <v>4</v>
      </c>
      <c r="AR71" t="n">
        <v>14</v>
      </c>
      <c r="AS71" t="n">
        <v>46</v>
      </c>
      <c r="AT71" t="n">
        <v>53</v>
      </c>
      <c r="AV71" t="n">
        <v>4</v>
      </c>
      <c r="AW71" t="inlineStr">
        <is>
          <t>Pass Reception</t>
        </is>
      </c>
      <c r="AX71" t="inlineStr">
        <is>
          <t>Michael Penix Jr. pass complete to Jack Westover for 4 yds to the UTAH 49 for a 1ST down</t>
        </is>
      </c>
      <c r="BE71" s="9">
        <f>IF(AT71="","",IF(AT72="",AV71,AT71-AT72))</f>
        <v/>
      </c>
      <c r="BF71" s="14">
        <f>BE71=AV71</f>
        <v/>
      </c>
    </row>
    <row r="72" ht="12.8" customHeight="1" s="12">
      <c r="A72" t="n">
        <v>5</v>
      </c>
      <c r="B72" t="inlineStr">
        <is>
          <t>WAS</t>
        </is>
      </c>
      <c r="C72" s="9">
        <f>IF(A71=A72,C71+1,1)</f>
        <v/>
      </c>
      <c r="D72" s="13" t="inlineStr">
        <is>
          <t>O</t>
        </is>
      </c>
      <c r="E72" t="inlineStr">
        <is>
          <t>1st</t>
        </is>
      </c>
      <c r="F72" t="n">
        <v>10</v>
      </c>
      <c r="G72" t="inlineStr">
        <is>
          <t>p</t>
        </is>
      </c>
      <c r="H72" s="9">
        <f>IF(E72="","",IF(K72="x","d",IF(K72="p","d",IF(AJ72="o","o",IF(E72="1st",AK72,IF(E72="2nd",AL72,AJ72))))))</f>
        <v/>
      </c>
      <c r="I72" s="9">
        <f>IF(C72=1,1,IF(E72="","",IF(I71="",I70+1,I71)))</f>
        <v/>
      </c>
      <c r="J72" s="9">
        <f>IF(E72="","",IF(E71="",1,1+J71))</f>
        <v/>
      </c>
      <c r="N72" s="9">
        <f>IF(G72="?",_xlfn.CONCAT(AQ72,"Q ",AR72,":",TEXT(AS72,"00")),"")</f>
        <v/>
      </c>
      <c r="AJ72" s="9">
        <f>IF(K72="t","o",IF(E73="1st","o","d"))</f>
        <v/>
      </c>
      <c r="AK72" s="9">
        <f>IF((F72-F73)&lt;=1,"d",IF((F72-F73)&gt;F72/3,"o","d"))</f>
        <v/>
      </c>
      <c r="AL72" s="9">
        <f>IF((F72-F73)&lt;=1,"d",IF((F72-F73)&gt;=F72/2,"o","d"))</f>
        <v/>
      </c>
      <c r="AN72" t="n">
        <v>35</v>
      </c>
      <c r="AO72" t="n">
        <v>28</v>
      </c>
      <c r="AQ72" t="n">
        <v>4</v>
      </c>
      <c r="AR72" t="n">
        <v>14</v>
      </c>
      <c r="AS72" t="n">
        <v>11</v>
      </c>
      <c r="AT72" t="n">
        <v>49</v>
      </c>
      <c r="AV72" t="n">
        <v>0</v>
      </c>
      <c r="AW72" t="inlineStr">
        <is>
          <t>Pass Incompletion</t>
        </is>
      </c>
      <c r="AX72" t="inlineStr">
        <is>
          <t>Michael Penix Jr. pass incomplete to Tybo Rogers</t>
        </is>
      </c>
      <c r="BE72" s="9">
        <f>IF(AT72="","",IF(AT73="",AV72,AT72-AT73))</f>
        <v/>
      </c>
      <c r="BF72" s="14">
        <f>BE72=AV72</f>
        <v/>
      </c>
    </row>
    <row r="73" ht="12.8" customHeight="1" s="12">
      <c r="A73" t="n">
        <v>5</v>
      </c>
      <c r="B73" t="inlineStr">
        <is>
          <t>WAS</t>
        </is>
      </c>
      <c r="C73" s="9">
        <f>IF(A72=A73,C72+1,1)</f>
        <v/>
      </c>
      <c r="D73" s="13" t="inlineStr">
        <is>
          <t>O</t>
        </is>
      </c>
      <c r="E73" t="inlineStr">
        <is>
          <t>2nd</t>
        </is>
      </c>
      <c r="F73" t="n">
        <v>10</v>
      </c>
      <c r="G73" t="inlineStr">
        <is>
          <t>p</t>
        </is>
      </c>
      <c r="H73" s="9">
        <f>IF(E73="","",IF(K73="x","d",IF(K73="p","d",IF(AJ73="o","o",IF(E73="1st",AK73,IF(E73="2nd",AL73,AJ73))))))</f>
        <v/>
      </c>
      <c r="I73" s="9">
        <f>IF(C73=1,1,IF(E73="","",IF(I72="",I71+1,I72)))</f>
        <v/>
      </c>
      <c r="J73" s="9">
        <f>IF(E73="","",IF(E72="",1,1+J72))</f>
        <v/>
      </c>
      <c r="N73" s="9">
        <f>IF(G73="?",_xlfn.CONCAT(AQ73,"Q ",AR73,":",TEXT(AS73,"00")),"")</f>
        <v/>
      </c>
      <c r="AI73" s="9" t="n"/>
      <c r="AJ73" s="9">
        <f>IF(K73="t","o",IF(E74="1st","o","d"))</f>
        <v/>
      </c>
      <c r="AK73" s="9">
        <f>IF((F73-F74)&lt;=1,"d",IF((F73-F74)&gt;F73/3,"o","d"))</f>
        <v/>
      </c>
      <c r="AL73" s="9">
        <f>IF((F73-F74)&lt;=1,"d",IF((F73-F74)&gt;=F73/2,"o","d"))</f>
        <v/>
      </c>
      <c r="AN73" t="n">
        <v>35</v>
      </c>
      <c r="AO73" t="n">
        <v>28</v>
      </c>
      <c r="AQ73" t="n">
        <v>4</v>
      </c>
      <c r="AR73" t="n">
        <v>14</v>
      </c>
      <c r="AS73" t="n">
        <v>2</v>
      </c>
      <c r="AT73" t="n">
        <v>49</v>
      </c>
      <c r="AV73" t="n">
        <v>10</v>
      </c>
      <c r="AW73" t="inlineStr">
        <is>
          <t>Pass Reception</t>
        </is>
      </c>
      <c r="AX73" t="inlineStr">
        <is>
          <t>Michael Penix Jr. pass complete to Germie Bernard for 10 yds to the UTAH 39 for a 1ST down</t>
        </is>
      </c>
      <c r="BE73" s="9">
        <f>IF(AT73="","",IF(AT74="",AV73,AT73-AT74))</f>
        <v/>
      </c>
      <c r="BF73" s="14">
        <f>BE73=AV73</f>
        <v/>
      </c>
    </row>
    <row r="74" ht="12.8" customHeight="1" s="12">
      <c r="A74" t="n">
        <v>5</v>
      </c>
      <c r="B74" t="inlineStr">
        <is>
          <t>WAS</t>
        </is>
      </c>
      <c r="C74" s="9">
        <f>IF(A73=A74,C73+1,1)</f>
        <v/>
      </c>
      <c r="D74" s="13" t="inlineStr">
        <is>
          <t>O</t>
        </is>
      </c>
      <c r="E74" t="inlineStr">
        <is>
          <t>1st</t>
        </is>
      </c>
      <c r="F74" t="n">
        <v>10</v>
      </c>
      <c r="G74" t="inlineStr">
        <is>
          <t>?</t>
        </is>
      </c>
      <c r="H74" s="9">
        <f>IF(E74="","",IF(K74="x","d",IF(K74="p","d",IF(AJ74="o","o",IF(E74="1st",AK74,IF(E74="2nd",AL74,AJ74))))))</f>
        <v/>
      </c>
      <c r="I74" s="9">
        <f>IF(C74=1,1,IF(E74="","",IF(I73="",I72+1,I73)))</f>
        <v/>
      </c>
      <c r="J74" s="9">
        <f>IF(E74="","",IF(E73="",1,1+J73))</f>
        <v/>
      </c>
      <c r="N74" s="9">
        <f>IF(G74="?",_xlfn.CONCAT(AQ74,"Q ",AR74,":",TEXT(AS74,"00")),"")</f>
        <v/>
      </c>
      <c r="AI74" s="9" t="n"/>
      <c r="AJ74" s="9">
        <f>IF(K74="t","o",IF(E75="1st","o","d"))</f>
        <v/>
      </c>
      <c r="AK74" s="9">
        <f>IF((F74-F75)&lt;=1,"d",IF((F74-F75)&gt;F74/3,"o","d"))</f>
        <v/>
      </c>
      <c r="AL74" s="9">
        <f>IF((F74-F75)&lt;=1,"d",IF((F74-F75)&gt;=F74/2,"o","d"))</f>
        <v/>
      </c>
      <c r="AN74" t="n">
        <v>35</v>
      </c>
      <c r="AO74" t="n">
        <v>28</v>
      </c>
      <c r="AQ74" t="n">
        <v>4</v>
      </c>
      <c r="AR74" t="n">
        <v>13</v>
      </c>
      <c r="AS74" t="n">
        <v>28</v>
      </c>
      <c r="AT74" t="n">
        <v>39</v>
      </c>
      <c r="AV74" t="n">
        <v>-5</v>
      </c>
      <c r="AW74" t="inlineStr">
        <is>
          <t>Penalty</t>
        </is>
      </c>
      <c r="AX74" t="inlineStr">
        <is>
          <t>(13:28) PENALTY WASH False Start 5 yards from UTAH39 to UTAH44. NO PLAY.</t>
        </is>
      </c>
      <c r="BE74" s="9">
        <f>IF(AT74="","",IF(AT75="",AV74,AT74-AT75))</f>
        <v/>
      </c>
      <c r="BF74" s="14">
        <f>BE74=AV74</f>
        <v/>
      </c>
    </row>
    <row r="75" ht="12.8" customHeight="1" s="12">
      <c r="A75" t="n">
        <v>5</v>
      </c>
      <c r="B75" t="inlineStr">
        <is>
          <t>WAS</t>
        </is>
      </c>
      <c r="C75" s="9">
        <f>IF(A74=A75,C74+1,1)</f>
        <v/>
      </c>
      <c r="D75" s="13" t="inlineStr">
        <is>
          <t>O</t>
        </is>
      </c>
      <c r="E75" t="inlineStr">
        <is>
          <t>1st</t>
        </is>
      </c>
      <c r="F75" t="n">
        <v>15</v>
      </c>
      <c r="G75" t="inlineStr">
        <is>
          <t>r</t>
        </is>
      </c>
      <c r="H75" s="9">
        <f>IF(E75="","",IF(K75="x","d",IF(K75="p","d",IF(AJ75="o","o",IF(E75="1st",AK75,IF(E75="2nd",AL75,AJ75))))))</f>
        <v/>
      </c>
      <c r="I75" s="9">
        <f>IF(C75=1,1,IF(E75="","",IF(I74="",I73+1,I74)))</f>
        <v/>
      </c>
      <c r="J75" s="9">
        <f>IF(E75="","",IF(E74="",1,1+J74))</f>
        <v/>
      </c>
      <c r="N75" s="9">
        <f>IF(G75="?",_xlfn.CONCAT(AQ75,"Q ",AR75,":",TEXT(AS75,"00")),"")</f>
        <v/>
      </c>
      <c r="AI75" s="9" t="n"/>
      <c r="AJ75" s="9">
        <f>IF(K75="t","o",IF(E76="1st","o","d"))</f>
        <v/>
      </c>
      <c r="AK75" s="9">
        <f>IF((F75-F76)&lt;=1,"d",IF((F75-F76)&gt;F75/3,"o","d"))</f>
        <v/>
      </c>
      <c r="AL75" s="9">
        <f>IF((F75-F76)&lt;=1,"d",IF((F75-F76)&gt;=F75/2,"o","d"))</f>
        <v/>
      </c>
      <c r="AN75" t="n">
        <v>35</v>
      </c>
      <c r="AO75" t="n">
        <v>28</v>
      </c>
      <c r="AQ75" t="n">
        <v>4</v>
      </c>
      <c r="AR75" t="n">
        <v>12</v>
      </c>
      <c r="AS75" t="n">
        <v>57</v>
      </c>
      <c r="AT75" t="n">
        <v>44</v>
      </c>
      <c r="AV75" t="n">
        <v>4</v>
      </c>
      <c r="AW75" t="inlineStr">
        <is>
          <t>Rush</t>
        </is>
      </c>
      <c r="AX75" t="inlineStr">
        <is>
          <t>Dillon Johnson run for 4 yds to the UTAH 48</t>
        </is>
      </c>
      <c r="BE75" s="9">
        <f>IF(AT75="","",IF(AT76="",AV75,AT75-AT76))</f>
        <v/>
      </c>
      <c r="BF75" s="14">
        <f>BE75=AV75</f>
        <v/>
      </c>
    </row>
    <row r="76" ht="12.8" customHeight="1" s="12">
      <c r="A76" t="n">
        <v>5</v>
      </c>
      <c r="B76" t="inlineStr">
        <is>
          <t>WAS</t>
        </is>
      </c>
      <c r="C76" s="9">
        <f>IF(A75=A76,C75+1,1)</f>
        <v/>
      </c>
      <c r="D76" s="13" t="inlineStr">
        <is>
          <t>O</t>
        </is>
      </c>
      <c r="E76" t="inlineStr">
        <is>
          <t>2nd</t>
        </is>
      </c>
      <c r="F76" t="n">
        <v>19</v>
      </c>
      <c r="G76" t="inlineStr">
        <is>
          <t>p</t>
        </is>
      </c>
      <c r="H76" s="9">
        <f>IF(E76="","",IF(K76="x","d",IF(K76="p","d",IF(AJ76="o","o",IF(E76="1st",AK76,IF(E76="2nd",AL76,AJ76))))))</f>
        <v/>
      </c>
      <c r="I76" s="9">
        <f>IF(C76=1,1,IF(E76="","",IF(I75="",I74+1,I75)))</f>
        <v/>
      </c>
      <c r="J76" s="9">
        <f>IF(E76="","",IF(E75="",1,1+J75))</f>
        <v/>
      </c>
      <c r="N76" s="9">
        <f>IF(G76="?",_xlfn.CONCAT(AQ76,"Q ",AR76,":",TEXT(AS76,"00")),"")</f>
        <v/>
      </c>
      <c r="AI76" s="9" t="n"/>
      <c r="AJ76" s="9">
        <f>IF(K76="t","o",IF(E77="1st","o","d"))</f>
        <v/>
      </c>
      <c r="AK76" s="9">
        <f>IF((F76-F77)&lt;=1,"d",IF((F76-F77)&gt;F76/3,"o","d"))</f>
        <v/>
      </c>
      <c r="AL76" s="9">
        <f>IF((F76-F77)&lt;=1,"d",IF((F76-F77)&gt;=F76/2,"o","d"))</f>
        <v/>
      </c>
      <c r="AN76" t="n">
        <v>35</v>
      </c>
      <c r="AO76" t="n">
        <v>28</v>
      </c>
      <c r="AQ76" t="n">
        <v>4</v>
      </c>
      <c r="AR76" t="n">
        <v>12</v>
      </c>
      <c r="AS76" t="n">
        <v>7</v>
      </c>
      <c r="AT76" t="n">
        <v>48</v>
      </c>
      <c r="AV76" t="n">
        <v>10</v>
      </c>
      <c r="AW76" t="inlineStr">
        <is>
          <t>Pass Reception</t>
        </is>
      </c>
      <c r="AX76" t="inlineStr">
        <is>
          <t>Michael Penix Jr. pass complete to Ja'Lynn Polk for 10 yds to the UTAH 38</t>
        </is>
      </c>
      <c r="BE76" s="9">
        <f>IF(AT76="","",IF(AT77="",AV76,AT76-AT77))</f>
        <v/>
      </c>
      <c r="BF76" s="14">
        <f>BE76=AV76</f>
        <v/>
      </c>
    </row>
    <row r="77" ht="12.8" customHeight="1" s="12">
      <c r="A77" t="n">
        <v>5</v>
      </c>
      <c r="B77" t="inlineStr">
        <is>
          <t>WAS</t>
        </is>
      </c>
      <c r="C77" s="9">
        <f>IF(A76=A77,C76+1,1)</f>
        <v/>
      </c>
      <c r="D77" s="13" t="inlineStr">
        <is>
          <t>O</t>
        </is>
      </c>
      <c r="E77" t="inlineStr">
        <is>
          <t>3rd</t>
        </is>
      </c>
      <c r="F77" t="n">
        <v>9</v>
      </c>
      <c r="G77" t="inlineStr">
        <is>
          <t>p</t>
        </is>
      </c>
      <c r="H77" s="9">
        <f>IF(E77="","",IF(K77="x","d",IF(K77="p","d",IF(AJ77="o","o",IF(E77="1st",AK77,IF(E77="2nd",AL77,AJ77))))))</f>
        <v/>
      </c>
      <c r="I77" s="9">
        <f>IF(C77=1,1,IF(E77="","",IF(I76="",I75+1,I76)))</f>
        <v/>
      </c>
      <c r="J77" s="9">
        <f>IF(E77="","",IF(E76="",1,1+J76))</f>
        <v/>
      </c>
      <c r="N77" s="9">
        <f>IF(G77="?",_xlfn.CONCAT(AQ77,"Q ",AR77,":",TEXT(AS77,"00")),"")</f>
        <v/>
      </c>
      <c r="AI77" s="9" t="n"/>
      <c r="AJ77" s="9">
        <f>IF(K77="t","o",IF(E78="1st","o","d"))</f>
        <v/>
      </c>
      <c r="AK77" s="9">
        <f>IF((F77-F78)&lt;=1,"d",IF((F77-F78)&gt;F77/3,"o","d"))</f>
        <v/>
      </c>
      <c r="AL77" s="9">
        <f>IF((F77-F78)&lt;=1,"d",IF((F77-F78)&gt;=F77/2,"o","d"))</f>
        <v/>
      </c>
      <c r="AN77" t="n">
        <v>35</v>
      </c>
      <c r="AO77" t="n">
        <v>28</v>
      </c>
      <c r="AQ77" t="n">
        <v>4</v>
      </c>
      <c r="AR77" t="n">
        <v>11</v>
      </c>
      <c r="AS77" t="n">
        <v>26</v>
      </c>
      <c r="AT77" t="n">
        <v>38</v>
      </c>
      <c r="AV77" t="n">
        <v>4</v>
      </c>
      <c r="AW77" t="inlineStr">
        <is>
          <t>Pass Reception</t>
        </is>
      </c>
      <c r="AX77" t="inlineStr">
        <is>
          <t>Michael Penix Jr. pass complete to Germie Bernard for 4 yds to the UTAH 34</t>
        </is>
      </c>
      <c r="BE77" s="9">
        <f>IF(AT77="","",IF(AT78="",AV77,AT77-AT78))</f>
        <v/>
      </c>
      <c r="BF77" s="14">
        <f>BE77=AV77</f>
        <v/>
      </c>
    </row>
    <row r="78" ht="12.8" customHeight="1" s="12">
      <c r="A78" t="n">
        <v>5</v>
      </c>
      <c r="B78" t="inlineStr">
        <is>
          <t>WAS</t>
        </is>
      </c>
      <c r="C78" s="9">
        <f>IF(A77=A78,C77+1,1)</f>
        <v/>
      </c>
      <c r="D78" s="13" t="inlineStr">
        <is>
          <t>O</t>
        </is>
      </c>
      <c r="E78" t="inlineStr">
        <is>
          <t>4th</t>
        </is>
      </c>
      <c r="F78" t="n">
        <v>5</v>
      </c>
      <c r="G78" t="inlineStr">
        <is>
          <t>?</t>
        </is>
      </c>
      <c r="H78" s="9">
        <f>IF(E78="","",IF(K78="x","d",IF(K78="p","d",IF(AJ78="o","o",IF(E78="1st",AK78,IF(E78="2nd",AL78,AJ78))))))</f>
        <v/>
      </c>
      <c r="I78" s="9">
        <f>IF(C78=1,1,IF(E78="","",IF(I77="",I76+1,I77)))</f>
        <v/>
      </c>
      <c r="J78" s="9">
        <f>IF(E78="","",IF(E77="",1,1+J77))</f>
        <v/>
      </c>
      <c r="N78" s="9">
        <f>IF(G78="?",_xlfn.CONCAT(AQ78,"Q ",AR78,":",TEXT(AS78,"00")),"")</f>
        <v/>
      </c>
      <c r="AI78" s="9" t="n"/>
      <c r="AJ78" s="9">
        <f>IF(K78="t","o",IF(E79="1st","o","d"))</f>
        <v/>
      </c>
      <c r="AK78" s="9">
        <f>IF((F78-F79)&lt;=1,"d",IF((F78-F79)&gt;F78/3,"o","d"))</f>
        <v/>
      </c>
      <c r="AL78" s="9">
        <f>IF((F78-F79)&lt;=1,"d",IF((F78-F79)&gt;=F78/2,"o","d"))</f>
        <v/>
      </c>
      <c r="AN78" t="n">
        <v>35</v>
      </c>
      <c r="AO78" t="n">
        <v>28</v>
      </c>
      <c r="AQ78" t="n">
        <v>4</v>
      </c>
      <c r="AR78" t="n">
        <v>10</v>
      </c>
      <c r="AS78" t="n">
        <v>40</v>
      </c>
      <c r="AT78" t="n">
        <v>34</v>
      </c>
      <c r="AV78" t="n">
        <v>-10</v>
      </c>
      <c r="AW78" t="inlineStr">
        <is>
          <t>Penalty</t>
        </is>
      </c>
      <c r="AX78" t="inlineStr">
        <is>
          <t>(10:47) Shotgun Penix Jr.,Michael pass complete short left to Bernard,Germie for 15 yards to the UTAH19 (Battle,Miles) PENALTY WASH Holding (Johnson,Dillon) 10 yards from UTAH34 to UTAH44. NO PLAY.</t>
        </is>
      </c>
      <c r="BE78" s="9">
        <f>IF(AT78="","",IF(AT79="",AV78,AT78-AT79))</f>
        <v/>
      </c>
      <c r="BF78" s="14">
        <f>BE78=AV78</f>
        <v/>
      </c>
    </row>
    <row r="79" ht="12.8" customHeight="1" s="12">
      <c r="C79" s="9">
        <f>IF(A78=A79,C78+1,1)</f>
        <v/>
      </c>
      <c r="D79" s="13" t="inlineStr">
        <is>
          <t>O</t>
        </is>
      </c>
      <c r="H79" s="9">
        <f>IF(E79="","",IF(K79="x","d",IF(K79="p","d",IF(AJ79="o","o",IF(E79="1st",AK79,IF(E79="2nd",AL79,AJ79))))))</f>
        <v/>
      </c>
      <c r="I79" s="9">
        <f>IF(C79=1,1,IF(E79="","",IF(I78="",I77+1,I78)))</f>
        <v/>
      </c>
      <c r="J79" s="9">
        <f>IF(E79="","",IF(E78="",1,1+J78))</f>
        <v/>
      </c>
      <c r="N79" s="9">
        <f>IF(G79="?",_xlfn.CONCAT(AQ79,"Q ",AR79,":",TEXT(AS79,"00")),"")</f>
        <v/>
      </c>
      <c r="AI79" s="9" t="n"/>
      <c r="AJ79" s="9">
        <f>IF(K79="t","o",IF(E80="1st","o","d"))</f>
        <v/>
      </c>
      <c r="AK79" s="9">
        <f>IF((F79-F80)&lt;=1,"d",IF((F79-F80)&gt;F79/3,"o","d"))</f>
        <v/>
      </c>
      <c r="AL79" s="9">
        <f>IF((F79-F80)&lt;=1,"d",IF((F79-F80)&gt;=F79/2,"o","d"))</f>
        <v/>
      </c>
      <c r="BE79" s="9">
        <f>IF(AT79="","",IF(AT80="",AV79,AT79-AT80))</f>
        <v/>
      </c>
      <c r="BF79" s="14">
        <f>BE79=AV79</f>
        <v/>
      </c>
    </row>
    <row r="80" ht="12.8" customHeight="1" s="12">
      <c r="A80" t="n">
        <v>5</v>
      </c>
      <c r="B80" t="inlineStr">
        <is>
          <t>WAS</t>
        </is>
      </c>
      <c r="C80" s="9">
        <f>IF(A79=A80,C79+1,1)</f>
        <v/>
      </c>
      <c r="D80" s="13" t="inlineStr">
        <is>
          <t>O</t>
        </is>
      </c>
      <c r="E80" t="inlineStr">
        <is>
          <t>1st</t>
        </is>
      </c>
      <c r="F80" t="n">
        <v>10</v>
      </c>
      <c r="G80" t="inlineStr">
        <is>
          <t>?</t>
        </is>
      </c>
      <c r="H80" s="9">
        <f>IF(E80="","",IF(K80="x","d",IF(K80="p","d",IF(AJ80="o","o",IF(E80="1st",AK80,IF(E80="2nd",AL80,AJ80))))))</f>
        <v/>
      </c>
      <c r="I80" s="9">
        <f>IF(C80=1,1,IF(E80="","",IF(I79="",I78+1,I79)))</f>
        <v/>
      </c>
      <c r="J80" s="9">
        <f>IF(E80="","",IF(E79="",1,1+J79))</f>
        <v/>
      </c>
      <c r="N80" s="9">
        <f>IF(G80="?",_xlfn.CONCAT(AQ80,"Q ",AR80,":",TEXT(AS80,"00")),"")</f>
        <v/>
      </c>
      <c r="AI80" s="9" t="n"/>
      <c r="AJ80" s="9">
        <f>IF(K80="t","o",IF(E81="1st","o","d"))</f>
        <v/>
      </c>
      <c r="AK80" s="9">
        <f>IF((F80-F81)&lt;=1,"d",IF((F80-F81)&gt;F80/3,"o","d"))</f>
        <v/>
      </c>
      <c r="AL80" s="9">
        <f>IF((F80-F81)&lt;=1,"d",IF((F80-F81)&gt;=F80/2,"o","d"))</f>
        <v/>
      </c>
      <c r="AN80" t="n">
        <v>35</v>
      </c>
      <c r="AO80" t="n">
        <v>28</v>
      </c>
      <c r="AQ80" t="n">
        <v>4</v>
      </c>
      <c r="AR80" t="n">
        <v>8</v>
      </c>
      <c r="AS80" t="n">
        <v>26</v>
      </c>
      <c r="AT80" t="n">
        <v>65</v>
      </c>
      <c r="AV80" t="n">
        <v>-10</v>
      </c>
      <c r="AW80" t="inlineStr">
        <is>
          <t>Penalty</t>
        </is>
      </c>
      <c r="AX80" t="inlineStr">
        <is>
          <t>Shotgun Johnson,Dillon rush left for 9 yards gain to the WASH44 (Bishop,Cole; Broughton,JaTravis) PENALTY WASH Holding (Fautanu,Troy) 10 yards from WASH35 to WASH25. NO PLAY.</t>
        </is>
      </c>
      <c r="BE80" s="9">
        <f>IF(AT80="","",IF(AT81="",AV80,AT80-AT81))</f>
        <v/>
      </c>
      <c r="BF80" s="14">
        <f>BE80=AV80</f>
        <v/>
      </c>
    </row>
    <row r="81" ht="12.8" customHeight="1" s="12">
      <c r="A81" t="n">
        <v>5</v>
      </c>
      <c r="B81" t="inlineStr">
        <is>
          <t>WAS</t>
        </is>
      </c>
      <c r="C81" s="9">
        <f>IF(A80=A81,C80+1,1)</f>
        <v/>
      </c>
      <c r="D81" s="13" t="inlineStr">
        <is>
          <t>O</t>
        </is>
      </c>
      <c r="E81" t="inlineStr">
        <is>
          <t>1st</t>
        </is>
      </c>
      <c r="F81" t="n">
        <v>20</v>
      </c>
      <c r="G81" t="inlineStr">
        <is>
          <t>?</t>
        </is>
      </c>
      <c r="H81" s="9">
        <f>IF(E81="","",IF(K81="x","d",IF(K81="p","d",IF(AJ81="o","o",IF(E81="1st",AK81,IF(E81="2nd",AL81,AJ81))))))</f>
        <v/>
      </c>
      <c r="I81" s="9">
        <f>IF(C81=1,1,IF(E81="","",IF(I80="",I79+1,I80)))</f>
        <v/>
      </c>
      <c r="J81" s="9">
        <f>IF(E81="","",IF(E80="",1,1+J80))</f>
        <v/>
      </c>
      <c r="N81" s="9">
        <f>IF(G81="?",_xlfn.CONCAT(AQ81,"Q ",AR81,":",TEXT(AS81,"00")),"")</f>
        <v/>
      </c>
      <c r="AI81" s="9" t="n"/>
      <c r="AJ81" s="9">
        <f>IF(K81="t","o",IF(E82="1st","o","d"))</f>
        <v/>
      </c>
      <c r="AK81" s="9">
        <f>IF((F81-F82)&lt;=1,"d",IF((F81-F82)&gt;F81/3,"o","d"))</f>
        <v/>
      </c>
      <c r="AL81" s="9">
        <f>IF((F81-F82)&lt;=1,"d",IF((F81-F82)&gt;=F81/2,"o","d"))</f>
        <v/>
      </c>
      <c r="AN81" t="n">
        <v>35</v>
      </c>
      <c r="AO81" t="n">
        <v>28</v>
      </c>
      <c r="AQ81" t="n">
        <v>4</v>
      </c>
      <c r="AR81" t="n">
        <v>7</v>
      </c>
      <c r="AS81" t="n">
        <v>47</v>
      </c>
      <c r="AT81" t="n">
        <v>75</v>
      </c>
      <c r="AV81" t="n">
        <v>15</v>
      </c>
      <c r="AW81" t="inlineStr">
        <is>
          <t>Penalty</t>
        </is>
      </c>
      <c r="AX81" t="inlineStr">
        <is>
          <t>(07:51) Shotgun Penix Jr.,Michael pass incomplete deep left to Polk,Ja'Lynn PENALTY UTAH Pass Interference (Broughton,JaTravis) 15 yards from WASH25 to WASH40, 1ST DOWN. NO PLAY.</t>
        </is>
      </c>
      <c r="BE81" s="9">
        <f>IF(AT81="","",IF(AT82="",AV81,AT81-AT82))</f>
        <v/>
      </c>
      <c r="BF81" s="14">
        <f>BE81=AV81</f>
        <v/>
      </c>
    </row>
    <row r="82" ht="12.8" customHeight="1" s="12">
      <c r="A82" t="n">
        <v>5</v>
      </c>
      <c r="B82" t="inlineStr">
        <is>
          <t>WAS</t>
        </is>
      </c>
      <c r="C82" s="9">
        <f>IF(A81=A82,C81+1,1)</f>
        <v/>
      </c>
      <c r="D82" s="13" t="inlineStr">
        <is>
          <t>O</t>
        </is>
      </c>
      <c r="E82" t="inlineStr">
        <is>
          <t>1st</t>
        </is>
      </c>
      <c r="F82" t="n">
        <v>10</v>
      </c>
      <c r="G82" t="inlineStr">
        <is>
          <t>r</t>
        </is>
      </c>
      <c r="H82" s="9">
        <f>IF(E82="","",IF(K82="x","d",IF(K82="p","d",IF(AJ82="o","o",IF(E82="1st",AK82,IF(E82="2nd",AL82,AJ82))))))</f>
        <v/>
      </c>
      <c r="I82" s="9">
        <f>IF(C82=1,1,IF(E82="","",IF(I81="",I80+1,I81)))</f>
        <v/>
      </c>
      <c r="J82" s="9">
        <f>IF(E82="","",IF(E81="",1,1+J81))</f>
        <v/>
      </c>
      <c r="N82" s="9">
        <f>IF(G82="?",_xlfn.CONCAT(AQ82,"Q ",AR82,":",TEXT(AS82,"00")),"")</f>
        <v/>
      </c>
      <c r="AI82" s="9" t="n"/>
      <c r="AJ82" s="9">
        <f>IF(K82="t","o",IF(E83="1st","o","d"))</f>
        <v/>
      </c>
      <c r="AK82" s="9">
        <f>IF((F82-F83)&lt;=1,"d",IF((F82-F83)&gt;F82/3,"o","d"))</f>
        <v/>
      </c>
      <c r="AL82" s="9">
        <f>IF((F82-F83)&lt;=1,"d",IF((F82-F83)&gt;=F82/2,"o","d"))</f>
        <v/>
      </c>
      <c r="AN82" t="n">
        <v>35</v>
      </c>
      <c r="AO82" t="n">
        <v>28</v>
      </c>
      <c r="AQ82" t="n">
        <v>4</v>
      </c>
      <c r="AR82" t="n">
        <v>7</v>
      </c>
      <c r="AS82" t="n">
        <v>40</v>
      </c>
      <c r="AT82" t="n">
        <v>60</v>
      </c>
      <c r="AV82" t="n">
        <v>13</v>
      </c>
      <c r="AW82" t="inlineStr">
        <is>
          <t>Rush</t>
        </is>
      </c>
      <c r="AX82" t="inlineStr">
        <is>
          <t>Dillon Johnson run for 13 yds to the UTAH 47 for a 1ST down</t>
        </is>
      </c>
      <c r="BE82" s="9">
        <f>IF(AT82="","",IF(AT83="",AV82,AT82-AT83))</f>
        <v/>
      </c>
      <c r="BF82" s="14">
        <f>BE82=AV82</f>
        <v/>
      </c>
    </row>
    <row r="83" ht="12.8" customHeight="1" s="12">
      <c r="A83" t="n">
        <v>5</v>
      </c>
      <c r="B83" t="inlineStr">
        <is>
          <t>WAS</t>
        </is>
      </c>
      <c r="C83" s="9">
        <f>IF(A82=A83,C82+1,1)</f>
        <v/>
      </c>
      <c r="D83" s="13" t="inlineStr">
        <is>
          <t>O</t>
        </is>
      </c>
      <c r="E83" t="inlineStr">
        <is>
          <t>1st</t>
        </is>
      </c>
      <c r="F83" t="n">
        <v>10</v>
      </c>
      <c r="G83" t="inlineStr">
        <is>
          <t>r</t>
        </is>
      </c>
      <c r="H83" s="9">
        <f>IF(E83="","",IF(K83="x","d",IF(K83="p","d",IF(AJ83="o","o",IF(E83="1st",AK83,IF(E83="2nd",AL83,AJ83))))))</f>
        <v/>
      </c>
      <c r="I83" s="9">
        <f>IF(C83=1,1,IF(E83="","",IF(I82="",I81+1,I82)))</f>
        <v/>
      </c>
      <c r="J83" s="9">
        <f>IF(E83="","",IF(E82="",1,1+J82))</f>
        <v/>
      </c>
      <c r="N83" s="9">
        <f>IF(G83="?",_xlfn.CONCAT(AQ83,"Q ",AR83,":",TEXT(AS83,"00")),"")</f>
        <v/>
      </c>
      <c r="AI83" s="9" t="n"/>
      <c r="AJ83" s="9">
        <f>IF(K83="t","o",IF(E84="1st","o","d"))</f>
        <v/>
      </c>
      <c r="AK83" s="9">
        <f>IF((F83-F84)&lt;=1,"d",IF((F83-F84)&gt;F83/3,"o","d"))</f>
        <v/>
      </c>
      <c r="AL83" s="9">
        <f>IF((F83-F84)&lt;=1,"d",IF((F83-F84)&gt;=F83/2,"o","d"))</f>
        <v/>
      </c>
      <c r="AN83" t="n">
        <v>35</v>
      </c>
      <c r="AO83" t="n">
        <v>28</v>
      </c>
      <c r="AQ83" t="n">
        <v>4</v>
      </c>
      <c r="AR83" t="n">
        <v>6</v>
      </c>
      <c r="AS83" t="n">
        <v>56</v>
      </c>
      <c r="AT83" t="n">
        <v>47</v>
      </c>
      <c r="AV83" t="n">
        <v>5</v>
      </c>
      <c r="AW83" t="inlineStr">
        <is>
          <t>Rush</t>
        </is>
      </c>
      <c r="AX83" t="inlineStr">
        <is>
          <t>Dillon Johnson run for 5 yds to the UTAH 42</t>
        </is>
      </c>
      <c r="BE83" s="9">
        <f>IF(AT83="","",IF(AT84="",AV83,AT83-AT84))</f>
        <v/>
      </c>
      <c r="BF83" s="14">
        <f>BE83=AV83</f>
        <v/>
      </c>
    </row>
    <row r="84" ht="12.8" customHeight="1" s="12">
      <c r="A84" t="n">
        <v>5</v>
      </c>
      <c r="B84" t="inlineStr">
        <is>
          <t>WAS</t>
        </is>
      </c>
      <c r="C84" s="9">
        <f>IF(A83=A84,C83+1,1)</f>
        <v/>
      </c>
      <c r="D84" s="13" t="inlineStr">
        <is>
          <t>O</t>
        </is>
      </c>
      <c r="E84" t="inlineStr">
        <is>
          <t>2nd</t>
        </is>
      </c>
      <c r="F84" t="n">
        <v>5</v>
      </c>
      <c r="G84" t="inlineStr">
        <is>
          <t>r</t>
        </is>
      </c>
      <c r="H84" s="9">
        <f>IF(E84="","",IF(K84="x","d",IF(K84="p","d",IF(AJ84="o","o",IF(E84="1st",AK84,IF(E84="2nd",AL84,AJ84))))))</f>
        <v/>
      </c>
      <c r="I84" s="9">
        <f>IF(C84=1,1,IF(E84="","",IF(I83="",I82+1,I83)))</f>
        <v/>
      </c>
      <c r="J84" s="9">
        <f>IF(E84="","",IF(E83="",1,1+J83))</f>
        <v/>
      </c>
      <c r="N84" s="9">
        <f>IF(G84="?",_xlfn.CONCAT(AQ84,"Q ",AR84,":",TEXT(AS84,"00")),"")</f>
        <v/>
      </c>
      <c r="AI84" s="9" t="n"/>
      <c r="AJ84" s="9">
        <f>IF(K84="t","o",IF(E85="1st","o","d"))</f>
        <v/>
      </c>
      <c r="AK84" s="9">
        <f>IF((F84-F85)&lt;=1,"d",IF((F84-F85)&gt;F84/3,"o","d"))</f>
        <v/>
      </c>
      <c r="AL84" s="9">
        <f>IF((F84-F85)&lt;=1,"d",IF((F84-F85)&gt;=F84/2,"o","d"))</f>
        <v/>
      </c>
      <c r="AN84" t="n">
        <v>35</v>
      </c>
      <c r="AO84" t="n">
        <v>28</v>
      </c>
      <c r="AQ84" t="n">
        <v>4</v>
      </c>
      <c r="AR84" t="n">
        <v>6</v>
      </c>
      <c r="AS84" t="n">
        <v>11</v>
      </c>
      <c r="AT84" t="n">
        <v>42</v>
      </c>
      <c r="AV84" t="n">
        <v>4</v>
      </c>
      <c r="AW84" t="inlineStr">
        <is>
          <t>Rush</t>
        </is>
      </c>
      <c r="AX84" t="inlineStr">
        <is>
          <t>Dillon Johnson run for 4 yds to the UTAH 38</t>
        </is>
      </c>
      <c r="BE84" s="9">
        <f>IF(AT84="","",IF(AT85="",AV84,AT84-AT85))</f>
        <v/>
      </c>
      <c r="BF84" s="14">
        <f>BE84=AV84</f>
        <v/>
      </c>
    </row>
    <row r="85" ht="12.8" customHeight="1" s="12">
      <c r="A85" t="n">
        <v>5</v>
      </c>
      <c r="B85" t="inlineStr">
        <is>
          <t>WAS</t>
        </is>
      </c>
      <c r="C85" s="9">
        <f>IF(A84=A85,C84+1,1)</f>
        <v/>
      </c>
      <c r="D85" s="13" t="inlineStr">
        <is>
          <t>O</t>
        </is>
      </c>
      <c r="E85" t="inlineStr">
        <is>
          <t>3rd</t>
        </is>
      </c>
      <c r="F85" t="n">
        <v>1</v>
      </c>
      <c r="G85" t="inlineStr">
        <is>
          <t>r</t>
        </is>
      </c>
      <c r="H85" s="9">
        <f>IF(E85="","",IF(K85="x","d",IF(K85="p","d",IF(AJ85="o","o",IF(E85="1st",AK85,IF(E85="2nd",AL85,AJ85))))))</f>
        <v/>
      </c>
      <c r="I85" s="9">
        <f>IF(C85=1,1,IF(E85="","",IF(I84="",I83+1,I84)))</f>
        <v/>
      </c>
      <c r="J85" s="9">
        <f>IF(E85="","",IF(E84="",1,1+J84))</f>
        <v/>
      </c>
      <c r="N85" s="9">
        <f>IF(G85="?",_xlfn.CONCAT(AQ85,"Q ",AR85,":",TEXT(AS85,"00")),"")</f>
        <v/>
      </c>
      <c r="AI85" s="9" t="n"/>
      <c r="AJ85" s="9">
        <f>IF(K85="t","o",IF(E86="1st","o","d"))</f>
        <v/>
      </c>
      <c r="AK85" s="9">
        <f>IF((F85-F86)&lt;=1,"d",IF((F85-F86)&gt;F85/3,"o","d"))</f>
        <v/>
      </c>
      <c r="AL85" s="9">
        <f>IF((F85-F86)&lt;=1,"d",IF((F85-F86)&gt;=F85/2,"o","d"))</f>
        <v/>
      </c>
      <c r="AN85" t="n">
        <v>35</v>
      </c>
      <c r="AO85" t="n">
        <v>28</v>
      </c>
      <c r="AQ85" t="n">
        <v>4</v>
      </c>
      <c r="AR85" t="n">
        <v>5</v>
      </c>
      <c r="AS85" t="n">
        <v>46</v>
      </c>
      <c r="AT85" t="n">
        <v>38</v>
      </c>
      <c r="AV85" t="n">
        <v>0</v>
      </c>
      <c r="AW85" t="inlineStr">
        <is>
          <t>Rush</t>
        </is>
      </c>
      <c r="AX85" t="inlineStr">
        <is>
          <t>Michael Penix Jr. run for no gain to the UTAH 38</t>
        </is>
      </c>
      <c r="BE85" s="9">
        <f>IF(AT85="","",IF(AT86="",AV85,AT85-AT86))</f>
        <v/>
      </c>
      <c r="BF85" s="14">
        <f>BE85=AV85</f>
        <v/>
      </c>
    </row>
    <row r="86" ht="12.8" customHeight="1" s="12">
      <c r="A86" t="n">
        <v>5</v>
      </c>
      <c r="B86" t="inlineStr">
        <is>
          <t>WAS</t>
        </is>
      </c>
      <c r="C86" s="9">
        <f>IF(A85=A86,C85+1,1)</f>
        <v/>
      </c>
      <c r="D86" s="13" t="inlineStr">
        <is>
          <t>O</t>
        </is>
      </c>
      <c r="E86" t="inlineStr">
        <is>
          <t>4th</t>
        </is>
      </c>
      <c r="F86" t="n">
        <v>1</v>
      </c>
      <c r="G86" t="inlineStr">
        <is>
          <t>r</t>
        </is>
      </c>
      <c r="H86" s="9">
        <f>IF(E86="","",IF(K86="x","d",IF(K86="p","d",IF(AJ86="o","o",IF(E86="1st",AK86,IF(E86="2nd",AL86,AJ86))))))</f>
        <v/>
      </c>
      <c r="I86" s="9">
        <f>IF(C86=1,1,IF(E86="","",IF(I85="",I84+1,I85)))</f>
        <v/>
      </c>
      <c r="J86" s="9">
        <f>IF(E86="","",IF(E85="",1,1+J85))</f>
        <v/>
      </c>
      <c r="N86" s="9">
        <f>IF(G86="?",_xlfn.CONCAT(AQ86,"Q ",AR86,":",TEXT(AS86,"00")),"")</f>
        <v/>
      </c>
      <c r="AJ86" s="9">
        <f>IF(K86="t","o",IF(E87="1st","o","d"))</f>
        <v/>
      </c>
      <c r="AK86" s="9">
        <f>IF((F86-F87)&lt;=1,"d",IF((F86-F87)&gt;F86/3,"o","d"))</f>
        <v/>
      </c>
      <c r="AL86" s="9">
        <f>IF((F86-F87)&lt;=1,"d",IF((F86-F87)&gt;=F86/2,"o","d"))</f>
        <v/>
      </c>
      <c r="AN86" t="n">
        <v>35</v>
      </c>
      <c r="AO86" t="n">
        <v>28</v>
      </c>
      <c r="AQ86" t="n">
        <v>4</v>
      </c>
      <c r="AR86" t="n">
        <v>4</v>
      </c>
      <c r="AS86" t="n">
        <v>56</v>
      </c>
      <c r="AT86" t="n">
        <v>38</v>
      </c>
      <c r="AV86" t="n">
        <v>2</v>
      </c>
      <c r="AW86" t="inlineStr">
        <is>
          <t>Rush</t>
        </is>
      </c>
      <c r="AX86" t="inlineStr">
        <is>
          <t>Dillon Johnson run for 2 yds to the UTAH 36 for a 1ST down</t>
        </is>
      </c>
      <c r="BE86" s="9">
        <f>IF(AT86="","",IF(AT87="",AV86,AT86-AT87))</f>
        <v/>
      </c>
      <c r="BF86" s="14">
        <f>BE86=AV86</f>
        <v/>
      </c>
    </row>
    <row r="87" ht="12.8" customHeight="1" s="12">
      <c r="A87" t="n">
        <v>5</v>
      </c>
      <c r="B87" t="inlineStr">
        <is>
          <t>WAS</t>
        </is>
      </c>
      <c r="C87" s="9">
        <f>IF(A86=A87,C86+1,1)</f>
        <v/>
      </c>
      <c r="D87" s="13" t="inlineStr">
        <is>
          <t>O</t>
        </is>
      </c>
      <c r="E87" t="inlineStr">
        <is>
          <t>1st</t>
        </is>
      </c>
      <c r="F87" t="n">
        <v>10</v>
      </c>
      <c r="G87" t="inlineStr">
        <is>
          <t>r</t>
        </is>
      </c>
      <c r="H87" s="9">
        <f>IF(E87="","",IF(K87="x","d",IF(K87="p","d",IF(AJ87="o","o",IF(E87="1st",AK87,IF(E87="2nd",AL87,AJ87))))))</f>
        <v/>
      </c>
      <c r="I87" s="9">
        <f>IF(C87=1,1,IF(E87="","",IF(I86="",I85+1,I86)))</f>
        <v/>
      </c>
      <c r="J87" s="9">
        <f>IF(E87="","",IF(E86="",1,1+J86))</f>
        <v/>
      </c>
      <c r="N87" s="9">
        <f>IF(G87="?",_xlfn.CONCAT(AQ87,"Q ",AR87,":",TEXT(AS87,"00")),"")</f>
        <v/>
      </c>
      <c r="AJ87" s="9">
        <f>IF(K87="t","o",IF(E88="1st","o","d"))</f>
        <v/>
      </c>
      <c r="AK87" s="9">
        <f>IF((F87-F88)&lt;=1,"d",IF((F87-F88)&gt;F87/3,"o","d"))</f>
        <v/>
      </c>
      <c r="AL87" s="9">
        <f>IF((F87-F88)&lt;=1,"d",IF((F87-F88)&gt;=F87/2,"o","d"))</f>
        <v/>
      </c>
      <c r="AN87" t="n">
        <v>35</v>
      </c>
      <c r="AO87" t="n">
        <v>28</v>
      </c>
      <c r="AQ87" t="n">
        <v>4</v>
      </c>
      <c r="AR87" t="n">
        <v>4</v>
      </c>
      <c r="AS87" t="n">
        <v>12</v>
      </c>
      <c r="AT87" t="n">
        <v>36</v>
      </c>
      <c r="AV87" t="n">
        <v>0</v>
      </c>
      <c r="AW87" t="inlineStr">
        <is>
          <t>Rush</t>
        </is>
      </c>
      <c r="AX87" t="inlineStr">
        <is>
          <t>Dillon Johnson run for no gain to the UTAH 36</t>
        </is>
      </c>
      <c r="BE87" s="9">
        <f>IF(AT87="","",IF(AT88="",AV87,AT87-AT88))</f>
        <v/>
      </c>
      <c r="BF87" s="14">
        <f>BE87=AV87</f>
        <v/>
      </c>
    </row>
    <row r="88" ht="12.8" customHeight="1" s="12">
      <c r="A88" t="n">
        <v>5</v>
      </c>
      <c r="B88" t="inlineStr">
        <is>
          <t>WAS</t>
        </is>
      </c>
      <c r="C88" s="9">
        <f>IF(A87=A88,C87+1,1)</f>
        <v/>
      </c>
      <c r="D88" s="13" t="inlineStr">
        <is>
          <t>O</t>
        </is>
      </c>
      <c r="E88" t="inlineStr">
        <is>
          <t>2nd</t>
        </is>
      </c>
      <c r="F88" t="n">
        <v>10</v>
      </c>
      <c r="G88" t="inlineStr">
        <is>
          <t>p</t>
        </is>
      </c>
      <c r="H88" s="9">
        <f>IF(E88="","",IF(K88="x","d",IF(K88="p","d",IF(AJ88="o","o",IF(E88="1st",AK88,IF(E88="2nd",AL88,AJ88))))))</f>
        <v/>
      </c>
      <c r="I88" s="9">
        <f>IF(C88=1,1,IF(E88="","",IF(I87="",I86+1,I87)))</f>
        <v/>
      </c>
      <c r="J88" s="9">
        <f>IF(E88="","",IF(E87="",1,1+J87))</f>
        <v/>
      </c>
      <c r="N88" s="9">
        <f>IF(G88="?",_xlfn.CONCAT(AQ88,"Q ",AR88,":",TEXT(AS88,"00")),"")</f>
        <v/>
      </c>
      <c r="AJ88" s="9">
        <f>IF(K88="t","o",IF(E89="1st","o","d"))</f>
        <v/>
      </c>
      <c r="AK88" s="9">
        <f>IF((F88-F89)&lt;=1,"d",IF((F88-F89)&gt;F88/3,"o","d"))</f>
        <v/>
      </c>
      <c r="AL88" s="9">
        <f>IF((F88-F89)&lt;=1,"d",IF((F88-F89)&gt;=F88/2,"o","d"))</f>
        <v/>
      </c>
      <c r="AN88" t="n">
        <v>35</v>
      </c>
      <c r="AO88" t="n">
        <v>28</v>
      </c>
      <c r="AQ88" t="n">
        <v>4</v>
      </c>
      <c r="AR88" t="n">
        <v>3</v>
      </c>
      <c r="AS88" t="n">
        <v>26</v>
      </c>
      <c r="AT88" t="n">
        <v>36</v>
      </c>
      <c r="AV88" t="n">
        <v>10</v>
      </c>
      <c r="AW88" t="inlineStr">
        <is>
          <t>Pass Reception</t>
        </is>
      </c>
      <c r="AX88" t="inlineStr">
        <is>
          <t>Michael Penix Jr. pass complete to Ja'Lynn Polk for 10 yds to the UTAH 26 for a 1ST down</t>
        </is>
      </c>
      <c r="BE88" s="9">
        <f>IF(AT88="","",IF(AT89="",AV88,AT88-AT89))</f>
        <v/>
      </c>
      <c r="BF88" s="14">
        <f>BE88=AV88</f>
        <v/>
      </c>
    </row>
    <row r="89" ht="12.8" customHeight="1" s="12">
      <c r="A89" t="n">
        <v>5</v>
      </c>
      <c r="B89" t="inlineStr">
        <is>
          <t>WAS</t>
        </is>
      </c>
      <c r="C89" s="9">
        <f>IF(A88=A89,C88+1,1)</f>
        <v/>
      </c>
      <c r="D89" s="13" t="inlineStr">
        <is>
          <t>O</t>
        </is>
      </c>
      <c r="E89" t="inlineStr">
        <is>
          <t>1st</t>
        </is>
      </c>
      <c r="F89" t="n">
        <v>10</v>
      </c>
      <c r="G89" t="inlineStr">
        <is>
          <t>r</t>
        </is>
      </c>
      <c r="H89" s="9">
        <f>IF(E89="","",IF(K89="x","d",IF(K89="p","d",IF(AJ89="o","o",IF(E89="1st",AK89,IF(E89="2nd",AL89,AJ89))))))</f>
        <v/>
      </c>
      <c r="I89" s="9">
        <f>IF(C89=1,1,IF(E89="","",IF(I88="",I87+1,I88)))</f>
        <v/>
      </c>
      <c r="J89" s="9">
        <f>IF(E89="","",IF(E88="",1,1+J88))</f>
        <v/>
      </c>
      <c r="N89" s="9">
        <f>IF(G89="?",_xlfn.CONCAT(AQ89,"Q ",AR89,":",TEXT(AS89,"00")),"")</f>
        <v/>
      </c>
      <c r="AJ89" s="9">
        <f>IF(K89="t","o",IF(E90="1st","o","d"))</f>
        <v/>
      </c>
      <c r="AK89" s="9">
        <f>IF((F89-F90)&lt;=1,"d",IF((F89-F90)&gt;F89/3,"o","d"))</f>
        <v/>
      </c>
      <c r="AL89" s="9">
        <f>IF((F89-F90)&lt;=1,"d",IF((F89-F90)&gt;=F89/2,"o","d"))</f>
        <v/>
      </c>
      <c r="AN89" t="n">
        <v>35</v>
      </c>
      <c r="AO89" t="n">
        <v>28</v>
      </c>
      <c r="AQ89" t="n">
        <v>4</v>
      </c>
      <c r="AR89" t="n">
        <v>2</v>
      </c>
      <c r="AS89" t="n">
        <v>47</v>
      </c>
      <c r="AT89" t="n">
        <v>26</v>
      </c>
      <c r="AV89" t="n">
        <v>13</v>
      </c>
      <c r="AW89" t="inlineStr">
        <is>
          <t>Rush</t>
        </is>
      </c>
      <c r="AX89" t="inlineStr">
        <is>
          <t>Will Nixon run for 13 yds to the UTAH 13 for a 1ST down</t>
        </is>
      </c>
      <c r="BE89" s="9">
        <f>IF(AT89="","",IF(AT90="",AV89,AT89-AT90))</f>
        <v/>
      </c>
      <c r="BF89" s="14">
        <f>BE89=AV89</f>
        <v/>
      </c>
    </row>
    <row r="90" ht="12.8" customHeight="1" s="12">
      <c r="A90" t="n">
        <v>5</v>
      </c>
      <c r="B90" t="inlineStr">
        <is>
          <t>WAS</t>
        </is>
      </c>
      <c r="C90" s="9">
        <f>IF(A89=A90,C89+1,1)</f>
        <v/>
      </c>
      <c r="D90" s="13" t="inlineStr">
        <is>
          <t>O</t>
        </is>
      </c>
      <c r="E90" t="inlineStr">
        <is>
          <t>1st</t>
        </is>
      </c>
      <c r="F90" t="n">
        <v>10</v>
      </c>
      <c r="G90" t="inlineStr">
        <is>
          <t>p</t>
        </is>
      </c>
      <c r="H90" s="9">
        <f>IF(E90="","",IF(K90="x","d",IF(K90="p","d",IF(AJ90="o","o",IF(E90="1st",AK90,IF(E90="2nd",AL90,AJ90))))))</f>
        <v/>
      </c>
      <c r="I90" s="9">
        <f>IF(C90=1,1,IF(E90="","",IF(I89="",I88+1,I89)))</f>
        <v/>
      </c>
      <c r="J90" s="9">
        <f>IF(E90="","",IF(E89="",1,1+J89))</f>
        <v/>
      </c>
      <c r="N90" s="9">
        <f>IF(G90="?",_xlfn.CONCAT(AQ90,"Q ",AR90,":",TEXT(AS90,"00")),"")</f>
        <v/>
      </c>
      <c r="AJ90" s="9">
        <f>IF(K90="t","o",IF(E91="1st","o","d"))</f>
        <v/>
      </c>
      <c r="AK90" s="9">
        <f>IF((F90-F91)&lt;=1,"d",IF((F90-F91)&gt;F90/3,"o","d"))</f>
        <v/>
      </c>
      <c r="AL90" s="9">
        <f>IF((F90-F91)&lt;=1,"d",IF((F90-F91)&gt;=F90/2,"o","d"))</f>
        <v/>
      </c>
      <c r="AN90" t="n">
        <v>35</v>
      </c>
      <c r="AO90" t="n">
        <v>28</v>
      </c>
      <c r="AQ90" t="n">
        <v>4</v>
      </c>
      <c r="AR90" t="n">
        <v>1</v>
      </c>
      <c r="AS90" t="n">
        <v>56</v>
      </c>
      <c r="AT90" t="n">
        <v>13</v>
      </c>
      <c r="AV90" t="n">
        <v>5</v>
      </c>
      <c r="AW90" t="inlineStr">
        <is>
          <t>Pass Reception</t>
        </is>
      </c>
      <c r="AX90" t="inlineStr">
        <is>
          <t>Michael Penix Jr. pass complete to Ja'Lynn Polk for 5 yds to the UTAH 8</t>
        </is>
      </c>
      <c r="BE90" s="9">
        <f>IF(AT90="","",IF(AT91="",AV90,AT90-AT91))</f>
        <v/>
      </c>
      <c r="BF90" s="14">
        <f>BE90=AV90</f>
        <v/>
      </c>
    </row>
    <row r="91" ht="12.8" customHeight="1" s="12">
      <c r="A91" t="n">
        <v>5</v>
      </c>
      <c r="B91" t="inlineStr">
        <is>
          <t>WAS</t>
        </is>
      </c>
      <c r="C91" s="9">
        <f>IF(A90=A91,C90+1,1)</f>
        <v/>
      </c>
      <c r="D91" s="13" t="inlineStr">
        <is>
          <t>O</t>
        </is>
      </c>
      <c r="E91" t="inlineStr">
        <is>
          <t>2nd</t>
        </is>
      </c>
      <c r="F91" t="n">
        <v>5</v>
      </c>
      <c r="G91" t="inlineStr">
        <is>
          <t>r</t>
        </is>
      </c>
      <c r="H91" s="9">
        <f>IF(E91="","",IF(K91="x","d",IF(K91="p","d",IF(AJ91="o","o",IF(E91="1st",AK91,IF(E91="2nd",AL91,AJ91))))))</f>
        <v/>
      </c>
      <c r="I91" s="9">
        <f>IF(C91=1,1,IF(E91="","",IF(I90="",I89+1,I90)))</f>
        <v/>
      </c>
      <c r="J91" s="9">
        <f>IF(E91="","",IF(E90="",1,1+J90))</f>
        <v/>
      </c>
      <c r="N91" s="9">
        <f>IF(G91="?",_xlfn.CONCAT(AQ91,"Q ",AR91,":",TEXT(AS91,"00")),"")</f>
        <v/>
      </c>
      <c r="AJ91" s="9">
        <f>IF(K91="t","o",IF(E92="1st","o","d"))</f>
        <v/>
      </c>
      <c r="AK91" s="9">
        <f>IF((F91-F92)&lt;=1,"d",IF((F91-F92)&gt;F91/3,"o","d"))</f>
        <v/>
      </c>
      <c r="AL91" s="9">
        <f>IF((F91-F92)&lt;=1,"d",IF((F91-F92)&gt;=F91/2,"o","d"))</f>
        <v/>
      </c>
      <c r="AN91" t="n">
        <v>35</v>
      </c>
      <c r="AO91" t="n">
        <v>28</v>
      </c>
      <c r="AQ91" t="n">
        <v>4</v>
      </c>
      <c r="AR91" t="n">
        <v>1</v>
      </c>
      <c r="AS91" t="n">
        <v>53</v>
      </c>
      <c r="AT91" t="n">
        <v>8</v>
      </c>
      <c r="AV91" t="n">
        <v>2</v>
      </c>
      <c r="AW91" t="inlineStr">
        <is>
          <t>Rush</t>
        </is>
      </c>
      <c r="AX91" t="inlineStr">
        <is>
          <t>Dillon Johnson run for 2 yds to the UTAH 6</t>
        </is>
      </c>
      <c r="BE91" s="9">
        <f>IF(AT91="","",IF(AT92="",AV91,AT91-AT92))</f>
        <v/>
      </c>
      <c r="BF91" s="14">
        <f>BE91=AV91</f>
        <v/>
      </c>
    </row>
    <row r="92" ht="12.8" customHeight="1" s="12">
      <c r="A92" t="n">
        <v>5</v>
      </c>
      <c r="B92" t="inlineStr">
        <is>
          <t>WAS</t>
        </is>
      </c>
      <c r="C92" s="9">
        <f>IF(A91=A92,C91+1,1)</f>
        <v/>
      </c>
      <c r="D92" s="13" t="inlineStr">
        <is>
          <t>O</t>
        </is>
      </c>
      <c r="E92" t="inlineStr">
        <is>
          <t>3rd</t>
        </is>
      </c>
      <c r="F92" t="n">
        <v>3</v>
      </c>
      <c r="G92" t="inlineStr">
        <is>
          <t>r</t>
        </is>
      </c>
      <c r="H92" s="9">
        <f>IF(E92="","",IF(K92="x","d",IF(K92="p","d",IF(AJ92="o","o",IF(E92="1st",AK92,IF(E92="2nd",AL92,AJ92))))))</f>
        <v/>
      </c>
      <c r="I92" s="9">
        <f>IF(C92=1,1,IF(E92="","",IF(I91="",I90+1,I91)))</f>
        <v/>
      </c>
      <c r="J92" s="9">
        <f>IF(E92="","",IF(E91="",1,1+J91))</f>
        <v/>
      </c>
      <c r="N92" s="9">
        <f>IF(G92="?",_xlfn.CONCAT(AQ92,"Q ",AR92,":",TEXT(AS92,"00")),"")</f>
        <v/>
      </c>
      <c r="AJ92" s="9">
        <f>IF(K92="t","o",IF(E93="1st","o","d"))</f>
        <v/>
      </c>
      <c r="AK92" s="9">
        <f>IF((F92-F93)&lt;=1,"d",IF((F92-F93)&gt;F92/3,"o","d"))</f>
        <v/>
      </c>
      <c r="AL92" s="9">
        <f>IF((F92-F93)&lt;=1,"d",IF((F92-F93)&gt;=F92/2,"o","d"))</f>
        <v/>
      </c>
      <c r="AN92" t="n">
        <v>35</v>
      </c>
      <c r="AO92" t="n">
        <v>28</v>
      </c>
      <c r="AQ92" t="n">
        <v>4</v>
      </c>
      <c r="AR92" t="n">
        <v>1</v>
      </c>
      <c r="AS92" t="n">
        <v>47</v>
      </c>
      <c r="AT92" t="n">
        <v>6</v>
      </c>
      <c r="AV92" t="n">
        <v>9</v>
      </c>
      <c r="AW92" t="inlineStr">
        <is>
          <t>Rush</t>
        </is>
      </c>
      <c r="AX92" t="inlineStr">
        <is>
          <t>Michael Penix Jr. run for 9 yds to the UTAH 15</t>
        </is>
      </c>
      <c r="BE92" s="9">
        <f>IF(AT92="","",IF(AT93="",AV92,AT92-AT93))</f>
        <v/>
      </c>
      <c r="BF92" s="14">
        <f>BE92=AV92</f>
        <v/>
      </c>
    </row>
    <row r="93" ht="12.8" customHeight="1" s="12">
      <c r="C93" s="9">
        <f>IF(A92=A93,C92+1,1)</f>
        <v/>
      </c>
      <c r="D93" s="13" t="inlineStr">
        <is>
          <t>O</t>
        </is>
      </c>
      <c r="H93" s="9">
        <f>IF(E93="","",IF(K93="x","d",IF(K93="p","d",IF(AJ93="o","o",IF(E93="1st",AK93,IF(E93="2nd",AL93,AJ93))))))</f>
        <v/>
      </c>
      <c r="I93" s="9">
        <f>IF(C93=1,1,IF(E93="","",IF(I92="",I91+1,I92)))</f>
        <v/>
      </c>
      <c r="J93" s="9">
        <f>IF(E93="","",IF(E92="",1,1+J92))</f>
        <v/>
      </c>
      <c r="N93" s="9">
        <f>IF(G93="?",_xlfn.CONCAT(AQ93,"Q ",AR93,":",TEXT(AS93,"00")),"")</f>
        <v/>
      </c>
      <c r="AJ93" s="9">
        <f>IF(K93="t","o",IF(E94="1st","o","d"))</f>
        <v/>
      </c>
      <c r="AK93" s="9">
        <f>IF((F93-F94)&lt;=1,"d",IF((F93-F94)&gt;F93/3,"o","d"))</f>
        <v/>
      </c>
      <c r="AL93" s="9">
        <f>IF((F93-F94)&lt;=1,"d",IF((F93-F94)&gt;=F93/2,"o","d"))</f>
        <v/>
      </c>
      <c r="BE93" s="9">
        <f>IF(AT93="","",IF(AT94="",AV93,AT93-AT94))</f>
        <v/>
      </c>
      <c r="BF93" s="14">
        <f>BE93=AV93</f>
        <v/>
      </c>
    </row>
    <row r="94" ht="12.8" customHeight="1" s="12">
      <c r="A94" t="n">
        <v>5</v>
      </c>
      <c r="B94" t="inlineStr">
        <is>
          <t>WAS</t>
        </is>
      </c>
      <c r="C94" s="9">
        <f>IF(A93=A94,C93+1,1)</f>
        <v/>
      </c>
      <c r="D94" s="13" t="inlineStr">
        <is>
          <t>O</t>
        </is>
      </c>
      <c r="E94" t="inlineStr">
        <is>
          <t>1st</t>
        </is>
      </c>
      <c r="F94" t="n">
        <v>10</v>
      </c>
      <c r="G94" t="inlineStr">
        <is>
          <t>?</t>
        </is>
      </c>
      <c r="H94" s="9">
        <f>IF(E94="","",IF(K94="x","d",IF(K94="p","d",IF(AJ94="o","o",IF(E94="1st",AK94,IF(E94="2nd",AL94,AJ94))))))</f>
        <v/>
      </c>
      <c r="I94" s="9">
        <f>IF(C94=1,1,IF(E94="","",IF(I93="",I92+1,I93)))</f>
        <v/>
      </c>
      <c r="J94" s="9">
        <f>IF(E94="","",IF(E93="",1,1+J93))</f>
        <v/>
      </c>
      <c r="N94" s="9">
        <f>IF(G94="?",_xlfn.CONCAT(AQ94,"Q ",AR94,":",TEXT(AS94,"00")),"")</f>
        <v/>
      </c>
      <c r="AJ94" s="9">
        <f>IF(K94="t","o",IF(E95="1st","o","d"))</f>
        <v/>
      </c>
      <c r="AK94" s="9">
        <f>IF((F94-F95)&lt;=1,"d",IF((F94-F95)&gt;F94/3,"o","d"))</f>
        <v/>
      </c>
      <c r="AL94" s="9">
        <f>IF((F94-F95)&lt;=1,"d",IF((F94-F95)&gt;=F94/2,"o","d"))</f>
        <v/>
      </c>
      <c r="AN94" t="n">
        <v>35</v>
      </c>
      <c r="AO94" t="n">
        <v>28</v>
      </c>
      <c r="AQ94" t="n">
        <v>4</v>
      </c>
      <c r="AR94" t="n">
        <v>0</v>
      </c>
      <c r="AS94" t="n">
        <v>44</v>
      </c>
      <c r="AT94" t="n">
        <v>43</v>
      </c>
      <c r="AV94" t="n">
        <v>-15</v>
      </c>
      <c r="AW94" t="inlineStr">
        <is>
          <t>Penalty</t>
        </is>
      </c>
      <c r="AX94" t="inlineStr">
        <is>
          <t>PENALTY WASH UNS: Unsportsmanlike Conduct 15 yards from UTAH43 to WASH42. NO PLAY.</t>
        </is>
      </c>
      <c r="BE94" s="9">
        <f>IF(AT94="","",IF(AT95="",AV94,AT94-AT95))</f>
        <v/>
      </c>
      <c r="BF94" s="14">
        <f>BE94=AV94</f>
        <v/>
      </c>
    </row>
    <row r="95" ht="12.8" customHeight="1" s="12">
      <c r="A95" t="n">
        <v>5</v>
      </c>
      <c r="B95" t="inlineStr">
        <is>
          <t>WAS</t>
        </is>
      </c>
      <c r="C95" s="9">
        <f>IF(A94=A95,C94+1,1)</f>
        <v/>
      </c>
      <c r="D95" s="13" t="inlineStr">
        <is>
          <t>O</t>
        </is>
      </c>
      <c r="E95" t="inlineStr">
        <is>
          <t>1st</t>
        </is>
      </c>
      <c r="F95" t="n">
        <v>25</v>
      </c>
      <c r="G95" t="inlineStr">
        <is>
          <t>r</t>
        </is>
      </c>
      <c r="H95" s="9">
        <f>IF(E95="","",IF(K95="x","d",IF(K95="p","d",IF(AJ95="o","o",IF(E95="1st",AK95,IF(E95="2nd",AL95,AJ95))))))</f>
        <v/>
      </c>
      <c r="I95" s="9">
        <f>IF(C95=1,1,IF(E95="","",IF(I94="",I93+1,I94)))</f>
        <v/>
      </c>
      <c r="J95" s="9">
        <f>IF(E95="","",IF(E94="",1,1+J94))</f>
        <v/>
      </c>
      <c r="N95" s="9">
        <f>IF(G95="?",_xlfn.CONCAT(AQ95,"Q ",AR95,":",TEXT(AS95,"00")),"")</f>
        <v/>
      </c>
      <c r="AJ95" s="9">
        <f>IF(K95="t","o",IF(E96="1st","o","d"))</f>
        <v/>
      </c>
      <c r="AK95" s="9">
        <f>IF((F95-F96)&lt;=1,"d",IF((F95-F96)&gt;F95/3,"o","d"))</f>
        <v/>
      </c>
      <c r="AL95" s="9">
        <f>IF((F95-F96)&lt;=1,"d",IF((F95-F96)&gt;=F95/2,"o","d"))</f>
        <v/>
      </c>
      <c r="AN95" t="n">
        <v>35</v>
      </c>
      <c r="AO95" t="n">
        <v>28</v>
      </c>
      <c r="AQ95" t="n">
        <v>4</v>
      </c>
      <c r="AR95" t="n">
        <v>0</v>
      </c>
      <c r="AS95" t="n">
        <v>0</v>
      </c>
      <c r="AT95" t="n">
        <v>58</v>
      </c>
      <c r="AV95" t="n">
        <v>-1</v>
      </c>
      <c r="AW95" t="inlineStr">
        <is>
          <t>Rush</t>
        </is>
      </c>
      <c r="AX95" t="inlineStr">
        <is>
          <t>M. Penix Jr. takes a knee</t>
        </is>
      </c>
      <c r="BE95" s="9">
        <f>IF(AT95="","",IF(AT96="",AV95,AT95-AT96))</f>
        <v/>
      </c>
      <c r="BF95" s="14">
        <f>BE95=AV95</f>
        <v/>
      </c>
    </row>
    <row r="96" ht="12.8" customHeight="1" s="12">
      <c r="A96" t="n">
        <v>5</v>
      </c>
      <c r="B96" t="inlineStr">
        <is>
          <t>WAS</t>
        </is>
      </c>
      <c r="C96" s="9">
        <f>IF(A95=A96,C95+1,1)</f>
        <v/>
      </c>
      <c r="D96" s="13" t="inlineStr">
        <is>
          <t>O</t>
        </is>
      </c>
      <c r="E96" t="inlineStr">
        <is>
          <t>2nd</t>
        </is>
      </c>
      <c r="F96" t="n">
        <v>26</v>
      </c>
      <c r="G96" t="inlineStr">
        <is>
          <t>r</t>
        </is>
      </c>
      <c r="H96" s="9">
        <f>IF(E96="","",IF(K96="x","d",IF(K96="p","d",IF(AJ96="o","o",IF(E96="1st",AK96,IF(E96="2nd",AL96,AJ96))))))</f>
        <v/>
      </c>
      <c r="I96" s="9">
        <f>IF(C96=1,1,IF(E96="","",IF(I95="",I94+1,I95)))</f>
        <v/>
      </c>
      <c r="J96" s="9">
        <f>IF(E96="","",IF(E95="",1,1+J95))</f>
        <v/>
      </c>
      <c r="N96" s="9">
        <f>IF(G96="?",_xlfn.CONCAT(AQ96,"Q ",AR96,":",TEXT(AS96,"00")),"")</f>
        <v/>
      </c>
      <c r="AJ96" s="9">
        <f>IF(K96="t","o",IF(E97="1st","o","d"))</f>
        <v/>
      </c>
      <c r="AK96" s="9">
        <f>IF((F96-F97)&lt;=1,"d",IF((F96-F97)&gt;F96/3,"o","d"))</f>
        <v/>
      </c>
      <c r="AL96" s="9">
        <f>IF((F96-F97)&lt;=1,"d",IF((F96-F97)&gt;=F96/2,"o","d"))</f>
        <v/>
      </c>
      <c r="AN96" t="n">
        <v>35</v>
      </c>
      <c r="AO96" t="n">
        <v>28</v>
      </c>
      <c r="AQ96" t="n">
        <v>4</v>
      </c>
      <c r="AR96" t="n">
        <v>0</v>
      </c>
      <c r="AS96" t="n">
        <v>0</v>
      </c>
      <c r="AT96" t="n">
        <v>59</v>
      </c>
      <c r="AV96" t="n">
        <v>-1</v>
      </c>
      <c r="AW96" t="inlineStr">
        <is>
          <t>Rush</t>
        </is>
      </c>
      <c r="AX96" t="inlineStr">
        <is>
          <t>M. Penix Jr. takes a knee</t>
        </is>
      </c>
      <c r="BE96" s="9">
        <f>IF(AT96="","",IF(AT97="",AV96,AT96-AT97))</f>
        <v/>
      </c>
      <c r="BF96" s="14">
        <f>BE96=AV96</f>
        <v/>
      </c>
    </row>
    <row r="97" ht="12.8" customHeight="1" s="12">
      <c r="C97" s="9">
        <f>IF(A96=A97,C96+1,1)</f>
        <v/>
      </c>
      <c r="D97" s="13" t="inlineStr">
        <is>
          <t>O</t>
        </is>
      </c>
      <c r="H97" s="9">
        <f>IF(E97="","",IF(K97="x","d",IF(K97="p","d",IF(AJ97="o","o",IF(E97="1st",AK97,IF(E97="2nd",AL97,AJ97))))))</f>
        <v/>
      </c>
      <c r="I97" s="9">
        <f>IF(C97=1,1,IF(E97="","",IF(I96="",I95+1,I96)))</f>
        <v/>
      </c>
      <c r="J97" s="9">
        <f>IF(E97="","",IF(E96="",1,1+J96))</f>
        <v/>
      </c>
      <c r="N97" s="9">
        <f>IF(G97="?",_xlfn.CONCAT(AQ97,"Q ",AR97,":",TEXT(AS97,"00")),"")</f>
        <v/>
      </c>
      <c r="AJ97" s="9">
        <f>IF(K97="t","o",IF(E98="1st","o","d"))</f>
        <v/>
      </c>
      <c r="AK97" s="9">
        <f>IF((F97-F98)&lt;=1,"d",IF((F97-F98)&gt;F97/3,"o","d"))</f>
        <v/>
      </c>
      <c r="AL97" s="9">
        <f>IF((F97-F98)&lt;=1,"d",IF((F97-F98)&gt;=F97/2,"o","d"))</f>
        <v/>
      </c>
      <c r="BE97" s="9">
        <f>IF(AT97="","",IF(AT98="",AV97,AT97-AT98))</f>
        <v/>
      </c>
      <c r="BF97" s="14">
        <f>BE97=AV97</f>
        <v/>
      </c>
    </row>
    <row r="98" ht="12.8" customHeight="1" s="12">
      <c r="C98" s="9">
        <f>IF(A97=A98,C97+1,1)</f>
        <v/>
      </c>
      <c r="D98" s="13" t="inlineStr">
        <is>
          <t>O</t>
        </is>
      </c>
      <c r="H98" s="9">
        <f>IF(E98="","",IF(K98="x","d",IF(K98="p","d",IF(AJ98="o","o",IF(E98="1st",AK98,IF(E98="2nd",AL98,AJ98))))))</f>
        <v/>
      </c>
      <c r="I98" s="9">
        <f>IF(C98=1,1,IF(E98="","",IF(I97="",I96+1,I97)))</f>
        <v/>
      </c>
      <c r="J98" s="9">
        <f>IF(E98="","",IF(E97="",1,1+J97))</f>
        <v/>
      </c>
      <c r="N98" s="9">
        <f>IF(G98="?",_xlfn.CONCAT(AQ98,"Q ",AR98,":",TEXT(AS98,"00")),"")</f>
        <v/>
      </c>
      <c r="AJ98" s="9">
        <f>IF(K98="t","o",IF(E99="1st","o","d"))</f>
        <v/>
      </c>
      <c r="AK98" s="9">
        <f>IF((F98-F99)&lt;=1,"d",IF((F98-F99)&gt;F98/3,"o","d"))</f>
        <v/>
      </c>
      <c r="AL98" s="9">
        <f>IF((F98-F99)&lt;=1,"d",IF((F98-F99)&gt;=F98/2,"o","d"))</f>
        <v/>
      </c>
      <c r="BE98" s="9">
        <f>IF(AT98="","",IF(AT99="",AV98,AT98-AT99))</f>
        <v/>
      </c>
      <c r="BF98" s="14">
        <f>BE98=AV98</f>
        <v/>
      </c>
    </row>
    <row r="99" ht="12.8" customHeight="1" s="12">
      <c r="C99" s="9">
        <f>IF(A98=A99,C98+1,1)</f>
        <v/>
      </c>
      <c r="D99" s="13" t="inlineStr">
        <is>
          <t>O</t>
        </is>
      </c>
      <c r="H99" s="9">
        <f>IF(E99="","",IF(K99="x","d",IF(K99="p","d",IF(AJ99="o","o",IF(E99="1st",AK99,IF(E99="2nd",AL99,AJ99))))))</f>
        <v/>
      </c>
      <c r="I99" s="9">
        <f>IF(C99=1,1,IF(E99="","",IF(I98="",I97+1,I98)))</f>
        <v/>
      </c>
      <c r="J99" s="9">
        <f>IF(E99="","",IF(E98="",1,1+J98))</f>
        <v/>
      </c>
      <c r="N99" s="9">
        <f>IF(G99="?",_xlfn.CONCAT(AQ99,"Q ",AR99,":",TEXT(AS99,"00")),"")</f>
        <v/>
      </c>
      <c r="AJ99" s="9">
        <f>IF(K99="t","o",IF(E100="1st","o","d"))</f>
        <v/>
      </c>
      <c r="AK99" s="9">
        <f>IF((F99-F100)&lt;=1,"d",IF((F99-F100)&gt;F99/3,"o","d"))</f>
        <v/>
      </c>
      <c r="AL99" s="9">
        <f>IF((F99-F100)&lt;=1,"d",IF((F99-F100)&gt;=F99/2,"o","d"))</f>
        <v/>
      </c>
      <c r="BE99" s="9">
        <f>IF(AT99="","",IF(AT100="",AV99,AT99-AT100))</f>
        <v/>
      </c>
      <c r="BF99" s="14">
        <f>BE99=AV99</f>
        <v/>
      </c>
    </row>
    <row r="100" ht="12.8" customHeight="1" s="12">
      <c r="C100" s="9">
        <f>IF(A99=A100,C99+1,1)</f>
        <v/>
      </c>
      <c r="D100" s="13" t="inlineStr">
        <is>
          <t>O</t>
        </is>
      </c>
      <c r="H100" s="9">
        <f>IF(E100="","",IF(K100="x","d",IF(K100="p","d",IF(AJ100="o","o",IF(E100="1st",AK100,IF(E100="2nd",AL100,AJ100))))))</f>
        <v/>
      </c>
      <c r="I100" s="9">
        <f>IF(C100=1,1,IF(E100="","",IF(I99="",I98+1,I99)))</f>
        <v/>
      </c>
      <c r="J100" s="9">
        <f>IF(E100="","",IF(E99="",1,1+J99))</f>
        <v/>
      </c>
      <c r="N100" s="9">
        <f>IF(G100="?",_xlfn.CONCAT(AQ100,"Q ",AR100,":",TEXT(AS100,"00")),"")</f>
        <v/>
      </c>
      <c r="AJ100" s="9">
        <f>IF(K100="t","o",IF(E101="1st","o","d"))</f>
        <v/>
      </c>
      <c r="AK100" s="9">
        <f>IF((F100-F101)&lt;=1,"d",IF((F100-F101)&gt;F100/3,"o","d"))</f>
        <v/>
      </c>
      <c r="AL100" s="9">
        <f>IF((F100-F101)&lt;=1,"d",IF((F100-F101)&gt;=F100/2,"o","d"))</f>
        <v/>
      </c>
      <c r="BE100" s="9">
        <f>IF(AT100="","",IF(AT101="",AV100,AT100-AT101))</f>
        <v/>
      </c>
      <c r="BF100" s="14">
        <f>BE100=AV100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firstPageNumber="1" useFirstPageNumber="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BF100"/>
  <sheetViews>
    <sheetView showFormulas="0" showGridLines="1" showRowColHeaders="1" showZeros="1" rightToLeft="0" tabSelected="1" showOutlineSymbols="1" defaultGridColor="1" view="normal" topLeftCell="A70" colorId="64" zoomScale="100" zoomScaleNormal="100" zoomScalePageLayoutView="100" workbookViewId="0">
      <pane xSplit="11" ySplit="0" topLeftCell="AY70" activePane="topRight" state="frozen"/>
      <selection pane="topLeft" activeCell="A70" activeCellId="0" sqref="A70"/>
      <selection pane="topRight" activeCell="K15" activeCellId="0" sqref="K15"/>
    </sheetView>
  </sheetViews>
  <sheetFormatPr baseColWidth="8" defaultColWidth="11.53515625" defaultRowHeight="12.8" zeroHeight="0" outlineLevelRow="0"/>
  <cols>
    <col width="2.42" customWidth="1" style="9" min="1" max="1"/>
    <col width="5.66" customWidth="1" style="9" min="2" max="2"/>
    <col width="3.37" customWidth="1" style="9" min="3" max="3"/>
    <col width="3.75" customWidth="1" style="9" min="4" max="4"/>
    <col width="4.38" customWidth="1" style="9" min="5" max="5"/>
    <col width="3.4" customWidth="1" style="9" min="6" max="6"/>
    <col width="2.42" customWidth="1" style="9" min="7" max="7"/>
    <col width="2.47" customWidth="1" style="9" min="8" max="8"/>
    <col width="3.2" customWidth="1" style="9" min="9" max="9"/>
    <col width="2.47" customWidth="1" style="9" min="10" max="10"/>
    <col width="2.42" customWidth="1" style="9" min="11" max="11"/>
    <col width="3.89" customWidth="1" style="10" min="12" max="12"/>
    <col width="3.51" customWidth="1" style="9" min="13" max="13"/>
    <col width="12.23" customWidth="1" style="9" min="14" max="14"/>
    <col width="3.24" customWidth="1" style="9" min="15" max="22"/>
    <col width="3.12" customWidth="1" style="9" min="23" max="30"/>
    <col width="97.22" customWidth="1" style="9" min="31" max="31"/>
    <col width="7.55" customWidth="1" style="11" min="32" max="32"/>
    <col width="2.92" customWidth="1" style="10" min="33" max="33"/>
    <col width="3.03" customWidth="1" style="9" min="34" max="34"/>
    <col width="2.27" customWidth="1" style="9" min="35" max="35"/>
    <col width="2.54" customWidth="1" style="9" min="36" max="38"/>
    <col width="3.24" customWidth="1" style="9" min="39" max="39"/>
    <col width="3.4" customWidth="1" style="9" min="40" max="41"/>
    <col width="3.58" customWidth="1" style="9" min="42" max="42"/>
    <col width="2.42" customWidth="1" style="9" min="43" max="43"/>
    <col width="3.4" customWidth="1" style="9" min="44" max="46"/>
    <col width="3.9" customWidth="1" style="9" min="47" max="47"/>
    <col width="4.06" customWidth="1" style="9" min="48" max="48"/>
    <col width="17.56" customWidth="1" style="9" min="49" max="49"/>
    <col width="155.68" customWidth="1" style="9" min="50" max="50"/>
    <col width="3.51" customWidth="1" style="9" min="51" max="55"/>
    <col width="3.47" customWidth="1" style="9" min="57" max="57"/>
  </cols>
  <sheetData>
    <row r="1" ht="12.8" customHeight="1" s="12">
      <c r="A1" t="n">
        <v>5</v>
      </c>
      <c r="B1" t="inlineStr">
        <is>
          <t>WAS</t>
        </is>
      </c>
      <c r="C1" s="9" t="n">
        <v>1</v>
      </c>
      <c r="D1" s="13" t="inlineStr">
        <is>
          <t>ddd</t>
        </is>
      </c>
      <c r="E1" t="inlineStr">
        <is>
          <t>1st</t>
        </is>
      </c>
      <c r="F1" t="n">
        <v>10</v>
      </c>
      <c r="G1" t="inlineStr">
        <is>
          <t>r</t>
        </is>
      </c>
      <c r="H1" s="9">
        <f>IF(E1="","",IF(K1="x","d",IF(K1="p","d",IF(AJ1="o","o",IF(E1="1st",AK1,IF(E1="2nd",AL1,AJ1))))))</f>
        <v/>
      </c>
      <c r="I1" s="9" t="n">
        <v>1</v>
      </c>
      <c r="J1" s="9" t="n">
        <v>1</v>
      </c>
      <c r="N1" s="9">
        <f>IF(G1="?",_xlfn.CONCAT(AQ1,"Q ",AR1,":",TEXT(AS1,"00")),"")</f>
        <v/>
      </c>
      <c r="AJ1" s="9">
        <f>IF(K1="t","o",IF(E2="1st","o","d"))</f>
        <v/>
      </c>
      <c r="AK1" s="9">
        <f>IF((F1-F2)&lt;=1,"d",IF((F1-F2)&gt;F1/3,"o","d"))</f>
        <v/>
      </c>
      <c r="AL1" s="9">
        <f>IF((F1-F2)&lt;=1,"d",IF((F1-F2)&gt;=F1/2,"o","d"))</f>
        <v/>
      </c>
      <c r="AN1" t="n">
        <v>0</v>
      </c>
      <c r="AO1" t="n">
        <v>0</v>
      </c>
      <c r="AQ1" t="n">
        <v>1</v>
      </c>
      <c r="AR1" t="n">
        <v>14</v>
      </c>
      <c r="AS1" t="n">
        <v>55</v>
      </c>
      <c r="AT1" t="n">
        <v>75</v>
      </c>
      <c r="AV1" t="n">
        <v>4</v>
      </c>
      <c r="AW1" t="inlineStr">
        <is>
          <t>Rush</t>
        </is>
      </c>
      <c r="AX1" t="inlineStr">
        <is>
          <t>Ja'Quinden Jackson run for 4 yds to the UTAH 29</t>
        </is>
      </c>
      <c r="BE1" s="9">
        <f>IF(AT1="","",IF(AT2="",AV1,AT1-AT2))</f>
        <v/>
      </c>
      <c r="BF1" s="14">
        <f>BE1=AV1</f>
        <v/>
      </c>
    </row>
    <row r="2" ht="12.8" customHeight="1" s="12">
      <c r="A2" t="n">
        <v>5</v>
      </c>
      <c r="B2" t="inlineStr">
        <is>
          <t>WAS</t>
        </is>
      </c>
      <c r="C2" s="9">
        <f>IF(A1=A2,C1+1,1)</f>
        <v/>
      </c>
      <c r="D2" s="13" t="inlineStr">
        <is>
          <t>ddd</t>
        </is>
      </c>
      <c r="E2" t="inlineStr">
        <is>
          <t>2nd</t>
        </is>
      </c>
      <c r="F2" t="n">
        <v>6</v>
      </c>
      <c r="G2" t="inlineStr">
        <is>
          <t>p</t>
        </is>
      </c>
      <c r="H2" s="9">
        <f>IF(E2="","",IF(K2="x","d",IF(K2="p","d",IF(AJ2="o","o",IF(E2="1st",AK2,IF(E2="2nd",AL2,AJ2))))))</f>
        <v/>
      </c>
      <c r="I2" s="9" t="n">
        <v>1</v>
      </c>
      <c r="J2" s="9">
        <f>IF(E2="","",IF(E1="",1,1+J1))</f>
        <v/>
      </c>
      <c r="N2" s="9">
        <f>IF(G2="?",_xlfn.CONCAT(AQ2,"Q ",AR2,":",TEXT(AS2,"00")),"")</f>
        <v/>
      </c>
      <c r="AJ2" s="9">
        <f>IF(K2="t","o",IF(E3="1st","o","d"))</f>
        <v/>
      </c>
      <c r="AK2" s="9">
        <f>IF((F2-F3)&lt;=1,"d",IF((F2-F3)&gt;F2/3,"o","d"))</f>
        <v/>
      </c>
      <c r="AL2" s="9">
        <f>IF((F2-F3)&lt;=1,"d",IF((F2-F3)&gt;=F2/2,"o","d"))</f>
        <v/>
      </c>
      <c r="AN2" t="n">
        <v>0</v>
      </c>
      <c r="AO2" t="n">
        <v>0</v>
      </c>
      <c r="AQ2" t="n">
        <v>1</v>
      </c>
      <c r="AR2" t="n">
        <v>14</v>
      </c>
      <c r="AS2" t="n">
        <v>19</v>
      </c>
      <c r="AT2" t="n">
        <v>71</v>
      </c>
      <c r="AV2" t="n">
        <v>0</v>
      </c>
      <c r="AW2" t="inlineStr">
        <is>
          <t>Pass Incompletion</t>
        </is>
      </c>
      <c r="AX2" t="inlineStr">
        <is>
          <t>Bryson Barnes pass incomplete to Devaughn Vele</t>
        </is>
      </c>
      <c r="BE2" s="9">
        <f>IF(AT2="","",IF(AT3="",AV2,AT2-AT3))</f>
        <v/>
      </c>
      <c r="BF2" s="14">
        <f>BE2=AV2</f>
        <v/>
      </c>
    </row>
    <row r="3" ht="12.8" customHeight="1" s="12">
      <c r="A3" t="n">
        <v>5</v>
      </c>
      <c r="B3" t="inlineStr">
        <is>
          <t>WAS</t>
        </is>
      </c>
      <c r="C3" s="9">
        <f>IF(A2=A3,C2+1,1)</f>
        <v/>
      </c>
      <c r="D3" s="13" t="inlineStr">
        <is>
          <t>ddd</t>
        </is>
      </c>
      <c r="E3" t="inlineStr">
        <is>
          <t>3rd</t>
        </is>
      </c>
      <c r="F3" t="n">
        <v>6</v>
      </c>
      <c r="G3" t="inlineStr">
        <is>
          <t>p</t>
        </is>
      </c>
      <c r="H3" s="9">
        <f>IF(E3="","",IF(K3="x","d",IF(K3="p","d",IF(AJ3="o","o",IF(E3="1st",AK3,IF(E3="2nd",AL3,AJ3))))))</f>
        <v/>
      </c>
      <c r="I3" s="9">
        <f>IF(C3=1,1,IF(E3="","",IF(I2="",I1+1,I2)))</f>
        <v/>
      </c>
      <c r="J3" s="9">
        <f>IF(E3="","",IF(E2="",1,1+J2))</f>
        <v/>
      </c>
      <c r="N3" s="9">
        <f>IF(G3="?",_xlfn.CONCAT(AQ3,"Q ",AR3,":",TEXT(AS3,"00")),"")</f>
        <v/>
      </c>
      <c r="AJ3" s="9">
        <f>IF(K3="t","o",IF(E4="1st","o","d"))</f>
        <v/>
      </c>
      <c r="AK3" s="9">
        <f>IF((F3-F4)&lt;=1,"d",IF((F3-F4)&gt;F3/3,"o","d"))</f>
        <v/>
      </c>
      <c r="AL3" s="9">
        <f>IF((F3-F4)&lt;=1,"d",IF((F3-F4)&gt;=F3/2,"o","d"))</f>
        <v/>
      </c>
      <c r="AN3" t="n">
        <v>0</v>
      </c>
      <c r="AO3" t="n">
        <v>0</v>
      </c>
      <c r="AQ3" t="n">
        <v>1</v>
      </c>
      <c r="AR3" t="n">
        <v>14</v>
      </c>
      <c r="AS3" t="n">
        <v>15</v>
      </c>
      <c r="AT3" t="n">
        <v>71</v>
      </c>
      <c r="AV3" t="n">
        <v>0</v>
      </c>
      <c r="AW3" t="inlineStr">
        <is>
          <t>Pass Incompletion</t>
        </is>
      </c>
      <c r="AX3" t="inlineStr">
        <is>
          <t>Bryson Barnes pass incomplete to Jaylon Glover</t>
        </is>
      </c>
      <c r="BE3" s="9">
        <f>IF(AT3="","",IF(AT4="",AV3,AT3-AT4))</f>
        <v/>
      </c>
      <c r="BF3" s="14">
        <f>BE3=AV3</f>
        <v/>
      </c>
    </row>
    <row r="4" ht="12.8" customHeight="1" s="12">
      <c r="C4" s="9">
        <f>IF(A3=A4,C3+1,1)</f>
        <v/>
      </c>
      <c r="D4" s="13" t="inlineStr">
        <is>
          <t>ddd</t>
        </is>
      </c>
      <c r="H4" s="9">
        <f>IF(E4="","",IF(K4="x","d",IF(K4="p","d",IF(AJ4="o","o",IF(E4="1st",AK4,IF(E4="2nd",AL4,AJ4))))))</f>
        <v/>
      </c>
      <c r="I4" s="9">
        <f>IF(C4=1,1,IF(E4="","",IF(I3="",I2+1,I3)))</f>
        <v/>
      </c>
      <c r="J4" s="9">
        <f>IF(E4="","",IF(E3="",1,1+J3))</f>
        <v/>
      </c>
      <c r="N4" s="9">
        <f>IF(G4="?",_xlfn.CONCAT(AQ4,"Q ",AR4,":",TEXT(AS4,"00")),"")</f>
        <v/>
      </c>
      <c r="AJ4" s="9">
        <f>IF(K4="t","o",IF(E5="1st","o","d"))</f>
        <v/>
      </c>
      <c r="AK4" s="9">
        <f>IF((F4-F5)&lt;=1,"d",IF((F4-F5)&gt;F4/3,"o","d"))</f>
        <v/>
      </c>
      <c r="AL4" s="9">
        <f>IF((F4-F5)&lt;=1,"d",IF((F4-F5)&gt;=F4/2,"o","d"))</f>
        <v/>
      </c>
      <c r="BE4" s="9">
        <f>IF(AT4="","",IF(AT5="",AV4,AT4-AT5))</f>
        <v/>
      </c>
      <c r="BF4" s="14">
        <f>BE4=AV4</f>
        <v/>
      </c>
    </row>
    <row r="5" ht="12.8" customHeight="1" s="12">
      <c r="A5" t="n">
        <v>5</v>
      </c>
      <c r="B5" t="inlineStr">
        <is>
          <t>WAS</t>
        </is>
      </c>
      <c r="C5" s="9">
        <f>IF(A4=A5,C4+1,1)</f>
        <v/>
      </c>
      <c r="D5" s="13" t="inlineStr">
        <is>
          <t>ddd</t>
        </is>
      </c>
      <c r="E5" t="inlineStr">
        <is>
          <t>1st</t>
        </is>
      </c>
      <c r="F5" t="n">
        <v>10</v>
      </c>
      <c r="G5" t="inlineStr">
        <is>
          <t>r</t>
        </is>
      </c>
      <c r="H5" s="9">
        <f>IF(E5="","",IF(K5="x","d",IF(K5="p","d",IF(AJ5="o","o",IF(E5="1st",AK5,IF(E5="2nd",AL5,AJ5))))))</f>
        <v/>
      </c>
      <c r="I5" s="9">
        <f>IF(C5=1,1,IF(E5="","",IF(I4="",I3+1,I4)))</f>
        <v/>
      </c>
      <c r="J5" s="9">
        <f>IF(E5="","",IF(E4="",1,1+J4))</f>
        <v/>
      </c>
      <c r="N5" s="9">
        <f>IF(G5="?",_xlfn.CONCAT(AQ5,"Q ",AR5,":",TEXT(AS5,"00")),"")</f>
        <v/>
      </c>
      <c r="AJ5" s="9">
        <f>IF(K5="t","o",IF(E6="1st","o","d"))</f>
        <v/>
      </c>
      <c r="AK5" s="9">
        <f>IF((F5-F6)&lt;=1,"d",IF((F5-F6)&gt;F5/3,"o","d"))</f>
        <v/>
      </c>
      <c r="AL5" s="9">
        <f>IF((F5-F6)&lt;=1,"d",IF((F5-F6)&gt;=F5/2,"o","d"))</f>
        <v/>
      </c>
      <c r="AN5" t="n">
        <v>0</v>
      </c>
      <c r="AO5" t="n">
        <v>0</v>
      </c>
      <c r="AQ5" t="n">
        <v>1</v>
      </c>
      <c r="AR5" t="n">
        <v>13</v>
      </c>
      <c r="AS5" t="n">
        <v>7</v>
      </c>
      <c r="AT5" t="n">
        <v>80</v>
      </c>
      <c r="AV5" t="n">
        <v>5</v>
      </c>
      <c r="AW5" t="inlineStr">
        <is>
          <t>Rush</t>
        </is>
      </c>
      <c r="AX5" t="inlineStr">
        <is>
          <t>Jaylon Glover run for 5 yds to the UTAH 25</t>
        </is>
      </c>
      <c r="BE5" s="9">
        <f>IF(AT5="","",IF(AT6="",AV5,AT5-AT6))</f>
        <v/>
      </c>
      <c r="BF5" s="14">
        <f>BE5=AV5</f>
        <v/>
      </c>
    </row>
    <row r="6" ht="12.8" customHeight="1" s="12">
      <c r="A6" t="n">
        <v>5</v>
      </c>
      <c r="B6" t="inlineStr">
        <is>
          <t>WAS</t>
        </is>
      </c>
      <c r="C6" s="9">
        <f>IF(A5=A6,C5+1,1)</f>
        <v/>
      </c>
      <c r="D6" s="13" t="inlineStr">
        <is>
          <t>ddd</t>
        </is>
      </c>
      <c r="E6" t="inlineStr">
        <is>
          <t>2nd</t>
        </is>
      </c>
      <c r="F6" t="n">
        <v>5</v>
      </c>
      <c r="G6" t="inlineStr">
        <is>
          <t>r</t>
        </is>
      </c>
      <c r="H6" s="9">
        <f>IF(E6="","",IF(K6="x","d",IF(K6="p","d",IF(AJ6="o","o",IF(E6="1st",AK6,IF(E6="2nd",AL6,AJ6))))))</f>
        <v/>
      </c>
      <c r="I6" s="9">
        <f>IF(C6=1,1,IF(E6="","",IF(I5="",I4+1,I5)))</f>
        <v/>
      </c>
      <c r="J6" s="9">
        <f>IF(E6="","",IF(E5="",1,1+J5))</f>
        <v/>
      </c>
      <c r="N6" s="9">
        <f>IF(G6="?",_xlfn.CONCAT(AQ6,"Q ",AR6,":",TEXT(AS6,"00")),"")</f>
        <v/>
      </c>
      <c r="AJ6" s="9">
        <f>IF(K6="t","o",IF(E7="1st","o","d"))</f>
        <v/>
      </c>
      <c r="AK6" s="9">
        <f>IF((F6-F7)&lt;=1,"d",IF((F6-F7)&gt;F6/3,"o","d"))</f>
        <v/>
      </c>
      <c r="AL6" s="9">
        <f>IF((F6-F7)&lt;=1,"d",IF((F6-F7)&gt;=F6/2,"o","d"))</f>
        <v/>
      </c>
      <c r="AN6" t="n">
        <v>0</v>
      </c>
      <c r="AO6" t="n">
        <v>0</v>
      </c>
      <c r="AQ6" t="n">
        <v>1</v>
      </c>
      <c r="AR6" t="n">
        <v>12</v>
      </c>
      <c r="AS6" t="n">
        <v>29</v>
      </c>
      <c r="AT6" t="n">
        <v>75</v>
      </c>
      <c r="AV6" t="n">
        <v>1</v>
      </c>
      <c r="AW6" t="inlineStr">
        <is>
          <t>Rush</t>
        </is>
      </c>
      <c r="AX6" t="inlineStr">
        <is>
          <t>Jaylon Glover run for 1 yd to the UTAH 24</t>
        </is>
      </c>
      <c r="BE6" s="9">
        <f>IF(AT6="","",IF(AT7="",AV6,AT6-AT7))</f>
        <v/>
      </c>
      <c r="BF6" s="14">
        <f>BE6=AV6</f>
        <v/>
      </c>
    </row>
    <row r="7" ht="12.8" customHeight="1" s="12">
      <c r="A7" t="n">
        <v>5</v>
      </c>
      <c r="B7" t="inlineStr">
        <is>
          <t>WAS</t>
        </is>
      </c>
      <c r="C7" s="9">
        <f>IF(A6=A7,C6+1,1)</f>
        <v/>
      </c>
      <c r="D7" s="13" t="inlineStr">
        <is>
          <t>ddd</t>
        </is>
      </c>
      <c r="E7" t="inlineStr">
        <is>
          <t>3rd</t>
        </is>
      </c>
      <c r="F7" t="n">
        <v>6</v>
      </c>
      <c r="G7" t="inlineStr">
        <is>
          <t>?</t>
        </is>
      </c>
      <c r="H7" s="9">
        <f>IF(E7="","",IF(K7="x","d",IF(K7="p","d",IF(AJ7="o","o",IF(E7="1st",AK7,IF(E7="2nd",AL7,AJ7))))))</f>
        <v/>
      </c>
      <c r="I7" s="9">
        <f>IF(C7=1,1,IF(E7="","",IF(I6="",I5+1,I6)))</f>
        <v/>
      </c>
      <c r="J7" s="9">
        <f>IF(E7="","",IF(E6="",1,1+J6))</f>
        <v/>
      </c>
      <c r="N7" s="9">
        <f>IF(G7="?",_xlfn.CONCAT(AQ7,"Q ",AR7,":",TEXT(AS7,"00")),"")</f>
        <v/>
      </c>
      <c r="AJ7" s="9">
        <f>IF(K7="t","o",IF(E8="1st","o","d"))</f>
        <v/>
      </c>
      <c r="AK7" s="9">
        <f>IF((F7-F8)&lt;=1,"d",IF((F7-F8)&gt;F7/3,"o","d"))</f>
        <v/>
      </c>
      <c r="AL7" s="9">
        <f>IF((F7-F8)&lt;=1,"d",IF((F7-F8)&gt;=F7/2,"o","d"))</f>
        <v/>
      </c>
      <c r="AN7" t="n">
        <v>0</v>
      </c>
      <c r="AO7" t="n">
        <v>0</v>
      </c>
      <c r="AQ7" t="n">
        <v>1</v>
      </c>
      <c r="AR7" t="n">
        <v>11</v>
      </c>
      <c r="AS7" t="n">
        <v>49</v>
      </c>
      <c r="AT7" t="n">
        <v>76</v>
      </c>
      <c r="AV7" t="n">
        <v>15</v>
      </c>
      <c r="AW7" t="inlineStr">
        <is>
          <t>Penalty</t>
        </is>
      </c>
      <c r="AX7" t="inlineStr">
        <is>
          <t>(11:55) Shotgun Barnes,Bryson pass incomplete deep left to Vele,Devaughn PENALTY WASH Pass Interference (Powell,Mishael) 15 yards from UTAH24 to UTAH39, 1ST DOWN. NO PLAY.</t>
        </is>
      </c>
      <c r="BE7" s="9">
        <f>IF(AT7="","",IF(AT8="",AV7,AT7-AT8))</f>
        <v/>
      </c>
      <c r="BF7" s="14">
        <f>BE7=AV7</f>
        <v/>
      </c>
    </row>
    <row r="8" ht="12.8" customHeight="1" s="12">
      <c r="A8" t="n">
        <v>5</v>
      </c>
      <c r="B8" t="inlineStr">
        <is>
          <t>WAS</t>
        </is>
      </c>
      <c r="C8" s="9">
        <f>IF(A7=A8,C7+1,1)</f>
        <v/>
      </c>
      <c r="D8" s="13" t="inlineStr">
        <is>
          <t>ddd</t>
        </is>
      </c>
      <c r="E8" t="inlineStr">
        <is>
          <t>1st</t>
        </is>
      </c>
      <c r="F8" t="n">
        <v>10</v>
      </c>
      <c r="G8" t="inlineStr">
        <is>
          <t>r</t>
        </is>
      </c>
      <c r="H8" s="9">
        <f>IF(E8="","",IF(K8="x","d",IF(K8="p","d",IF(AJ8="o","o",IF(E8="1st",AK8,IF(E8="2nd",AL8,AJ8))))))</f>
        <v/>
      </c>
      <c r="I8" s="9">
        <f>IF(C8=1,1,IF(E8="","",IF(I7="",I6+1,I7)))</f>
        <v/>
      </c>
      <c r="J8" s="9">
        <f>IF(E8="","",IF(E7="",1,1+J7))</f>
        <v/>
      </c>
      <c r="N8" s="9">
        <f>IF(G8="?",_xlfn.CONCAT(AQ8,"Q ",AR8,":",TEXT(AS8,"00")),"")</f>
        <v/>
      </c>
      <c r="AJ8" s="9">
        <f>IF(K8="t","o",IF(E9="1st","o","d"))</f>
        <v/>
      </c>
      <c r="AK8" s="9">
        <f>IF((F8-F9)&lt;=1,"d",IF((F8-F9)&gt;F8/3,"o","d"))</f>
        <v/>
      </c>
      <c r="AL8" s="9">
        <f>IF((F8-F9)&lt;=1,"d",IF((F8-F9)&gt;=F8/2,"o","d"))</f>
        <v/>
      </c>
      <c r="AN8" t="n">
        <v>0</v>
      </c>
      <c r="AO8" t="n">
        <v>0</v>
      </c>
      <c r="AQ8" t="n">
        <v>1</v>
      </c>
      <c r="AR8" t="n">
        <v>11</v>
      </c>
      <c r="AS8" t="n">
        <v>44</v>
      </c>
      <c r="AT8" t="n">
        <v>61</v>
      </c>
      <c r="AV8" t="n">
        <v>5</v>
      </c>
      <c r="AW8" t="inlineStr">
        <is>
          <t>Rush</t>
        </is>
      </c>
      <c r="AX8" t="inlineStr">
        <is>
          <t>Jaylon Glover run for 5 yds to the UTAH 44</t>
        </is>
      </c>
      <c r="BE8" s="9">
        <f>IF(AT8="","",IF(AT9="",AV8,AT8-AT9))</f>
        <v/>
      </c>
      <c r="BF8" s="14">
        <f>BE8=AV8</f>
        <v/>
      </c>
    </row>
    <row r="9" ht="12.8" customHeight="1" s="12">
      <c r="A9" t="n">
        <v>5</v>
      </c>
      <c r="B9" t="inlineStr">
        <is>
          <t>WAS</t>
        </is>
      </c>
      <c r="C9" s="9">
        <f>IF(A8=A9,C8+1,1)</f>
        <v/>
      </c>
      <c r="D9" s="13" t="inlineStr">
        <is>
          <t>ddd</t>
        </is>
      </c>
      <c r="E9" t="inlineStr">
        <is>
          <t>2nd</t>
        </is>
      </c>
      <c r="F9" t="n">
        <v>5</v>
      </c>
      <c r="G9" t="inlineStr">
        <is>
          <t>r</t>
        </is>
      </c>
      <c r="H9" s="9">
        <f>IF(E9="","",IF(K9="x","d",IF(K9="p","d",IF(AJ9="o","o",IF(E9="1st",AK9,IF(E9="2nd",AL9,AJ9))))))</f>
        <v/>
      </c>
      <c r="I9" s="9">
        <f>IF(C9=1,1,IF(E9="","",IF(I8="",I7+1,I8)))</f>
        <v/>
      </c>
      <c r="J9" s="9">
        <f>IF(E9="","",IF(E8="",1,1+J8))</f>
        <v/>
      </c>
      <c r="N9" s="9">
        <f>IF(G9="?",_xlfn.CONCAT(AQ9,"Q ",AR9,":",TEXT(AS9,"00")),"")</f>
        <v/>
      </c>
      <c r="AJ9" s="9">
        <f>IF(K9="t","o",IF(E10="1st","o","d"))</f>
        <v/>
      </c>
      <c r="AK9" s="9">
        <f>IF((F9-F10)&lt;=1,"d",IF((F9-F10)&gt;F9/3,"o","d"))</f>
        <v/>
      </c>
      <c r="AL9" s="9">
        <f>IF((F9-F10)&lt;=1,"d",IF((F9-F10)&gt;=F9/2,"o","d"))</f>
        <v/>
      </c>
      <c r="AN9" t="n">
        <v>0</v>
      </c>
      <c r="AO9" t="n">
        <v>0</v>
      </c>
      <c r="AQ9" t="n">
        <v>1</v>
      </c>
      <c r="AR9" t="n">
        <v>11</v>
      </c>
      <c r="AS9" t="n">
        <v>24</v>
      </c>
      <c r="AT9" t="n">
        <v>56</v>
      </c>
      <c r="AV9" t="n">
        <v>5</v>
      </c>
      <c r="AW9" t="inlineStr">
        <is>
          <t>Rush</t>
        </is>
      </c>
      <c r="AX9" t="inlineStr">
        <is>
          <t>Jaylon Glover run for 5 yds to the UTAH 39</t>
        </is>
      </c>
      <c r="BE9" s="9">
        <f>IF(AT9="","",IF(AT10="",AV9,AT9-AT10))</f>
        <v/>
      </c>
      <c r="BF9" s="14">
        <f>BE9=AV9</f>
        <v/>
      </c>
    </row>
    <row r="10" ht="12.8" customHeight="1" s="12">
      <c r="A10" t="n">
        <v>5</v>
      </c>
      <c r="B10" t="inlineStr">
        <is>
          <t>WAS</t>
        </is>
      </c>
      <c r="C10" s="9">
        <f>IF(A9=A10,C9+1,1)</f>
        <v/>
      </c>
      <c r="D10" s="13" t="inlineStr">
        <is>
          <t>ddd</t>
        </is>
      </c>
      <c r="E10" t="inlineStr">
        <is>
          <t>3rd</t>
        </is>
      </c>
      <c r="F10" t="n">
        <v>10</v>
      </c>
      <c r="G10" t="inlineStr">
        <is>
          <t>r</t>
        </is>
      </c>
      <c r="H10" s="9">
        <f>IF(E10="","",IF(K10="x","d",IF(K10="p","d",IF(AJ10="o","o",IF(E10="1st",AK10,IF(E10="2nd",AL10,AJ10))))))</f>
        <v/>
      </c>
      <c r="I10" s="9">
        <f>IF(C10=1,1,IF(E10="","",IF(I9="",I8+1,I9)))</f>
        <v/>
      </c>
      <c r="J10" s="9">
        <f>IF(E10="","",IF(E9="",1,1+J9))</f>
        <v/>
      </c>
      <c r="N10" s="9">
        <f>IF(G10="?",_xlfn.CONCAT(AQ10,"Q ",AR10,":",TEXT(AS10,"00")),"")</f>
        <v/>
      </c>
      <c r="AJ10" s="9">
        <f>IF(K10="t","o",IF(E11="1st","o","d"))</f>
        <v/>
      </c>
      <c r="AK10" s="9">
        <f>IF((F10-F11)&lt;=1,"d",IF((F10-F11)&gt;F10/3,"o","d"))</f>
        <v/>
      </c>
      <c r="AL10" s="9">
        <f>IF((F10-F11)&lt;=1,"d",IF((F10-F11)&gt;=F10/2,"o","d"))</f>
        <v/>
      </c>
      <c r="AN10" t="n">
        <v>0</v>
      </c>
      <c r="AO10" t="n">
        <v>0</v>
      </c>
      <c r="AQ10" t="n">
        <v>1</v>
      </c>
      <c r="AR10" t="n">
        <v>10</v>
      </c>
      <c r="AS10" t="n">
        <v>42</v>
      </c>
      <c r="AT10" t="n">
        <v>61</v>
      </c>
      <c r="AV10" t="n">
        <v>0</v>
      </c>
      <c r="AW10" t="inlineStr">
        <is>
          <t>Rush</t>
        </is>
      </c>
      <c r="AX10" t="inlineStr">
        <is>
          <t>Ja'Quinden Jackson run for no gain to the UTAH 39</t>
        </is>
      </c>
      <c r="BE10" s="9">
        <f>IF(AT10="","",IF(AT11="",AV10,AT10-AT11))</f>
        <v/>
      </c>
      <c r="BF10" s="14">
        <f>BE10=AV10</f>
        <v/>
      </c>
    </row>
    <row r="11" ht="12.8" customHeight="1" s="12">
      <c r="C11" s="9">
        <f>IF(A10=A11,C10+1,1)</f>
        <v/>
      </c>
      <c r="D11" s="13" t="inlineStr">
        <is>
          <t>ddd</t>
        </is>
      </c>
      <c r="H11" s="9">
        <f>IF(E11="","",IF(K11="x","d",IF(K11="p","d",IF(AJ11="o","o",IF(E11="1st",AK11,IF(E11="2nd",AL11,AJ11))))))</f>
        <v/>
      </c>
      <c r="I11" s="9">
        <f>IF(C11=1,1,IF(E11="","",IF(I10="",I9+1,I10)))</f>
        <v/>
      </c>
      <c r="J11" s="9">
        <f>IF(E11="","",IF(E10="",1,1+J10))</f>
        <v/>
      </c>
      <c r="N11" s="9">
        <f>IF(G11="?",_xlfn.CONCAT(AQ11,"Q ",AR11,":",TEXT(AS11,"00")),"")</f>
        <v/>
      </c>
      <c r="AJ11" s="9">
        <f>IF(K11="t","o",IF(E12="1st","o","d"))</f>
        <v/>
      </c>
      <c r="AK11" s="9">
        <f>IF((F11-F12)&lt;=1,"d",IF((F11-F12)&gt;F11/3,"o","d"))</f>
        <v/>
      </c>
      <c r="AL11" s="9">
        <f>IF((F11-F12)&lt;=1,"d",IF((F11-F12)&gt;=F11/2,"o","d"))</f>
        <v/>
      </c>
      <c r="BE11" s="9">
        <f>IF(AT11="","",IF(AT12="",AV11,AT11-AT12))</f>
        <v/>
      </c>
      <c r="BF11" s="14">
        <f>BE11=AV11</f>
        <v/>
      </c>
    </row>
    <row r="12" ht="12.8" customHeight="1" s="12">
      <c r="A12" t="n">
        <v>5</v>
      </c>
      <c r="B12" t="inlineStr">
        <is>
          <t>WAS</t>
        </is>
      </c>
      <c r="C12" s="9">
        <f>IF(A11=A12,C11+1,1)</f>
        <v/>
      </c>
      <c r="D12" s="13" t="inlineStr">
        <is>
          <t>ddd</t>
        </is>
      </c>
      <c r="E12" t="inlineStr">
        <is>
          <t>1st</t>
        </is>
      </c>
      <c r="F12" t="n">
        <v>10</v>
      </c>
      <c r="G12" t="inlineStr">
        <is>
          <t>p</t>
        </is>
      </c>
      <c r="H12" s="9">
        <f>IF(E12="","",IF(K12="x","d",IF(K12="p","d",IF(AJ12="o","o",IF(E12="1st",AK12,IF(E12="2nd",AL12,AJ12))))))</f>
        <v/>
      </c>
      <c r="I12" s="9">
        <f>IF(C12=1,1,IF(E12="","",IF(I11="",I10+1,I11)))</f>
        <v/>
      </c>
      <c r="J12" s="9">
        <f>IF(E12="","",IF(E11="",1,1+J11))</f>
        <v/>
      </c>
      <c r="N12" s="9">
        <f>IF(G12="?",_xlfn.CONCAT(AQ12,"Q ",AR12,":",TEXT(AS12,"00")),"")</f>
        <v/>
      </c>
      <c r="AJ12" s="9">
        <f>IF(K12="t","o",IF(E13="1st","o","d"))</f>
        <v/>
      </c>
      <c r="AK12" s="9">
        <f>IF((F12-F13)&lt;=1,"d",IF((F12-F13)&gt;F12/3,"o","d"))</f>
        <v/>
      </c>
      <c r="AL12" s="9">
        <f>IF((F12-F13)&lt;=1,"d",IF((F12-F13)&gt;=F12/2,"o","d"))</f>
        <v/>
      </c>
      <c r="AN12" t="n">
        <v>0</v>
      </c>
      <c r="AO12" t="n">
        <v>7</v>
      </c>
      <c r="AQ12" t="n">
        <v>1</v>
      </c>
      <c r="AR12" t="n">
        <v>5</v>
      </c>
      <c r="AS12" t="n">
        <v>57</v>
      </c>
      <c r="AT12" t="n">
        <v>75</v>
      </c>
      <c r="AV12" t="n">
        <v>9</v>
      </c>
      <c r="AW12" t="inlineStr">
        <is>
          <t>Pass Reception</t>
        </is>
      </c>
      <c r="AX12" t="inlineStr">
        <is>
          <t>Bryson Barnes pass complete to Devaughn Vele for 9 yds to the UTAH 34</t>
        </is>
      </c>
      <c r="BE12" s="9">
        <f>IF(AT12="","",IF(AT13="",AV12,AT12-AT13))</f>
        <v/>
      </c>
      <c r="BF12" s="14">
        <f>BE12=AV12</f>
        <v/>
      </c>
    </row>
    <row r="13" ht="12.8" customHeight="1" s="12">
      <c r="A13" t="n">
        <v>5</v>
      </c>
      <c r="B13" t="inlineStr">
        <is>
          <t>WAS</t>
        </is>
      </c>
      <c r="C13" s="9">
        <f>IF(A12=A13,C12+1,1)</f>
        <v/>
      </c>
      <c r="D13" s="13" t="inlineStr">
        <is>
          <t>ddd</t>
        </is>
      </c>
      <c r="E13" t="inlineStr">
        <is>
          <t>2nd</t>
        </is>
      </c>
      <c r="F13" t="n">
        <v>1</v>
      </c>
      <c r="G13" t="inlineStr">
        <is>
          <t>r</t>
        </is>
      </c>
      <c r="H13" s="9">
        <f>IF(E13="","",IF(K13="x","d",IF(K13="p","d",IF(AJ13="o","o",IF(E13="1st",AK13,IF(E13="2nd",AL13,AJ13))))))</f>
        <v/>
      </c>
      <c r="I13" s="9">
        <f>IF(C13=1,1,IF(E13="","",IF(I12="",I11+1,I12)))</f>
        <v/>
      </c>
      <c r="J13" s="9">
        <f>IF(E13="","",IF(E12="",1,1+J12))</f>
        <v/>
      </c>
      <c r="N13" s="9">
        <f>IF(G13="?",_xlfn.CONCAT(AQ13,"Q ",AR13,":",TEXT(AS13,"00")),"")</f>
        <v/>
      </c>
      <c r="AJ13" s="9">
        <f>IF(K13="t","o",IF(E14="1st","o","d"))</f>
        <v/>
      </c>
      <c r="AK13" s="9">
        <f>IF((F13-F14)&lt;=1,"d",IF((F13-F14)&gt;F13/3,"o","d"))</f>
        <v/>
      </c>
      <c r="AL13" s="9">
        <f>IF((F13-F14)&lt;=1,"d",IF((F13-F14)&gt;=F13/2,"o","d"))</f>
        <v/>
      </c>
      <c r="AN13" t="n">
        <v>0</v>
      </c>
      <c r="AO13" t="n">
        <v>7</v>
      </c>
      <c r="AQ13" t="n">
        <v>1</v>
      </c>
      <c r="AR13" t="n">
        <v>5</v>
      </c>
      <c r="AS13" t="n">
        <v>30</v>
      </c>
      <c r="AT13" t="n">
        <v>66</v>
      </c>
      <c r="AV13" t="n">
        <v>3</v>
      </c>
      <c r="AW13" t="inlineStr">
        <is>
          <t>Rush</t>
        </is>
      </c>
      <c r="AX13" t="inlineStr">
        <is>
          <t>Ja'Quinden Jackson run for 3 yds to the UTAH 37 for a 1ST down</t>
        </is>
      </c>
      <c r="BE13" s="9">
        <f>IF(AT13="","",IF(AT14="",AV13,AT13-AT14))</f>
        <v/>
      </c>
      <c r="BF13" s="14">
        <f>BE13=AV13</f>
        <v/>
      </c>
    </row>
    <row r="14" ht="12.8" customHeight="1" s="12">
      <c r="A14" t="n">
        <v>5</v>
      </c>
      <c r="B14" t="inlineStr">
        <is>
          <t>WAS</t>
        </is>
      </c>
      <c r="C14" s="9">
        <f>IF(A13=A14,C13+1,1)</f>
        <v/>
      </c>
      <c r="D14" s="13" t="inlineStr">
        <is>
          <t>ddd</t>
        </is>
      </c>
      <c r="E14" t="inlineStr">
        <is>
          <t>1st</t>
        </is>
      </c>
      <c r="F14" t="n">
        <v>10</v>
      </c>
      <c r="G14" t="inlineStr">
        <is>
          <t>p</t>
        </is>
      </c>
      <c r="H14" s="9">
        <f>IF(E14="","",IF(K14="x","d",IF(K14="p","d",IF(AJ14="o","o",IF(E14="1st",AK14,IF(E14="2nd",AL14,AJ14))))))</f>
        <v/>
      </c>
      <c r="I14" s="9">
        <f>IF(C14=1,1,IF(E14="","",IF(I13="",I12+1,I13)))</f>
        <v/>
      </c>
      <c r="J14" s="9">
        <f>IF(E14="","",IF(E13="",1,1+J13))</f>
        <v/>
      </c>
      <c r="N14" s="9">
        <f>IF(G14="?",_xlfn.CONCAT(AQ14,"Q ",AR14,":",TEXT(AS14,"00")),"")</f>
        <v/>
      </c>
      <c r="AJ14" s="9">
        <f>IF(K14="t","o",IF(E15="1st","o","d"))</f>
        <v/>
      </c>
      <c r="AK14" s="9">
        <f>IF((F14-F15)&lt;=1,"d",IF((F14-F15)&gt;F14/3,"o","d"))</f>
        <v/>
      </c>
      <c r="AL14" s="9">
        <f>IF((F14-F15)&lt;=1,"d",IF((F14-F15)&gt;=F14/2,"o","d"))</f>
        <v/>
      </c>
      <c r="AN14" t="n">
        <v>0</v>
      </c>
      <c r="AO14" t="n">
        <v>7</v>
      </c>
      <c r="AQ14" t="n">
        <v>1</v>
      </c>
      <c r="AR14" t="n">
        <v>4</v>
      </c>
      <c r="AS14" t="n">
        <v>48</v>
      </c>
      <c r="AT14" t="n">
        <v>63</v>
      </c>
      <c r="AV14" t="n">
        <v>41</v>
      </c>
      <c r="AW14" t="inlineStr">
        <is>
          <t>Pass Reception</t>
        </is>
      </c>
      <c r="AX14" t="inlineStr">
        <is>
          <t>Bryson Barnes pass complete to Devaughn Vele for 41 yds to the WASH 22 for a 1ST down</t>
        </is>
      </c>
      <c r="BE14" s="9">
        <f>IF(AT14="","",IF(AT15="",AV14,AT14-AT15))</f>
        <v/>
      </c>
      <c r="BF14" s="14">
        <f>BE14=AV14</f>
        <v/>
      </c>
    </row>
    <row r="15" ht="12.8" customHeight="1" s="12">
      <c r="A15" t="n">
        <v>5</v>
      </c>
      <c r="B15" t="inlineStr">
        <is>
          <t>WAS</t>
        </is>
      </c>
      <c r="C15" s="9">
        <f>IF(A14=A15,C14+1,1)</f>
        <v/>
      </c>
      <c r="D15" s="13" t="inlineStr">
        <is>
          <t>ddd</t>
        </is>
      </c>
      <c r="E15" t="inlineStr">
        <is>
          <t>1st</t>
        </is>
      </c>
      <c r="F15" t="n">
        <v>10</v>
      </c>
      <c r="G15" t="inlineStr">
        <is>
          <t>p</t>
        </is>
      </c>
      <c r="H15" s="9">
        <f>IF(E15="","",IF(K15="x","d",IF(K15="p","d",IF(AJ15="o","o",IF(E15="1st",AK15,IF(E15="2nd",AL15,AJ15))))))</f>
        <v/>
      </c>
      <c r="I15" s="9">
        <f>IF(C15=1,1,IF(E15="","",IF(I14="",I13+1,I14)))</f>
        <v/>
      </c>
      <c r="J15" s="9">
        <f>IF(E15="","",IF(E14="",1,1+J14))</f>
        <v/>
      </c>
      <c r="N15" s="9">
        <f>IF(G15="?",_xlfn.CONCAT(AQ15,"Q ",AR15,":",TEXT(AS15,"00")),"")</f>
        <v/>
      </c>
      <c r="AJ15" s="9">
        <f>IF(K15="t","o",IF(E16="1st","o","d"))</f>
        <v/>
      </c>
      <c r="AK15" s="9">
        <f>IF((F15-F16)&lt;=1,"d",IF((F15-F16)&gt;F15/3,"o","d"))</f>
        <v/>
      </c>
      <c r="AL15" s="9">
        <f>IF((F15-F16)&lt;=1,"d",IF((F15-F16)&gt;=F15/2,"o","d"))</f>
        <v/>
      </c>
      <c r="AN15" t="n">
        <v>0</v>
      </c>
      <c r="AO15" t="n">
        <v>7</v>
      </c>
      <c r="AQ15" t="n">
        <v>1</v>
      </c>
      <c r="AR15" t="n">
        <v>4</v>
      </c>
      <c r="AS15" t="n">
        <v>28</v>
      </c>
      <c r="AT15" t="n">
        <v>22</v>
      </c>
      <c r="AV15" t="n">
        <v>15</v>
      </c>
      <c r="AW15" t="inlineStr">
        <is>
          <t>Pass Reception</t>
        </is>
      </c>
      <c r="AX15" t="inlineStr">
        <is>
          <t>Bryson Barnes pass complete to Landen King for 15 yds to the WASH 7 for a 1ST down</t>
        </is>
      </c>
      <c r="BE15" s="9">
        <f>IF(AT15="","",IF(AT16="",AV15,AT15-AT16))</f>
        <v/>
      </c>
      <c r="BF15" s="14">
        <f>BE15=AV15</f>
        <v/>
      </c>
    </row>
    <row r="16" ht="12.8" customHeight="1" s="12">
      <c r="A16" t="n">
        <v>5</v>
      </c>
      <c r="B16" t="inlineStr">
        <is>
          <t>WAS</t>
        </is>
      </c>
      <c r="C16" s="9">
        <f>IF(A15=A16,C15+1,1)</f>
        <v/>
      </c>
      <c r="D16" s="13" t="inlineStr">
        <is>
          <t>ddd</t>
        </is>
      </c>
      <c r="E16" t="inlineStr">
        <is>
          <t>1st</t>
        </is>
      </c>
      <c r="F16" t="n">
        <v>7</v>
      </c>
      <c r="G16" t="inlineStr">
        <is>
          <t>p</t>
        </is>
      </c>
      <c r="H16" s="9">
        <f>IF(E16="","",IF(K16="x","d",IF(K16="p","d",IF(AJ16="o","o",IF(E16="1st",AK16,IF(E16="2nd",AL16,AJ16))))))</f>
        <v/>
      </c>
      <c r="I16" s="9">
        <f>IF(C16=1,1,IF(E16="","",IF(I15="",I14+1,I15)))</f>
        <v/>
      </c>
      <c r="J16" s="9">
        <f>IF(E16="","",IF(E15="",1,1+J15))</f>
        <v/>
      </c>
      <c r="N16" s="9">
        <f>IF(G16="?",_xlfn.CONCAT(AQ16,"Q ",AR16,":",TEXT(AS16,"00")),"")</f>
        <v/>
      </c>
      <c r="AJ16" s="9">
        <f>IF(K16="t","o",IF(E17="1st","o","d"))</f>
        <v/>
      </c>
      <c r="AK16" s="9">
        <f>IF((F16-F17)&lt;=1,"d",IF((F16-F17)&gt;F16/3,"o","d"))</f>
        <v/>
      </c>
      <c r="AL16" s="9">
        <f>IF((F16-F17)&lt;=1,"d",IF((F16-F17)&gt;=F16/2,"o","d"))</f>
        <v/>
      </c>
      <c r="AN16" t="n">
        <v>0</v>
      </c>
      <c r="AO16" t="n">
        <v>7</v>
      </c>
      <c r="AQ16" t="n">
        <v>1</v>
      </c>
      <c r="AR16" t="n">
        <v>4</v>
      </c>
      <c r="AS16" t="n">
        <v>5</v>
      </c>
      <c r="AT16" t="n">
        <v>7</v>
      </c>
      <c r="AV16" t="n">
        <v>5</v>
      </c>
      <c r="AW16" t="inlineStr">
        <is>
          <t>Pass Reception</t>
        </is>
      </c>
      <c r="AX16" t="inlineStr">
        <is>
          <t>Bryson Barnes pass complete to Landen King for 5 yds to the WASH 2</t>
        </is>
      </c>
      <c r="BE16" s="9">
        <f>IF(AT16="","",IF(AT17="",AV16,AT16-AT17))</f>
        <v/>
      </c>
      <c r="BF16" s="14">
        <f>BE16=AV16</f>
        <v/>
      </c>
    </row>
    <row r="17" ht="12.8" customHeight="1" s="12">
      <c r="A17" t="n">
        <v>5</v>
      </c>
      <c r="B17" t="inlineStr">
        <is>
          <t>WAS</t>
        </is>
      </c>
      <c r="C17" s="9">
        <f>IF(A16=A17,C16+1,1)</f>
        <v/>
      </c>
      <c r="D17" s="13" t="inlineStr">
        <is>
          <t>ddd</t>
        </is>
      </c>
      <c r="E17" t="inlineStr">
        <is>
          <t>2nd</t>
        </is>
      </c>
      <c r="F17" t="n">
        <v>2</v>
      </c>
      <c r="G17" t="inlineStr">
        <is>
          <t>r</t>
        </is>
      </c>
      <c r="H17" s="9">
        <f>IF(E17="","",IF(K17="x","d",IF(K17="p","d",IF(AJ17="o","o",IF(E17="1st",AK17,IF(E17="2nd",AL17,AJ17))))))</f>
        <v/>
      </c>
      <c r="I17" s="9">
        <f>IF(C17=1,1,IF(E17="","",IF(I16="",I15+1,I16)))</f>
        <v/>
      </c>
      <c r="J17" s="9">
        <f>IF(E17="","",IF(E16="",1,1+J16))</f>
        <v/>
      </c>
      <c r="N17" s="9">
        <f>IF(G17="?",_xlfn.CONCAT(AQ17,"Q ",AR17,":",TEXT(AS17,"00")),"")</f>
        <v/>
      </c>
      <c r="AJ17" s="9">
        <f>IF(K17="t","o",IF(E18="1st","o","d"))</f>
        <v/>
      </c>
      <c r="AK17" s="9">
        <f>IF((F17-F18)&lt;=1,"d",IF((F17-F18)&gt;F17/3,"o","d"))</f>
        <v/>
      </c>
      <c r="AL17" s="9">
        <f>IF((F17-F18)&lt;=1,"d",IF((F17-F18)&gt;=F17/2,"o","d"))</f>
        <v/>
      </c>
      <c r="AN17" t="n">
        <v>7</v>
      </c>
      <c r="AO17" t="n">
        <v>7</v>
      </c>
      <c r="AQ17" t="n">
        <v>1</v>
      </c>
      <c r="AR17" t="n">
        <v>3</v>
      </c>
      <c r="AS17" t="n">
        <v>37</v>
      </c>
      <c r="AT17" t="n">
        <v>2</v>
      </c>
      <c r="AV17" t="n">
        <v>2</v>
      </c>
      <c r="AW17" t="inlineStr">
        <is>
          <t>Rushing Touchdown</t>
        </is>
      </c>
      <c r="AX17" t="inlineStr">
        <is>
          <t>Ja'Quinden Jackson run for 2 yds for a TD (Cole Becker KICK)</t>
        </is>
      </c>
      <c r="BE17" s="9">
        <f>IF(AT17="","",IF(AT18="",AV17,AT17-AT18))</f>
        <v/>
      </c>
      <c r="BF17" s="14">
        <f>BE17=AV17</f>
        <v/>
      </c>
    </row>
    <row r="18" ht="12.8" customHeight="1" s="12">
      <c r="C18" s="9">
        <f>IF(A17=A18,C17+1,1)</f>
        <v/>
      </c>
      <c r="D18" s="13" t="inlineStr">
        <is>
          <t>ddd</t>
        </is>
      </c>
      <c r="H18" s="9">
        <f>IF(E18="","",IF(K18="x","d",IF(K18="p","d",IF(AJ18="o","o",IF(E18="1st",AK18,IF(E18="2nd",AL18,AJ18))))))</f>
        <v/>
      </c>
      <c r="I18" s="9">
        <f>IF(C18=1,1,IF(E18="","",IF(I17="",I16+1,I17)))</f>
        <v/>
      </c>
      <c r="J18" s="9">
        <f>IF(E18="","",IF(E17="",1,1+J17))</f>
        <v/>
      </c>
      <c r="N18" s="9">
        <f>IF(G18="?",_xlfn.CONCAT(AQ18,"Q ",AR18,":",TEXT(AS18,"00")),"")</f>
        <v/>
      </c>
      <c r="AJ18" s="9">
        <f>IF(K18="t","o",IF(E19="1st","o","d"))</f>
        <v/>
      </c>
      <c r="AK18" s="9">
        <f>IF((F18-F19)&lt;=1,"d",IF((F18-F19)&gt;F18/3,"o","d"))</f>
        <v/>
      </c>
      <c r="AL18" s="9">
        <f>IF((F18-F19)&lt;=1,"d",IF((F18-F19)&gt;=F18/2,"o","d"))</f>
        <v/>
      </c>
      <c r="BE18" s="9">
        <f>IF(AT18="","",IF(AT19="",AV18,AT18-AT19))</f>
        <v/>
      </c>
      <c r="BF18" s="14">
        <f>BE18=AV18</f>
        <v/>
      </c>
    </row>
    <row r="19" ht="12.8" customHeight="1" s="12">
      <c r="A19" t="n">
        <v>5</v>
      </c>
      <c r="B19" t="inlineStr">
        <is>
          <t>WAS</t>
        </is>
      </c>
      <c r="C19" s="9">
        <f>IF(A18=A19,C18+1,1)</f>
        <v/>
      </c>
      <c r="D19" s="13" t="inlineStr">
        <is>
          <t>ddd</t>
        </is>
      </c>
      <c r="E19" t="inlineStr">
        <is>
          <t>1st</t>
        </is>
      </c>
      <c r="F19" t="n">
        <v>10</v>
      </c>
      <c r="G19" t="inlineStr">
        <is>
          <t>r</t>
        </is>
      </c>
      <c r="H19" s="9">
        <f>IF(E19="","",IF(K19="x","d",IF(K19="p","d",IF(AJ19="o","o",IF(E19="1st",AK19,IF(E19="2nd",AL19,AJ19))))))</f>
        <v/>
      </c>
      <c r="I19" s="9">
        <f>IF(C19=1,1,IF(E19="","",IF(I18="",I17+1,I18)))</f>
        <v/>
      </c>
      <c r="J19" s="9">
        <f>IF(E19="","",IF(E18="",1,1+J18))</f>
        <v/>
      </c>
      <c r="N19" s="9">
        <f>IF(G19="?",_xlfn.CONCAT(AQ19,"Q ",AR19,":",TEXT(AS19,"00")),"")</f>
        <v/>
      </c>
      <c r="AJ19" s="9">
        <f>IF(K19="t","o",IF(E20="1st","o","d"))</f>
        <v/>
      </c>
      <c r="AK19" s="9">
        <f>IF((F19-F20)&lt;=1,"d",IF((F19-F20)&gt;F19/3,"o","d"))</f>
        <v/>
      </c>
      <c r="AL19" s="9">
        <f>IF((F19-F20)&lt;=1,"d",IF((F19-F20)&gt;=F19/2,"o","d"))</f>
        <v/>
      </c>
      <c r="AN19" t="n">
        <v>7</v>
      </c>
      <c r="AO19" t="n">
        <v>10</v>
      </c>
      <c r="AQ19" t="n">
        <v>1</v>
      </c>
      <c r="AR19" t="n">
        <v>0</v>
      </c>
      <c r="AS19" t="n">
        <v>0</v>
      </c>
      <c r="AT19" t="n">
        <v>75</v>
      </c>
      <c r="AV19" t="n">
        <v>4</v>
      </c>
      <c r="AW19" t="inlineStr">
        <is>
          <t>Rush</t>
        </is>
      </c>
      <c r="AX19" t="inlineStr">
        <is>
          <t>Ja'Quinden Jackson run for 4 yds to the UTAH 29</t>
        </is>
      </c>
      <c r="BE19" s="9">
        <f>IF(AT19="","",IF(AT20="",AV19,AT19-AT20))</f>
        <v/>
      </c>
      <c r="BF19" s="14">
        <f>BE19=AV19</f>
        <v/>
      </c>
    </row>
    <row r="20" ht="12.8" customHeight="1" s="12">
      <c r="A20" t="n">
        <v>5</v>
      </c>
      <c r="B20" t="inlineStr">
        <is>
          <t>WAS</t>
        </is>
      </c>
      <c r="C20" s="9">
        <f>IF(A19=A20,C19+1,1)</f>
        <v/>
      </c>
      <c r="D20" s="13" t="inlineStr">
        <is>
          <t>ddd</t>
        </is>
      </c>
      <c r="E20" t="inlineStr">
        <is>
          <t>2nd</t>
        </is>
      </c>
      <c r="F20" t="n">
        <v>6</v>
      </c>
      <c r="G20" t="inlineStr">
        <is>
          <t>r</t>
        </is>
      </c>
      <c r="H20" s="9">
        <f>IF(E20="","",IF(K20="x","d",IF(K20="p","d",IF(AJ20="o","o",IF(E20="1st",AK20,IF(E20="2nd",AL20,AJ20))))))</f>
        <v/>
      </c>
      <c r="I20" s="9">
        <f>IF(C20=1,1,IF(E20="","",IF(I19="",I18+1,I19)))</f>
        <v/>
      </c>
      <c r="J20" s="9">
        <f>IF(E20="","",IF(E19="",1,1+J19))</f>
        <v/>
      </c>
      <c r="N20" s="9">
        <f>IF(G20="?",_xlfn.CONCAT(AQ20,"Q ",AR20,":",TEXT(AS20,"00")),"")</f>
        <v/>
      </c>
      <c r="AJ20" s="9">
        <f>IF(K20="t","o",IF(E21="1st","o","d"))</f>
        <v/>
      </c>
      <c r="AK20" s="9">
        <f>IF((F20-F21)&lt;=1,"d",IF((F20-F21)&gt;F20/3,"o","d"))</f>
        <v/>
      </c>
      <c r="AL20" s="9">
        <f>IF((F20-F21)&lt;=1,"d",IF((F20-F21)&gt;=F20/2,"o","d"))</f>
        <v/>
      </c>
      <c r="AN20" t="n">
        <v>7</v>
      </c>
      <c r="AO20" t="n">
        <v>10</v>
      </c>
      <c r="AQ20" t="n">
        <v>2</v>
      </c>
      <c r="AR20" t="n">
        <v>14</v>
      </c>
      <c r="AS20" t="n">
        <v>56</v>
      </c>
      <c r="AT20" t="n">
        <v>71</v>
      </c>
      <c r="AV20" t="n">
        <v>3</v>
      </c>
      <c r="AW20" t="inlineStr">
        <is>
          <t>Rush</t>
        </is>
      </c>
      <c r="AX20" t="inlineStr">
        <is>
          <t>Ja'Quinden Jackson run for 3 yds to the UTAH 32</t>
        </is>
      </c>
      <c r="BE20" s="9">
        <f>IF(AT20="","",IF(AT21="",AV20,AT20-AT21))</f>
        <v/>
      </c>
      <c r="BF20" s="14">
        <f>BE20=AV20</f>
        <v/>
      </c>
    </row>
    <row r="21" ht="12.8" customHeight="1" s="12">
      <c r="A21" t="n">
        <v>5</v>
      </c>
      <c r="B21" t="inlineStr">
        <is>
          <t>WAS</t>
        </is>
      </c>
      <c r="C21" s="9">
        <f>IF(A20=A21,C20+1,1)</f>
        <v/>
      </c>
      <c r="D21" s="13" t="inlineStr">
        <is>
          <t>ddd</t>
        </is>
      </c>
      <c r="E21" t="inlineStr">
        <is>
          <t>3rd</t>
        </is>
      </c>
      <c r="F21" t="n">
        <v>3</v>
      </c>
      <c r="G21" t="inlineStr">
        <is>
          <t>r</t>
        </is>
      </c>
      <c r="H21" s="9">
        <f>IF(E21="","",IF(K21="x","d",IF(K21="p","d",IF(AJ21="o","o",IF(E21="1st",AK21,IF(E21="2nd",AL21,AJ21))))))</f>
        <v/>
      </c>
      <c r="I21" s="9">
        <f>IF(C21=1,1,IF(E21="","",IF(I20="",I19+1,I20)))</f>
        <v/>
      </c>
      <c r="J21" s="9">
        <f>IF(E21="","",IF(E20="",1,1+J20))</f>
        <v/>
      </c>
      <c r="N21" s="9">
        <f>IF(G21="?",_xlfn.CONCAT(AQ21,"Q ",AR21,":",TEXT(AS21,"00")),"")</f>
        <v/>
      </c>
      <c r="AJ21" s="9">
        <f>IF(K21="t","o",IF(E22="1st","o","d"))</f>
        <v/>
      </c>
      <c r="AK21" s="9">
        <f>IF((F21-F22)&lt;=1,"d",IF((F21-F22)&gt;F21/3,"o","d"))</f>
        <v/>
      </c>
      <c r="AL21" s="9">
        <f>IF((F21-F22)&lt;=1,"d",IF((F21-F22)&gt;=F21/2,"o","d"))</f>
        <v/>
      </c>
      <c r="AN21" t="n">
        <v>7</v>
      </c>
      <c r="AO21" t="n">
        <v>10</v>
      </c>
      <c r="AQ21" t="n">
        <v>2</v>
      </c>
      <c r="AR21" t="n">
        <v>14</v>
      </c>
      <c r="AS21" t="n">
        <v>17</v>
      </c>
      <c r="AT21" t="n">
        <v>68</v>
      </c>
      <c r="AV21" t="n">
        <v>6</v>
      </c>
      <c r="AW21" t="inlineStr">
        <is>
          <t>Rush</t>
        </is>
      </c>
      <c r="AX21" t="inlineStr">
        <is>
          <t>Ja'Quinden Jackson run for 6 yds to the UTAH 38 for a 1ST down</t>
        </is>
      </c>
      <c r="BE21" s="9">
        <f>IF(AT21="","",IF(AT22="",AV21,AT21-AT22))</f>
        <v/>
      </c>
      <c r="BF21" s="14">
        <f>BE21=AV21</f>
        <v/>
      </c>
    </row>
    <row r="22" ht="12.8" customHeight="1" s="12">
      <c r="A22" t="n">
        <v>5</v>
      </c>
      <c r="B22" t="inlineStr">
        <is>
          <t>WAS</t>
        </is>
      </c>
      <c r="C22" s="9">
        <f>IF(A21=A22,C21+1,1)</f>
        <v/>
      </c>
      <c r="D22" s="13" t="inlineStr">
        <is>
          <t>ddd</t>
        </is>
      </c>
      <c r="E22" t="inlineStr">
        <is>
          <t>1st</t>
        </is>
      </c>
      <c r="F22" t="n">
        <v>10</v>
      </c>
      <c r="G22" t="inlineStr">
        <is>
          <t>r</t>
        </is>
      </c>
      <c r="H22" s="9">
        <f>IF(E22="","",IF(K22="x","d",IF(K22="p","d",IF(AJ22="o","o",IF(E22="1st",AK22,IF(E22="2nd",AL22,AJ22))))))</f>
        <v/>
      </c>
      <c r="I22" s="9">
        <f>IF(C22=1,1,IF(E22="","",IF(I21="",I20+1,I21)))</f>
        <v/>
      </c>
      <c r="J22" s="9">
        <f>IF(E22="","",IF(E21="",1,1+J21))</f>
        <v/>
      </c>
      <c r="N22" s="9">
        <f>IF(G22="?",_xlfn.CONCAT(AQ22,"Q ",AR22,":",TEXT(AS22,"00")),"")</f>
        <v/>
      </c>
      <c r="AJ22" s="9">
        <f>IF(K22="t","o",IF(E23="1st","o","d"))</f>
        <v/>
      </c>
      <c r="AK22" s="9">
        <f>IF((F22-F23)&lt;=1,"d",IF((F22-F23)&gt;F22/3,"o","d"))</f>
        <v/>
      </c>
      <c r="AL22" s="9">
        <f>IF((F22-F23)&lt;=1,"d",IF((F22-F23)&gt;=F22/2,"o","d"))</f>
        <v/>
      </c>
      <c r="AN22" t="n">
        <v>7</v>
      </c>
      <c r="AO22" t="n">
        <v>10</v>
      </c>
      <c r="AQ22" t="n">
        <v>2</v>
      </c>
      <c r="AR22" t="n">
        <v>13</v>
      </c>
      <c r="AS22" t="n">
        <v>39</v>
      </c>
      <c r="AT22" t="n">
        <v>62</v>
      </c>
      <c r="AV22" t="n">
        <v>15</v>
      </c>
      <c r="AW22" t="inlineStr">
        <is>
          <t>Rush</t>
        </is>
      </c>
      <c r="AX22" t="inlineStr">
        <is>
          <t>Money Parks run for 15 yds to the WASH 47 for a 1ST down</t>
        </is>
      </c>
      <c r="BE22" s="9">
        <f>IF(AT22="","",IF(AT23="",AV22,AT22-AT23))</f>
        <v/>
      </c>
      <c r="BF22" s="14">
        <f>BE22=AV22</f>
        <v/>
      </c>
    </row>
    <row r="23" ht="12.8" customHeight="1" s="12">
      <c r="A23" t="n">
        <v>5</v>
      </c>
      <c r="B23" t="inlineStr">
        <is>
          <t>WAS</t>
        </is>
      </c>
      <c r="C23" s="9">
        <f>IF(A22=A23,C22+1,1)</f>
        <v/>
      </c>
      <c r="D23" s="13" t="inlineStr">
        <is>
          <t>ddd</t>
        </is>
      </c>
      <c r="E23" t="inlineStr">
        <is>
          <t>1st</t>
        </is>
      </c>
      <c r="F23" t="n">
        <v>10</v>
      </c>
      <c r="G23" t="inlineStr">
        <is>
          <t>p</t>
        </is>
      </c>
      <c r="H23" s="9">
        <f>IF(E23="","",IF(K23="x","d",IF(K23="p","d",IF(AJ23="o","o",IF(E23="1st",AK23,IF(E23="2nd",AL23,AJ23))))))</f>
        <v/>
      </c>
      <c r="I23" s="9">
        <f>IF(C23=1,1,IF(E23="","",IF(I22="",I21+1,I22)))</f>
        <v/>
      </c>
      <c r="J23" s="9">
        <f>IF(E23="","",IF(E22="",1,1+J22))</f>
        <v/>
      </c>
      <c r="N23" s="9">
        <f>IF(G23="?",_xlfn.CONCAT(AQ23,"Q ",AR23,":",TEXT(AS23,"00")),"")</f>
        <v/>
      </c>
      <c r="AJ23" s="9">
        <f>IF(K23="t","o",IF(E24="1st","o","d"))</f>
        <v/>
      </c>
      <c r="AK23" s="9">
        <f>IF((F23-F24)&lt;=1,"d",IF((F23-F24)&gt;F23/3,"o","d"))</f>
        <v/>
      </c>
      <c r="AL23" s="9">
        <f>IF((F23-F24)&lt;=1,"d",IF((F23-F24)&gt;=F23/2,"o","d"))</f>
        <v/>
      </c>
      <c r="AN23" t="n">
        <v>7</v>
      </c>
      <c r="AO23" t="n">
        <v>10</v>
      </c>
      <c r="AQ23" t="n">
        <v>2</v>
      </c>
      <c r="AR23" t="n">
        <v>12</v>
      </c>
      <c r="AS23" t="n">
        <v>55</v>
      </c>
      <c r="AT23" t="n">
        <v>47</v>
      </c>
      <c r="AV23" t="n">
        <v>8</v>
      </c>
      <c r="AW23" t="inlineStr">
        <is>
          <t>Pass Reception</t>
        </is>
      </c>
      <c r="AX23" t="inlineStr">
        <is>
          <t>Bryson Barnes pass complete to Ja'Quinden Jackson for 8 yds to the WASH 39</t>
        </is>
      </c>
      <c r="BE23" s="9">
        <f>IF(AT23="","",IF(AT24="",AV23,AT23-AT24))</f>
        <v/>
      </c>
      <c r="BF23" s="14">
        <f>BE23=AV23</f>
        <v/>
      </c>
    </row>
    <row r="24" ht="12.8" customHeight="1" s="12">
      <c r="A24" t="n">
        <v>5</v>
      </c>
      <c r="B24" t="inlineStr">
        <is>
          <t>WAS</t>
        </is>
      </c>
      <c r="C24" s="9">
        <f>IF(A23=A24,C23+1,1)</f>
        <v/>
      </c>
      <c r="D24" s="13" t="inlineStr">
        <is>
          <t>ddd</t>
        </is>
      </c>
      <c r="E24" t="inlineStr">
        <is>
          <t>2nd</t>
        </is>
      </c>
      <c r="F24" t="n">
        <v>2</v>
      </c>
      <c r="G24" t="inlineStr">
        <is>
          <t>p</t>
        </is>
      </c>
      <c r="H24" s="9">
        <f>IF(E24="","",IF(K24="x","d",IF(K24="p","d",IF(AJ24="o","o",IF(E24="1st",AK24,IF(E24="2nd",AL24,AJ24))))))</f>
        <v/>
      </c>
      <c r="I24" s="9">
        <f>IF(C24=1,1,IF(E24="","",IF(I23="",I22+1,I23)))</f>
        <v/>
      </c>
      <c r="J24" s="9">
        <f>IF(E24="","",IF(E23="",1,1+J23))</f>
        <v/>
      </c>
      <c r="N24" s="9">
        <f>IF(G24="?",_xlfn.CONCAT(AQ24,"Q ",AR24,":",TEXT(AS24,"00")),"")</f>
        <v/>
      </c>
      <c r="AJ24" s="9">
        <f>IF(K24="t","o",IF(E25="1st","o","d"))</f>
        <v/>
      </c>
      <c r="AK24" s="9">
        <f>IF((F24-F25)&lt;=1,"d",IF((F24-F25)&gt;F24/3,"o","d"))</f>
        <v/>
      </c>
      <c r="AL24" s="9">
        <f>IF((F24-F25)&lt;=1,"d",IF((F24-F25)&gt;=F24/2,"o","d"))</f>
        <v/>
      </c>
      <c r="AN24" t="n">
        <v>7</v>
      </c>
      <c r="AO24" t="n">
        <v>10</v>
      </c>
      <c r="AQ24" t="n">
        <v>2</v>
      </c>
      <c r="AR24" t="n">
        <v>12</v>
      </c>
      <c r="AS24" t="n">
        <v>20</v>
      </c>
      <c r="AT24" t="n">
        <v>39</v>
      </c>
      <c r="AV24" t="n">
        <v>0</v>
      </c>
      <c r="AW24" t="inlineStr">
        <is>
          <t>Pass Incompletion</t>
        </is>
      </c>
      <c r="AX24" t="inlineStr">
        <is>
          <t>Bryson Barnes pass incomplete to Money Parks</t>
        </is>
      </c>
      <c r="BE24" s="9">
        <f>IF(AT24="","",IF(AT25="",AV24,AT24-AT25))</f>
        <v/>
      </c>
      <c r="BF24" s="14">
        <f>BE24=AV24</f>
        <v/>
      </c>
    </row>
    <row r="25" ht="12.8" customHeight="1" s="12">
      <c r="A25" t="n">
        <v>5</v>
      </c>
      <c r="B25" t="inlineStr">
        <is>
          <t>WAS</t>
        </is>
      </c>
      <c r="C25" s="9">
        <f>IF(A24=A25,C24+1,1)</f>
        <v/>
      </c>
      <c r="D25" s="13" t="inlineStr">
        <is>
          <t>ddd</t>
        </is>
      </c>
      <c r="E25" t="inlineStr">
        <is>
          <t>3rd</t>
        </is>
      </c>
      <c r="F25" t="n">
        <v>2</v>
      </c>
      <c r="G25" t="inlineStr">
        <is>
          <t>r</t>
        </is>
      </c>
      <c r="H25" s="9">
        <f>IF(E25="","",IF(K25="x","d",IF(K25="p","d",IF(AJ25="o","o",IF(E25="1st",AK25,IF(E25="2nd",AL25,AJ25))))))</f>
        <v/>
      </c>
      <c r="I25" s="9">
        <f>IF(C25=1,1,IF(E25="","",IF(I24="",I23+1,I24)))</f>
        <v/>
      </c>
      <c r="J25" s="9">
        <f>IF(E25="","",IF(E24="",1,1+J24))</f>
        <v/>
      </c>
      <c r="N25" s="9">
        <f>IF(G25="?",_xlfn.CONCAT(AQ25,"Q ",AR25,":",TEXT(AS25,"00")),"")</f>
        <v/>
      </c>
      <c r="AJ25" s="9">
        <f>IF(K25="t","o",IF(E26="1st","o","d"))</f>
        <v/>
      </c>
      <c r="AK25" s="9">
        <f>IF((F25-F26)&lt;=1,"d",IF((F25-F26)&gt;F25/3,"o","d"))</f>
        <v/>
      </c>
      <c r="AL25" s="9">
        <f>IF((F25-F26)&lt;=1,"d",IF((F25-F26)&gt;=F25/2,"o","d"))</f>
        <v/>
      </c>
      <c r="AN25" t="n">
        <v>7</v>
      </c>
      <c r="AO25" t="n">
        <v>10</v>
      </c>
      <c r="AQ25" t="n">
        <v>2</v>
      </c>
      <c r="AR25" t="n">
        <v>12</v>
      </c>
      <c r="AS25" t="n">
        <v>14</v>
      </c>
      <c r="AT25" t="n">
        <v>39</v>
      </c>
      <c r="AV25" t="n">
        <v>2</v>
      </c>
      <c r="AW25" t="inlineStr">
        <is>
          <t>Rush</t>
        </is>
      </c>
      <c r="AX25" t="inlineStr">
        <is>
          <t>Jaylon Glover run for 2 yds to the WASH 37 for a 1ST down</t>
        </is>
      </c>
      <c r="BE25" s="9">
        <f>IF(AT25="","",IF(AT26="",AV25,AT25-AT26))</f>
        <v/>
      </c>
      <c r="BF25" s="14">
        <f>BE25=AV25</f>
        <v/>
      </c>
    </row>
    <row r="26" ht="12.8" customHeight="1" s="12">
      <c r="A26" t="n">
        <v>5</v>
      </c>
      <c r="B26" t="inlineStr">
        <is>
          <t>WAS</t>
        </is>
      </c>
      <c r="C26" s="9">
        <f>IF(A25=A26,C25+1,1)</f>
        <v/>
      </c>
      <c r="D26" s="13" t="inlineStr">
        <is>
          <t>ddd</t>
        </is>
      </c>
      <c r="E26" t="inlineStr">
        <is>
          <t>1st</t>
        </is>
      </c>
      <c r="F26" t="n">
        <v>10</v>
      </c>
      <c r="G26" t="inlineStr">
        <is>
          <t>?</t>
        </is>
      </c>
      <c r="H26" s="9">
        <f>IF(E26="","",IF(K26="x","d",IF(K26="p","d",IF(AJ26="o","o",IF(E26="1st",AK26,IF(E26="2nd",AL26,AJ26))))))</f>
        <v/>
      </c>
      <c r="I26" s="9">
        <f>IF(C26=1,1,IF(E26="","",IF(I25="",I24+1,I25)))</f>
        <v/>
      </c>
      <c r="J26" s="9">
        <f>IF(E26="","",IF(E25="",1,1+J25))</f>
        <v/>
      </c>
      <c r="N26" s="9">
        <f>IF(G26="?",_xlfn.CONCAT(AQ26,"Q ",AR26,":",TEXT(AS26,"00")),"")</f>
        <v/>
      </c>
      <c r="AJ26" s="9">
        <f>IF(K26="t","o",IF(E27="1st","o","d"))</f>
        <v/>
      </c>
      <c r="AK26" s="9">
        <f>IF((F26-F27)&lt;=1,"d",IF((F26-F27)&gt;F26/3,"o","d"))</f>
        <v/>
      </c>
      <c r="AL26" s="9">
        <f>IF((F26-F27)&lt;=1,"d",IF((F26-F27)&gt;=F26/2,"o","d"))</f>
        <v/>
      </c>
      <c r="AN26" t="n">
        <v>7</v>
      </c>
      <c r="AO26" t="n">
        <v>10</v>
      </c>
      <c r="AQ26" t="n">
        <v>2</v>
      </c>
      <c r="AR26" t="n">
        <v>10</v>
      </c>
      <c r="AS26" t="n">
        <v>52</v>
      </c>
      <c r="AT26" t="n">
        <v>37</v>
      </c>
      <c r="AV26" t="n">
        <v>8</v>
      </c>
      <c r="AW26" t="inlineStr">
        <is>
          <t>Fumble Recovery (Own)</t>
        </is>
      </c>
      <c r="AX26" t="inlineStr">
        <is>
          <t>Bryson Barnes pass complete to Sione Vaki for 8 yds Sione Vaki fumbled, recovered by UTAH Sione Vaki (11:32) Shotgun Barnes,Bryson pass complete short left to Vaki,Sione for 8 yards to the WASH29 fumbled by Vaki,Sione at WASH29 forced by Jackson,Elijah recovered by UTAH Vaki,Sione at WASH29, End Of Play.</t>
        </is>
      </c>
      <c r="BE26" s="9">
        <f>IF(AT26="","",IF(AT27="",AV26,AT26-AT27))</f>
        <v/>
      </c>
      <c r="BF26" s="14">
        <f>BE26=AV26</f>
        <v/>
      </c>
    </row>
    <row r="27" ht="12.8" customHeight="1" s="12">
      <c r="A27" t="n">
        <v>5</v>
      </c>
      <c r="B27" t="inlineStr">
        <is>
          <t>WAS</t>
        </is>
      </c>
      <c r="C27" s="9">
        <f>IF(A26=A27,C26+1,1)</f>
        <v/>
      </c>
      <c r="D27" s="13" t="inlineStr">
        <is>
          <t>ddd</t>
        </is>
      </c>
      <c r="E27" t="inlineStr">
        <is>
          <t>2nd</t>
        </is>
      </c>
      <c r="F27" t="n">
        <v>2</v>
      </c>
      <c r="G27" t="inlineStr">
        <is>
          <t>r</t>
        </is>
      </c>
      <c r="H27" s="9">
        <f>IF(E27="","",IF(K27="x","d",IF(K27="p","d",IF(AJ27="o","o",IF(E27="1st",AK27,IF(E27="2nd",AL27,AJ27))))))</f>
        <v/>
      </c>
      <c r="I27" s="9">
        <f>IF(C27=1,1,IF(E27="","",IF(I26="",I25+1,I26)))</f>
        <v/>
      </c>
      <c r="J27" s="9">
        <f>IF(E27="","",IF(E26="",1,1+J26))</f>
        <v/>
      </c>
      <c r="N27" s="9">
        <f>IF(G27="?",_xlfn.CONCAT(AQ27,"Q ",AR27,":",TEXT(AS27,"00")),"")</f>
        <v/>
      </c>
      <c r="AJ27" s="9">
        <f>IF(K27="t","o",IF(E28="1st","o","d"))</f>
        <v/>
      </c>
      <c r="AK27" s="9">
        <f>IF((F27-F28)&lt;=1,"d",IF((F27-F28)&gt;F27/3,"o","d"))</f>
        <v/>
      </c>
      <c r="AL27" s="9">
        <f>IF((F27-F28)&lt;=1,"d",IF((F27-F28)&gt;=F27/2,"o","d"))</f>
        <v/>
      </c>
      <c r="AN27" t="n">
        <v>7</v>
      </c>
      <c r="AO27" t="n">
        <v>10</v>
      </c>
      <c r="AQ27" t="n">
        <v>2</v>
      </c>
      <c r="AR27" t="n">
        <v>10</v>
      </c>
      <c r="AS27" t="n">
        <v>45</v>
      </c>
      <c r="AT27" t="n">
        <v>29</v>
      </c>
      <c r="AV27" t="n">
        <v>1</v>
      </c>
      <c r="AW27" t="inlineStr">
        <is>
          <t>Rush</t>
        </is>
      </c>
      <c r="AX27" t="inlineStr">
        <is>
          <t>Ja'Quinden Jackson run for 1 yd to the WASH 28</t>
        </is>
      </c>
      <c r="BE27" s="9">
        <f>IF(AT27="","",IF(AT28="",AV27,AT27-AT28))</f>
        <v/>
      </c>
      <c r="BF27" s="14">
        <f>BE27=AV27</f>
        <v/>
      </c>
    </row>
    <row r="28" ht="12.8" customHeight="1" s="12">
      <c r="A28" t="n">
        <v>5</v>
      </c>
      <c r="B28" t="inlineStr">
        <is>
          <t>WAS</t>
        </is>
      </c>
      <c r="C28" s="9">
        <f>IF(A27=A28,C27+1,1)</f>
        <v/>
      </c>
      <c r="D28" s="13" t="inlineStr">
        <is>
          <t>ddd</t>
        </is>
      </c>
      <c r="E28" t="inlineStr">
        <is>
          <t>3rd</t>
        </is>
      </c>
      <c r="F28" t="n">
        <v>1</v>
      </c>
      <c r="G28" t="inlineStr">
        <is>
          <t>r</t>
        </is>
      </c>
      <c r="H28" s="9">
        <f>IF(E28="","",IF(K28="x","d",IF(K28="p","d",IF(AJ28="o","o",IF(E28="1st",AK28,IF(E28="2nd",AL28,AJ28))))))</f>
        <v/>
      </c>
      <c r="I28" s="9">
        <f>IF(C28=1,1,IF(E28="","",IF(I27="",I26+1,I27)))</f>
        <v/>
      </c>
      <c r="J28" s="9">
        <f>IF(E28="","",IF(E27="",1,1+J27))</f>
        <v/>
      </c>
      <c r="N28" s="9">
        <f>IF(G28="?",_xlfn.CONCAT(AQ28,"Q ",AR28,":",TEXT(AS28,"00")),"")</f>
        <v/>
      </c>
      <c r="AJ28" s="9">
        <f>IF(K28="t","o",IF(E29="1st","o","d"))</f>
        <v/>
      </c>
      <c r="AK28" s="9">
        <f>IF((F28-F29)&lt;=1,"d",IF((F28-F29)&gt;F28/3,"o","d"))</f>
        <v/>
      </c>
      <c r="AL28" s="9">
        <f>IF((F28-F29)&lt;=1,"d",IF((F28-F29)&gt;=F28/2,"o","d"))</f>
        <v/>
      </c>
      <c r="AN28" t="n">
        <v>7</v>
      </c>
      <c r="AO28" t="n">
        <v>10</v>
      </c>
      <c r="AQ28" t="n">
        <v>2</v>
      </c>
      <c r="AR28" t="n">
        <v>10</v>
      </c>
      <c r="AS28" t="n">
        <v>3</v>
      </c>
      <c r="AT28" t="n">
        <v>28</v>
      </c>
      <c r="AV28" t="n">
        <v>12</v>
      </c>
      <c r="AW28" t="inlineStr">
        <is>
          <t>Rush</t>
        </is>
      </c>
      <c r="AX28" t="inlineStr">
        <is>
          <t>Bryson Barnes run for 12 yds to the WASH 16 for a 1ST down</t>
        </is>
      </c>
      <c r="BE28" s="9">
        <f>IF(AT28="","",IF(AT29="",AV28,AT28-AT29))</f>
        <v/>
      </c>
      <c r="BF28" s="14">
        <f>BE28=AV28</f>
        <v/>
      </c>
    </row>
    <row r="29" ht="12.8" customHeight="1" s="12">
      <c r="A29" t="n">
        <v>5</v>
      </c>
      <c r="B29" t="inlineStr">
        <is>
          <t>WAS</t>
        </is>
      </c>
      <c r="C29" s="9">
        <f>IF(A28=A29,C28+1,1)</f>
        <v/>
      </c>
      <c r="D29" s="13" t="inlineStr">
        <is>
          <t>ddd</t>
        </is>
      </c>
      <c r="E29" t="inlineStr">
        <is>
          <t>1st</t>
        </is>
      </c>
      <c r="F29" t="n">
        <v>10</v>
      </c>
      <c r="G29" t="inlineStr">
        <is>
          <t>?</t>
        </is>
      </c>
      <c r="H29" s="9">
        <f>IF(E29="","",IF(K29="x","d",IF(K29="p","d",IF(AJ29="o","o",IF(E29="1st",AK29,IF(E29="2nd",AL29,AJ29))))))</f>
        <v/>
      </c>
      <c r="I29" s="9">
        <f>IF(C29=1,1,IF(E29="","",IF(I28="",I27+1,I28)))</f>
        <v/>
      </c>
      <c r="J29" s="9">
        <f>IF(E29="","",IF(E28="",1,1+J28))</f>
        <v/>
      </c>
      <c r="N29" s="9">
        <f>IF(G29="?",_xlfn.CONCAT(AQ29,"Q ",AR29,":",TEXT(AS29,"00")),"")</f>
        <v/>
      </c>
      <c r="AJ29" s="9">
        <f>IF(K29="t","o",IF(E30="1st","o","d"))</f>
        <v/>
      </c>
      <c r="AK29" s="9">
        <f>IF((F29-F30)&lt;=1,"d",IF((F29-F30)&gt;F29/3,"o","d"))</f>
        <v/>
      </c>
      <c r="AL29" s="9">
        <f>IF((F29-F30)&lt;=1,"d",IF((F29-F30)&gt;=F29/2,"o","d"))</f>
        <v/>
      </c>
      <c r="AN29" t="n">
        <v>7</v>
      </c>
      <c r="AO29" t="n">
        <v>10</v>
      </c>
      <c r="AQ29" t="n">
        <v>2</v>
      </c>
      <c r="AR29" t="n">
        <v>9</v>
      </c>
      <c r="AS29" t="n">
        <v>19</v>
      </c>
      <c r="AT29" t="n">
        <v>16</v>
      </c>
      <c r="AV29" t="n">
        <v>6</v>
      </c>
      <c r="AW29" t="inlineStr">
        <is>
          <t>Penalty</t>
        </is>
      </c>
      <c r="AX29" t="inlineStr">
        <is>
          <t>Washington Penalty, Face Mask (6 yards) (Tuli Letuligasenoa) to the WASH 6 for a 1ST down</t>
        </is>
      </c>
      <c r="BE29" s="9">
        <f>IF(AT29="","",IF(AT30="",AV29,AT29-AT30))</f>
        <v/>
      </c>
      <c r="BF29" s="14">
        <f>BE29=AV29</f>
        <v/>
      </c>
    </row>
    <row r="30" ht="12.8" customHeight="1" s="12">
      <c r="A30" t="n">
        <v>5</v>
      </c>
      <c r="B30" t="inlineStr">
        <is>
          <t>WAS</t>
        </is>
      </c>
      <c r="C30" s="9">
        <f>IF(A29=A30,C29+1,1)</f>
        <v/>
      </c>
      <c r="D30" s="13" t="inlineStr">
        <is>
          <t>ddd</t>
        </is>
      </c>
      <c r="E30" t="inlineStr">
        <is>
          <t>1st</t>
        </is>
      </c>
      <c r="F30" t="n">
        <v>6</v>
      </c>
      <c r="G30" t="inlineStr">
        <is>
          <t>p</t>
        </is>
      </c>
      <c r="H30" s="9">
        <f>IF(E30="","",IF(K30="x","d",IF(K30="p","d",IF(AJ30="o","o",IF(E30="1st",AK30,IF(E30="2nd",AL30,AJ30))))))</f>
        <v/>
      </c>
      <c r="I30" s="9">
        <f>IF(C30=1,1,IF(E30="","",IF(I29="",I28+1,I29)))</f>
        <v/>
      </c>
      <c r="J30" s="9">
        <f>IF(E30="","",IF(E29="",1,1+J29))</f>
        <v/>
      </c>
      <c r="N30" s="9">
        <f>IF(G30="?",_xlfn.CONCAT(AQ30,"Q ",AR30,":",TEXT(AS30,"00")),"")</f>
        <v/>
      </c>
      <c r="AJ30" s="9">
        <f>IF(K30="t","o",IF(E31="1st","o","d"))</f>
        <v/>
      </c>
      <c r="AK30" s="9">
        <f>IF((F30-F31)&lt;=1,"d",IF((F30-F31)&gt;F30/3,"o","d"))</f>
        <v/>
      </c>
      <c r="AL30" s="9">
        <f>IF((F30-F31)&lt;=1,"d",IF((F30-F31)&gt;=F30/2,"o","d"))</f>
        <v/>
      </c>
      <c r="AN30" t="n">
        <v>14</v>
      </c>
      <c r="AO30" t="n">
        <v>10</v>
      </c>
      <c r="AQ30" t="n">
        <v>2</v>
      </c>
      <c r="AR30" t="n">
        <v>9</v>
      </c>
      <c r="AS30" t="n">
        <v>0</v>
      </c>
      <c r="AT30" t="n">
        <v>6</v>
      </c>
      <c r="AV30" t="n">
        <v>6</v>
      </c>
      <c r="AW30" t="inlineStr">
        <is>
          <t>Passing Touchdown</t>
        </is>
      </c>
      <c r="AX30" t="inlineStr">
        <is>
          <t>Bryson Barnes pass complete to Miki Suguturaga for 6 yds for a TD (Cole Becker KICK)</t>
        </is>
      </c>
      <c r="BE30" s="9">
        <f>IF(AT30="","",IF(AT31="",AV30,AT30-AT31))</f>
        <v/>
      </c>
      <c r="BF30" s="14">
        <f>BE30=AV30</f>
        <v/>
      </c>
    </row>
    <row r="31" ht="12.8" customHeight="1" s="12">
      <c r="C31" s="9">
        <f>IF(A30=A31,C30+1,1)</f>
        <v/>
      </c>
      <c r="D31" s="13" t="inlineStr">
        <is>
          <t>ddd</t>
        </is>
      </c>
      <c r="H31" s="9">
        <f>IF(E31="","",IF(K31="x","d",IF(K31="p","d",IF(AJ31="o","o",IF(E31="1st",AK31,IF(E31="2nd",AL31,AJ31))))))</f>
        <v/>
      </c>
      <c r="I31" s="9">
        <f>IF(C31=1,1,IF(E31="","",IF(I30="",I29+1,I30)))</f>
        <v/>
      </c>
      <c r="J31" s="9">
        <f>IF(E31="","",IF(E30="",1,1+J30))</f>
        <v/>
      </c>
      <c r="N31" s="9">
        <f>IF(G31="?",_xlfn.CONCAT(AQ31,"Q ",AR31,":",TEXT(AS31,"00")),"")</f>
        <v/>
      </c>
      <c r="AJ31" s="9">
        <f>IF(K31="t","o",IF(E32="1st","o","d"))</f>
        <v/>
      </c>
      <c r="AK31" s="9">
        <f>IF((F31-F32)&lt;=1,"d",IF((F31-F32)&gt;F31/3,"o","d"))</f>
        <v/>
      </c>
      <c r="AL31" s="9">
        <f>IF((F31-F32)&lt;=1,"d",IF((F31-F32)&gt;=F31/2,"o","d"))</f>
        <v/>
      </c>
      <c r="BE31" s="9">
        <f>IF(AT31="","",IF(AT32="",AV31,AT31-AT32))</f>
        <v/>
      </c>
      <c r="BF31" s="14">
        <f>BE31=AV31</f>
        <v/>
      </c>
    </row>
    <row r="32" ht="12.8" customHeight="1" s="12">
      <c r="A32" t="n">
        <v>5</v>
      </c>
      <c r="B32" t="inlineStr">
        <is>
          <t>WAS</t>
        </is>
      </c>
      <c r="C32" s="9">
        <f>IF(A31=A32,C31+1,1)</f>
        <v/>
      </c>
      <c r="D32" s="13" t="inlineStr">
        <is>
          <t>ddd</t>
        </is>
      </c>
      <c r="E32" t="inlineStr">
        <is>
          <t>1st</t>
        </is>
      </c>
      <c r="F32" t="n">
        <v>10</v>
      </c>
      <c r="G32" t="inlineStr">
        <is>
          <t>p</t>
        </is>
      </c>
      <c r="H32" s="9">
        <f>IF(E32="","",IF(K32="x","d",IF(K32="p","d",IF(AJ32="o","o",IF(E32="1st",AK32,IF(E32="2nd",AL32,AJ32))))))</f>
        <v/>
      </c>
      <c r="I32" s="9">
        <f>IF(C32=1,1,IF(E32="","",IF(I31="",I30+1,I31)))</f>
        <v/>
      </c>
      <c r="J32" s="9">
        <f>IF(E32="","",IF(E31="",1,1+J31))</f>
        <v/>
      </c>
      <c r="N32" s="9">
        <f>IF(G32="?",_xlfn.CONCAT(AQ32,"Q ",AR32,":",TEXT(AS32,"00")),"")</f>
        <v/>
      </c>
      <c r="AJ32" s="9">
        <f>IF(K32="t","o",IF(E33="1st","o","d"))</f>
        <v/>
      </c>
      <c r="AK32" s="9">
        <f>IF((F32-F33)&lt;=1,"d",IF((F32-F33)&gt;F32/3,"o","d"))</f>
        <v/>
      </c>
      <c r="AL32" s="9">
        <f>IF((F32-F33)&lt;=1,"d",IF((F32-F33)&gt;=F32/2,"o","d"))</f>
        <v/>
      </c>
      <c r="AN32" t="n">
        <v>14</v>
      </c>
      <c r="AO32" t="n">
        <v>17</v>
      </c>
      <c r="AQ32" t="n">
        <v>2</v>
      </c>
      <c r="AR32" t="n">
        <v>6</v>
      </c>
      <c r="AS32" t="n">
        <v>42</v>
      </c>
      <c r="AT32" t="n">
        <v>64</v>
      </c>
      <c r="AV32" t="n">
        <v>11</v>
      </c>
      <c r="AW32" t="inlineStr">
        <is>
          <t>Pass Reception</t>
        </is>
      </c>
      <c r="AX32" t="inlineStr">
        <is>
          <t>Bryson Barnes pass complete to Money Parks for 11 yds to the UTAH 47 for a 1ST down</t>
        </is>
      </c>
      <c r="BE32" s="9">
        <f>IF(AT32="","",IF(AT33="",AV32,AT32-AT33))</f>
        <v/>
      </c>
      <c r="BF32" s="14">
        <f>BE32=AV32</f>
        <v/>
      </c>
    </row>
    <row r="33" ht="12.8" customHeight="1" s="12">
      <c r="A33" t="n">
        <v>5</v>
      </c>
      <c r="B33" t="inlineStr">
        <is>
          <t>WAS</t>
        </is>
      </c>
      <c r="C33" s="9">
        <f>IF(A32=A33,C32+1,1)</f>
        <v/>
      </c>
      <c r="D33" s="13" t="inlineStr">
        <is>
          <t>ddd</t>
        </is>
      </c>
      <c r="E33" t="inlineStr">
        <is>
          <t>1st</t>
        </is>
      </c>
      <c r="F33" t="n">
        <v>10</v>
      </c>
      <c r="G33" t="inlineStr">
        <is>
          <t>p</t>
        </is>
      </c>
      <c r="H33" s="9">
        <f>IF(E33="","",IF(K33="x","d",IF(K33="p","d",IF(AJ33="o","o",IF(E33="1st",AK33,IF(E33="2nd",AL33,AJ33))))))</f>
        <v/>
      </c>
      <c r="I33" s="9">
        <f>IF(C33=1,1,IF(E33="","",IF(I32="",I31+1,I32)))</f>
        <v/>
      </c>
      <c r="J33" s="9">
        <f>IF(E33="","",IF(E32="",1,1+J32))</f>
        <v/>
      </c>
      <c r="N33" s="9">
        <f>IF(G33="?",_xlfn.CONCAT(AQ33,"Q ",AR33,":",TEXT(AS33,"00")),"")</f>
        <v/>
      </c>
      <c r="AJ33" s="9">
        <f>IF(K33="t","o",IF(E34="1st","o","d"))</f>
        <v/>
      </c>
      <c r="AK33" s="9">
        <f>IF((F33-F34)&lt;=1,"d",IF((F33-F34)&gt;F33/3,"o","d"))</f>
        <v/>
      </c>
      <c r="AL33" s="9">
        <f>IF((F33-F34)&lt;=1,"d",IF((F33-F34)&gt;=F33/2,"o","d"))</f>
        <v/>
      </c>
      <c r="AN33" t="n">
        <v>21</v>
      </c>
      <c r="AO33" t="n">
        <v>17</v>
      </c>
      <c r="AQ33" t="n">
        <v>2</v>
      </c>
      <c r="AR33" t="n">
        <v>5</v>
      </c>
      <c r="AS33" t="n">
        <v>59</v>
      </c>
      <c r="AT33" t="n">
        <v>53</v>
      </c>
      <c r="AV33" t="n">
        <v>53</v>
      </c>
      <c r="AW33" t="inlineStr">
        <is>
          <t>Passing Touchdown</t>
        </is>
      </c>
      <c r="AX33" t="inlineStr">
        <is>
          <t>Bryson Barnes pass complete to Sione Vaki for 53 yds for a TD (Cole Becker KICK)</t>
        </is>
      </c>
      <c r="BE33" s="9">
        <f>IF(AT33="","",IF(AT34="",AV33,AT33-AT34))</f>
        <v/>
      </c>
      <c r="BF33" s="14">
        <f>BE33=AV33</f>
        <v/>
      </c>
    </row>
    <row r="34" ht="12.8" customHeight="1" s="12">
      <c r="C34" s="9">
        <f>IF(A33=A34,C33+1,1)</f>
        <v/>
      </c>
      <c r="D34" s="13" t="inlineStr">
        <is>
          <t>ddd</t>
        </is>
      </c>
      <c r="H34" s="9">
        <f>IF(E34="","",IF(K34="x","d",IF(K34="p","d",IF(AJ34="o","o",IF(E34="1st",AK34,IF(E34="2nd",AL34,AJ34))))))</f>
        <v/>
      </c>
      <c r="I34" s="9">
        <f>IF(C34=1,1,IF(E34="","",IF(I33="",I32+1,I33)))</f>
        <v/>
      </c>
      <c r="J34" s="9">
        <f>IF(E34="","",IF(E33="",1,1+J33))</f>
        <v/>
      </c>
      <c r="N34" s="9">
        <f>IF(G34="?",_xlfn.CONCAT(AQ34,"Q ",AR34,":",TEXT(AS34,"00")),"")</f>
        <v/>
      </c>
      <c r="AJ34" s="9">
        <f>IF(K34="t","o",IF(E35="1st","o","d"))</f>
        <v/>
      </c>
      <c r="AK34" s="9">
        <f>IF((F34-F35)&lt;=1,"d",IF((F34-F35)&gt;F34/3,"o","d"))</f>
        <v/>
      </c>
      <c r="AL34" s="9">
        <f>IF((F34-F35)&lt;=1,"d",IF((F34-F35)&gt;=F34/2,"o","d"))</f>
        <v/>
      </c>
      <c r="BE34" s="9">
        <f>IF(AT34="","",IF(AT35="",AV34,AT34-AT35))</f>
        <v/>
      </c>
      <c r="BF34" s="14">
        <f>BE34=AV34</f>
        <v/>
      </c>
    </row>
    <row r="35" ht="12.8" customHeight="1" s="12">
      <c r="A35" t="n">
        <v>5</v>
      </c>
      <c r="B35" t="inlineStr">
        <is>
          <t>WAS</t>
        </is>
      </c>
      <c r="C35" s="9">
        <f>IF(A34=A35,C34+1,1)</f>
        <v/>
      </c>
      <c r="D35" s="13" t="inlineStr">
        <is>
          <t>ddd</t>
        </is>
      </c>
      <c r="E35" t="inlineStr">
        <is>
          <t>1st</t>
        </is>
      </c>
      <c r="F35" t="n">
        <v>10</v>
      </c>
      <c r="G35" t="inlineStr">
        <is>
          <t>p</t>
        </is>
      </c>
      <c r="H35" s="9">
        <f>IF(E35="","",IF(K35="x","d",IF(K35="p","d",IF(AJ35="o","o",IF(E35="1st",AK35,IF(E35="2nd",AL35,AJ35))))))</f>
        <v/>
      </c>
      <c r="I35" s="9">
        <f>IF(C35=1,1,IF(E35="","",IF(I34="",I33+1,I34)))</f>
        <v/>
      </c>
      <c r="J35" s="9">
        <f>IF(E35="","",IF(E34="",1,1+J34))</f>
        <v/>
      </c>
      <c r="N35" s="9">
        <f>IF(G35="?",_xlfn.CONCAT(AQ35,"Q ",AR35,":",TEXT(AS35,"00")),"")</f>
        <v/>
      </c>
      <c r="AJ35" s="9">
        <f>IF(K35="t","o",IF(E36="1st","o","d"))</f>
        <v/>
      </c>
      <c r="AK35" s="9">
        <f>IF((F35-F36)&lt;=1,"d",IF((F35-F36)&gt;F35/3,"o","d"))</f>
        <v/>
      </c>
      <c r="AL35" s="9">
        <f>IF((F35-F36)&lt;=1,"d",IF((F35-F36)&gt;=F35/2,"o","d"))</f>
        <v/>
      </c>
      <c r="AN35" t="n">
        <v>21</v>
      </c>
      <c r="AO35" t="n">
        <v>24</v>
      </c>
      <c r="AQ35" t="n">
        <v>2</v>
      </c>
      <c r="AR35" t="n">
        <v>2</v>
      </c>
      <c r="AS35" t="n">
        <v>38</v>
      </c>
      <c r="AT35" t="n">
        <v>91</v>
      </c>
      <c r="AV35" t="n">
        <v>6</v>
      </c>
      <c r="AW35" t="inlineStr">
        <is>
          <t>Pass Reception</t>
        </is>
      </c>
      <c r="AX35" t="inlineStr">
        <is>
          <t>Bryson Barnes pass complete to Money Parks for 6 yds to the UTAH 15</t>
        </is>
      </c>
      <c r="BE35" s="9">
        <f>IF(AT35="","",IF(AT36="",AV35,AT35-AT36))</f>
        <v/>
      </c>
      <c r="BF35" s="14">
        <f>BE35=AV35</f>
        <v/>
      </c>
    </row>
    <row r="36" ht="12.8" customHeight="1" s="12">
      <c r="A36" t="n">
        <v>5</v>
      </c>
      <c r="B36" t="inlineStr">
        <is>
          <t>WAS</t>
        </is>
      </c>
      <c r="C36" s="9">
        <f>IF(A35=A36,C35+1,1)</f>
        <v/>
      </c>
      <c r="D36" s="13" t="inlineStr">
        <is>
          <t>ddd</t>
        </is>
      </c>
      <c r="E36" t="inlineStr">
        <is>
          <t>2nd</t>
        </is>
      </c>
      <c r="F36" t="n">
        <v>4</v>
      </c>
      <c r="G36" t="inlineStr">
        <is>
          <t>r</t>
        </is>
      </c>
      <c r="H36" s="9">
        <f>IF(E36="","",IF(K36="x","d",IF(K36="p","d",IF(AJ36="o","o",IF(E36="1st",AK36,IF(E36="2nd",AL36,AJ36))))))</f>
        <v/>
      </c>
      <c r="I36" s="9">
        <f>IF(C36=1,1,IF(E36="","",IF(I35="",I34+1,I35)))</f>
        <v/>
      </c>
      <c r="J36" s="9">
        <f>IF(E36="","",IF(E35="",1,1+J35))</f>
        <v/>
      </c>
      <c r="N36" s="9">
        <f>IF(G36="?",_xlfn.CONCAT(AQ36,"Q ",AR36,":",TEXT(AS36,"00")),"")</f>
        <v/>
      </c>
      <c r="AJ36" s="9">
        <f>IF(K36="t","o",IF(E37="1st","o","d"))</f>
        <v/>
      </c>
      <c r="AK36" s="9">
        <f>IF((F36-F37)&lt;=1,"d",IF((F36-F37)&gt;F36/3,"o","d"))</f>
        <v/>
      </c>
      <c r="AL36" s="9">
        <f>IF((F36-F37)&lt;=1,"d",IF((F36-F37)&gt;=F36/2,"o","d"))</f>
        <v/>
      </c>
      <c r="AN36" t="n">
        <v>21</v>
      </c>
      <c r="AO36" t="n">
        <v>24</v>
      </c>
      <c r="AQ36" t="n">
        <v>2</v>
      </c>
      <c r="AR36" t="n">
        <v>2</v>
      </c>
      <c r="AS36" t="n">
        <v>26</v>
      </c>
      <c r="AT36" t="n">
        <v>85</v>
      </c>
      <c r="AV36" t="n">
        <v>3</v>
      </c>
      <c r="AW36" t="inlineStr">
        <is>
          <t>Rush</t>
        </is>
      </c>
      <c r="AX36" t="inlineStr">
        <is>
          <t>Bryson Barnes run for 3 yds to the UTAH 18</t>
        </is>
      </c>
      <c r="BE36" s="9">
        <f>IF(AT36="","",IF(AT37="",AV36,AT36-AT37))</f>
        <v/>
      </c>
      <c r="BF36" s="14">
        <f>BE36=AV36</f>
        <v/>
      </c>
    </row>
    <row r="37" ht="12.8" customHeight="1" s="12">
      <c r="A37" t="n">
        <v>5</v>
      </c>
      <c r="B37" t="inlineStr">
        <is>
          <t>WAS</t>
        </is>
      </c>
      <c r="C37" s="9">
        <f>IF(A36=A37,C36+1,1)</f>
        <v/>
      </c>
      <c r="D37" s="13" t="inlineStr">
        <is>
          <t>ddd</t>
        </is>
      </c>
      <c r="E37" t="inlineStr">
        <is>
          <t>3rd</t>
        </is>
      </c>
      <c r="F37" t="n">
        <v>1</v>
      </c>
      <c r="G37" t="inlineStr">
        <is>
          <t>r</t>
        </is>
      </c>
      <c r="H37" s="9">
        <f>IF(E37="","",IF(K37="x","d",IF(K37="p","d",IF(AJ37="o","o",IF(E37="1st",AK37,IF(E37="2nd",AL37,AJ37))))))</f>
        <v/>
      </c>
      <c r="I37" s="9">
        <f>IF(C37=1,1,IF(E37="","",IF(I36="",I35+1,I36)))</f>
        <v/>
      </c>
      <c r="J37" s="9">
        <f>IF(E37="","",IF(E36="",1,1+J36))</f>
        <v/>
      </c>
      <c r="N37" s="9">
        <f>IF(G37="?",_xlfn.CONCAT(AQ37,"Q ",AR37,":",TEXT(AS37,"00")),"")</f>
        <v/>
      </c>
      <c r="AJ37" s="9">
        <f>IF(K37="t","o",IF(E38="1st","o","d"))</f>
        <v/>
      </c>
      <c r="AK37" s="9">
        <f>IF((F37-F38)&lt;=1,"d",IF((F37-F38)&gt;F37/3,"o","d"))</f>
        <v/>
      </c>
      <c r="AL37" s="9">
        <f>IF((F37-F38)&lt;=1,"d",IF((F37-F38)&gt;=F37/2,"o","d"))</f>
        <v/>
      </c>
      <c r="AN37" t="n">
        <v>21</v>
      </c>
      <c r="AO37" t="n">
        <v>24</v>
      </c>
      <c r="AQ37" t="n">
        <v>2</v>
      </c>
      <c r="AR37" t="n">
        <v>1</v>
      </c>
      <c r="AS37" t="n">
        <v>49</v>
      </c>
      <c r="AT37" t="n">
        <v>82</v>
      </c>
      <c r="AV37" t="n">
        <v>3</v>
      </c>
      <c r="AW37" t="inlineStr">
        <is>
          <t>Rush</t>
        </is>
      </c>
      <c r="AX37" t="inlineStr">
        <is>
          <t>Bryson Barnes run for 3 yds to the UTAH 21 for a 1ST down</t>
        </is>
      </c>
      <c r="BE37" s="9">
        <f>IF(AT37="","",IF(AT38="",AV37,AT37-AT38))</f>
        <v/>
      </c>
      <c r="BF37" s="14">
        <f>BE37=AV37</f>
        <v/>
      </c>
    </row>
    <row r="38" ht="12.8" customHeight="1" s="12">
      <c r="A38" t="n">
        <v>5</v>
      </c>
      <c r="B38" t="inlineStr">
        <is>
          <t>WAS</t>
        </is>
      </c>
      <c r="C38" s="9">
        <f>IF(A37=A38,C37+1,1)</f>
        <v/>
      </c>
      <c r="D38" s="13" t="inlineStr">
        <is>
          <t>ddd</t>
        </is>
      </c>
      <c r="E38" t="inlineStr">
        <is>
          <t>1st</t>
        </is>
      </c>
      <c r="F38" t="n">
        <v>10</v>
      </c>
      <c r="G38" t="inlineStr">
        <is>
          <t>p</t>
        </is>
      </c>
      <c r="H38" s="9">
        <f>IF(E38="","",IF(K38="x","d",IF(K38="p","d",IF(AJ38="o","o",IF(E38="1st",AK38,IF(E38="2nd",AL38,AJ38))))))</f>
        <v/>
      </c>
      <c r="I38" s="9">
        <f>IF(C38=1,1,IF(E38="","",IF(I37="",I36+1,I37)))</f>
        <v/>
      </c>
      <c r="J38" s="9">
        <f>IF(E38="","",IF(E37="",1,1+J37))</f>
        <v/>
      </c>
      <c r="N38" s="9">
        <f>IF(G38="?",_xlfn.CONCAT(AQ38,"Q ",AR38,":",TEXT(AS38,"00")),"")</f>
        <v/>
      </c>
      <c r="AJ38" s="9">
        <f>IF(K38="t","o",IF(E39="1st","o","d"))</f>
        <v/>
      </c>
      <c r="AK38" s="9">
        <f>IF((F38-F39)&lt;=1,"d",IF((F38-F39)&gt;F38/3,"o","d"))</f>
        <v/>
      </c>
      <c r="AL38" s="9">
        <f>IF((F38-F39)&lt;=1,"d",IF((F38-F39)&gt;=F38/2,"o","d"))</f>
        <v/>
      </c>
      <c r="AN38" t="n">
        <v>21</v>
      </c>
      <c r="AO38" t="n">
        <v>24</v>
      </c>
      <c r="AQ38" t="n">
        <v>2</v>
      </c>
      <c r="AR38" t="n">
        <v>1</v>
      </c>
      <c r="AS38" t="n">
        <v>29</v>
      </c>
      <c r="AT38" t="n">
        <v>79</v>
      </c>
      <c r="AV38" t="n">
        <v>4</v>
      </c>
      <c r="AW38" t="inlineStr">
        <is>
          <t>Pass Reception</t>
        </is>
      </c>
      <c r="AX38" t="inlineStr">
        <is>
          <t>Bryson Barnes pass complete to Devaughn Vele for 4 yds to the UTAH 25</t>
        </is>
      </c>
      <c r="BE38" s="9">
        <f>IF(AT38="","",IF(AT39="",AV38,AT38-AT39))</f>
        <v/>
      </c>
      <c r="BF38" s="14">
        <f>BE38=AV38</f>
        <v/>
      </c>
    </row>
    <row r="39" ht="12.8" customHeight="1" s="12">
      <c r="A39" t="n">
        <v>5</v>
      </c>
      <c r="B39" t="inlineStr">
        <is>
          <t>WAS</t>
        </is>
      </c>
      <c r="C39" s="9">
        <f>IF(A38=A39,C38+1,1)</f>
        <v/>
      </c>
      <c r="D39" s="13" t="inlineStr">
        <is>
          <t>ddd</t>
        </is>
      </c>
      <c r="E39" t="inlineStr">
        <is>
          <t>2nd</t>
        </is>
      </c>
      <c r="F39" t="n">
        <v>6</v>
      </c>
      <c r="G39" t="inlineStr">
        <is>
          <t>p</t>
        </is>
      </c>
      <c r="H39" s="9">
        <f>IF(E39="","",IF(K39="x","d",IF(K39="p","d",IF(AJ39="o","o",IF(E39="1st",AK39,IF(E39="2nd",AL39,AJ39))))))</f>
        <v/>
      </c>
      <c r="I39" s="9">
        <f>IF(C39=1,1,IF(E39="","",IF(I38="",I37+1,I38)))</f>
        <v/>
      </c>
      <c r="J39" s="9">
        <f>IF(E39="","",IF(E38="",1,1+J38))</f>
        <v/>
      </c>
      <c r="N39" s="9">
        <f>IF(G39="?",_xlfn.CONCAT(AQ39,"Q ",AR39,":",TEXT(AS39,"00")),"")</f>
        <v/>
      </c>
      <c r="AJ39" s="9">
        <f>IF(K39="t","o",IF(E40="1st","o","d"))</f>
        <v/>
      </c>
      <c r="AK39" s="9">
        <f>IF((F39-F40)&lt;=1,"d",IF((F39-F40)&gt;F39/3,"o","d"))</f>
        <v/>
      </c>
      <c r="AL39" s="9">
        <f>IF((F39-F40)&lt;=1,"d",IF((F39-F40)&gt;=F39/2,"o","d"))</f>
        <v/>
      </c>
      <c r="AN39" t="n">
        <v>21</v>
      </c>
      <c r="AO39" t="n">
        <v>24</v>
      </c>
      <c r="AQ39" t="n">
        <v>2</v>
      </c>
      <c r="AR39" t="n">
        <v>1</v>
      </c>
      <c r="AS39" t="n">
        <v>9</v>
      </c>
      <c r="AT39" t="n">
        <v>75</v>
      </c>
      <c r="AV39" t="n">
        <v>68</v>
      </c>
      <c r="AW39" t="inlineStr">
        <is>
          <t>Pass Reception</t>
        </is>
      </c>
      <c r="AX39" t="inlineStr">
        <is>
          <t>Bryson Barnes pass complete to Devaughn Vele for 68 yds to the WASH 7 for a 1ST down</t>
        </is>
      </c>
      <c r="BE39" s="9">
        <f>IF(AT39="","",IF(AT40="",AV39,AT39-AT40))</f>
        <v/>
      </c>
      <c r="BF39" s="14">
        <f>BE39=AV39</f>
        <v/>
      </c>
    </row>
    <row r="40" ht="12.8" customHeight="1" s="12">
      <c r="A40" t="n">
        <v>5</v>
      </c>
      <c r="B40" t="inlineStr">
        <is>
          <t>WAS</t>
        </is>
      </c>
      <c r="C40" s="9">
        <f>IF(A39=A40,C39+1,1)</f>
        <v/>
      </c>
      <c r="D40" s="13" t="inlineStr">
        <is>
          <t>ddd</t>
        </is>
      </c>
      <c r="E40" t="inlineStr">
        <is>
          <t>1st</t>
        </is>
      </c>
      <c r="F40" t="n">
        <v>7</v>
      </c>
      <c r="G40" t="inlineStr">
        <is>
          <t>p</t>
        </is>
      </c>
      <c r="H40" s="9">
        <f>IF(E40="","",IF(K40="x","d",IF(K40="p","d",IF(AJ40="o","o",IF(E40="1st",AK40,IF(E40="2nd",AL40,AJ40))))))</f>
        <v/>
      </c>
      <c r="I40" s="9">
        <f>IF(C40=1,1,IF(E40="","",IF(I39="",I38+1,I39)))</f>
        <v/>
      </c>
      <c r="J40" s="9">
        <f>IF(E40="","",IF(E39="",1,1+J39))</f>
        <v/>
      </c>
      <c r="N40" s="9">
        <f>IF(G40="?",_xlfn.CONCAT(AQ40,"Q ",AR40,":",TEXT(AS40,"00")),"")</f>
        <v/>
      </c>
      <c r="AJ40" s="9">
        <f>IF(K40="t","o",IF(E41="1st","o","d"))</f>
        <v/>
      </c>
      <c r="AK40" s="9">
        <f>IF((F40-F41)&lt;=1,"d",IF((F40-F41)&gt;F40/3,"o","d"))</f>
        <v/>
      </c>
      <c r="AL40" s="9">
        <f>IF((F40-F41)&lt;=1,"d",IF((F40-F41)&gt;=F40/2,"o","d"))</f>
        <v/>
      </c>
      <c r="AN40" t="n">
        <v>21</v>
      </c>
      <c r="AO40" t="n">
        <v>24</v>
      </c>
      <c r="AQ40" t="n">
        <v>2</v>
      </c>
      <c r="AR40" t="n">
        <v>1</v>
      </c>
      <c r="AS40" t="n">
        <v>5</v>
      </c>
      <c r="AT40" t="n">
        <v>7</v>
      </c>
      <c r="AV40" t="n">
        <v>0</v>
      </c>
      <c r="AW40" t="inlineStr">
        <is>
          <t>Pass Incompletion</t>
        </is>
      </c>
      <c r="AX40" t="inlineStr">
        <is>
          <t>Bryson Barnes pass incomplete to Money Parks</t>
        </is>
      </c>
      <c r="BE40" s="9">
        <f>IF(AT40="","",IF(AT41="",AV40,AT40-AT41))</f>
        <v/>
      </c>
      <c r="BF40" s="14">
        <f>BE40=AV40</f>
        <v/>
      </c>
    </row>
    <row r="41" ht="12.8" customHeight="1" s="12">
      <c r="A41" t="n">
        <v>5</v>
      </c>
      <c r="B41" t="inlineStr">
        <is>
          <t>WAS</t>
        </is>
      </c>
      <c r="C41" s="9">
        <f>IF(A40=A41,C40+1,1)</f>
        <v/>
      </c>
      <c r="D41" s="13" t="inlineStr">
        <is>
          <t>ddd</t>
        </is>
      </c>
      <c r="E41" t="inlineStr">
        <is>
          <t>2nd</t>
        </is>
      </c>
      <c r="F41" t="n">
        <v>7</v>
      </c>
      <c r="G41" t="inlineStr">
        <is>
          <t>r</t>
        </is>
      </c>
      <c r="H41" s="9">
        <f>IF(E41="","",IF(K41="x","d",IF(K41="p","d",IF(AJ41="o","o",IF(E41="1st",AK41,IF(E41="2nd",AL41,AJ41))))))</f>
        <v/>
      </c>
      <c r="I41" s="9">
        <f>IF(C41=1,1,IF(E41="","",IF(I40="",I39+1,I40)))</f>
        <v/>
      </c>
      <c r="J41" s="9">
        <f>IF(E41="","",IF(E40="",1,1+J40))</f>
        <v/>
      </c>
      <c r="N41" s="9">
        <f>IF(G41="?",_xlfn.CONCAT(AQ41,"Q ",AR41,":",TEXT(AS41,"00")),"")</f>
        <v/>
      </c>
      <c r="AJ41" s="9">
        <f>IF(K41="t","o",IF(E42="1st","o","d"))</f>
        <v/>
      </c>
      <c r="AK41" s="9">
        <f>IF((F41-F42)&lt;=1,"d",IF((F41-F42)&gt;F41/3,"o","d"))</f>
        <v/>
      </c>
      <c r="AL41" s="9">
        <f>IF((F41-F42)&lt;=1,"d",IF((F41-F42)&gt;=F41/2,"o","d"))</f>
        <v/>
      </c>
      <c r="AN41" t="n">
        <v>28</v>
      </c>
      <c r="AO41" t="n">
        <v>24</v>
      </c>
      <c r="AQ41" t="n">
        <v>2</v>
      </c>
      <c r="AR41" t="n">
        <v>0</v>
      </c>
      <c r="AS41" t="n">
        <v>57</v>
      </c>
      <c r="AT41" t="n">
        <v>7</v>
      </c>
      <c r="AV41" t="n">
        <v>7</v>
      </c>
      <c r="AW41" t="inlineStr">
        <is>
          <t>Rushing Touchdown</t>
        </is>
      </c>
      <c r="AX41" t="inlineStr">
        <is>
          <t>Ja'Quinden Jackson run for 7 yds for a TD (Cole Becker KICK)</t>
        </is>
      </c>
      <c r="BE41" s="9">
        <f>IF(AT41="","",IF(AT42="",AV41,AT41-AT42))</f>
        <v/>
      </c>
      <c r="BF41" s="14">
        <f>BE41=AV41</f>
        <v/>
      </c>
    </row>
    <row r="42" ht="12.8" customHeight="1" s="12">
      <c r="C42" s="9">
        <f>IF(A41=A42,C41+1,1)</f>
        <v/>
      </c>
      <c r="D42" s="13" t="inlineStr">
        <is>
          <t>ddd</t>
        </is>
      </c>
      <c r="H42" s="9">
        <f>IF(E42="","",IF(K42="x","d",IF(K42="p","d",IF(AJ42="o","o",IF(E42="1st",AK42,IF(E42="2nd",AL42,AJ42))))))</f>
        <v/>
      </c>
      <c r="I42" s="9">
        <f>IF(C42=1,1,IF(E42="","",IF(I41="",I40+1,I41)))</f>
        <v/>
      </c>
      <c r="J42" s="9">
        <f>IF(E42="","",IF(E41="",1,1+J41))</f>
        <v/>
      </c>
      <c r="N42" s="9">
        <f>IF(G42="?",_xlfn.CONCAT(AQ42,"Q ",AR42,":",TEXT(AS42,"00")),"")</f>
        <v/>
      </c>
      <c r="AJ42" s="9">
        <f>IF(K42="t","o",IF(E43="1st","o","d"))</f>
        <v/>
      </c>
      <c r="AK42" s="9">
        <f>IF((F42-F43)&lt;=1,"d",IF((F42-F43)&gt;F42/3,"o","d"))</f>
        <v/>
      </c>
      <c r="AL42" s="9">
        <f>IF((F42-F43)&lt;=1,"d",IF((F42-F43)&gt;=F42/2,"o","d"))</f>
        <v/>
      </c>
      <c r="BE42" s="9">
        <f>IF(AT42="","",IF(AT43="",AV42,AT42-AT43))</f>
        <v/>
      </c>
      <c r="BF42" s="14">
        <f>BE42=AV42</f>
        <v/>
      </c>
    </row>
    <row r="43" ht="12.8" customHeight="1" s="12">
      <c r="A43" t="n">
        <v>5</v>
      </c>
      <c r="B43" t="inlineStr">
        <is>
          <t>WAS</t>
        </is>
      </c>
      <c r="C43" s="9">
        <f>IF(A42=A43,C42+1,1)</f>
        <v/>
      </c>
      <c r="D43" s="13" t="inlineStr">
        <is>
          <t>ddd</t>
        </is>
      </c>
      <c r="E43" t="inlineStr">
        <is>
          <t>1st</t>
        </is>
      </c>
      <c r="F43" t="n">
        <v>10</v>
      </c>
      <c r="G43" t="inlineStr">
        <is>
          <t>r</t>
        </is>
      </c>
      <c r="H43" s="9">
        <f>IF(E43="","",IF(K43="x","d",IF(K43="p","d",IF(AJ43="o","o",IF(E43="1st",AK43,IF(E43="2nd",AL43,AJ43))))))</f>
        <v/>
      </c>
      <c r="I43" s="9">
        <f>IF(C43=1,1,IF(E43="","",IF(I42="",I41+1,I42)))</f>
        <v/>
      </c>
      <c r="J43" s="9">
        <f>IF(E43="","",IF(E42="",1,1+J42))</f>
        <v/>
      </c>
      <c r="N43" s="9">
        <f>IF(G43="?",_xlfn.CONCAT(AQ43,"Q ",AR43,":",TEXT(AS43,"00")),"")</f>
        <v/>
      </c>
      <c r="AJ43" s="9">
        <f>IF(K43="t","o",IF(E44="1st","o","d"))</f>
        <v/>
      </c>
      <c r="AK43" s="9">
        <f>IF((F43-F44)&lt;=1,"d",IF((F43-F44)&gt;F43/3,"o","d"))</f>
        <v/>
      </c>
      <c r="AL43" s="9">
        <f>IF((F43-F44)&lt;=1,"d",IF((F43-F44)&gt;=F43/2,"o","d"))</f>
        <v/>
      </c>
      <c r="AN43" t="n">
        <v>28</v>
      </c>
      <c r="AO43" t="n">
        <v>24</v>
      </c>
      <c r="AQ43" t="n">
        <v>2</v>
      </c>
      <c r="AR43" t="n">
        <v>0</v>
      </c>
      <c r="AS43" t="n">
        <v>0</v>
      </c>
      <c r="AT43" t="n">
        <v>88</v>
      </c>
      <c r="AV43" t="n">
        <v>-1</v>
      </c>
      <c r="AW43" t="inlineStr">
        <is>
          <t>Rush</t>
        </is>
      </c>
      <c r="AX43" t="inlineStr">
        <is>
          <t>B. Barnes takes a knee</t>
        </is>
      </c>
      <c r="BE43" s="9">
        <f>IF(AT43="","",IF(AT44="",AV43,AT43-AT44))</f>
        <v/>
      </c>
      <c r="BF43" s="14">
        <f>BE43=AV43</f>
        <v/>
      </c>
    </row>
    <row r="44" ht="12.8" customHeight="1" s="12">
      <c r="C44" s="9">
        <f>IF(A43=A44,C43+1,1)</f>
        <v/>
      </c>
      <c r="D44" s="13" t="inlineStr">
        <is>
          <t>ddd</t>
        </is>
      </c>
      <c r="H44" s="9">
        <f>IF(E44="","",IF(K44="x","d",IF(K44="p","d",IF(AJ44="o","o",IF(E44="1st",AK44,IF(E44="2nd",AL44,AJ44))))))</f>
        <v/>
      </c>
      <c r="I44" s="9">
        <f>IF(C44=1,1,IF(E44="","",IF(I43="",I42+1,I43)))</f>
        <v/>
      </c>
      <c r="J44" s="9">
        <f>IF(E44="","",IF(E43="",1,1+J43))</f>
        <v/>
      </c>
      <c r="N44" s="9">
        <f>IF(G44="?",_xlfn.CONCAT(AQ44,"Q ",AR44,":",TEXT(AS44,"00")),"")</f>
        <v/>
      </c>
      <c r="AJ44" s="9">
        <f>IF(K44="t","o",IF(E45="1st","o","d"))</f>
        <v/>
      </c>
      <c r="AK44" s="9">
        <f>IF((F44-F45)&lt;=1,"d",IF((F44-F45)&gt;F44/3,"o","d"))</f>
        <v/>
      </c>
      <c r="AL44" s="9">
        <f>IF((F44-F45)&lt;=1,"d",IF((F44-F45)&gt;=F44/2,"o","d"))</f>
        <v/>
      </c>
      <c r="BE44" s="9">
        <f>IF(AT44="","",IF(AT45="",AV44,AT44-AT45))</f>
        <v/>
      </c>
      <c r="BF44" s="14">
        <f>BE44=AV44</f>
        <v/>
      </c>
    </row>
    <row r="45" ht="12.8" customHeight="1" s="12">
      <c r="A45" t="n">
        <v>5</v>
      </c>
      <c r="B45" t="inlineStr">
        <is>
          <t>WAS</t>
        </is>
      </c>
      <c r="C45" s="9">
        <f>IF(A44=A45,C44+1,1)</f>
        <v/>
      </c>
      <c r="D45" s="13" t="inlineStr">
        <is>
          <t>ddd</t>
        </is>
      </c>
      <c r="E45" t="inlineStr">
        <is>
          <t>1st</t>
        </is>
      </c>
      <c r="F45" t="n">
        <v>10</v>
      </c>
      <c r="G45" t="inlineStr">
        <is>
          <t>p</t>
        </is>
      </c>
      <c r="H45" s="9">
        <f>IF(E45="","",IF(K45="x","d",IF(K45="p","d",IF(AJ45="o","o",IF(E45="1st",AK45,IF(E45="2nd",AL45,AJ45))))))</f>
        <v/>
      </c>
      <c r="I45" s="9">
        <f>IF(C45=1,1,IF(E45="","",IF(I44="",I43+1,I44)))</f>
        <v/>
      </c>
      <c r="J45" s="9">
        <f>IF(E45="","",IF(E44="",1,1+J44))</f>
        <v/>
      </c>
      <c r="N45" s="9">
        <f>IF(G45="?",_xlfn.CONCAT(AQ45,"Q ",AR45,":",TEXT(AS45,"00")),"")</f>
        <v/>
      </c>
      <c r="AJ45" s="9">
        <f>IF(K45="t","o",IF(E46="1st","o","d"))</f>
        <v/>
      </c>
      <c r="AK45" s="9">
        <f>IF((F45-F46)&lt;=1,"d",IF((F45-F46)&gt;F45/3,"o","d"))</f>
        <v/>
      </c>
      <c r="AL45" s="9">
        <f>IF((F45-F46)&lt;=1,"d",IF((F45-F46)&gt;=F45/2,"o","d"))</f>
        <v/>
      </c>
      <c r="AN45" t="n">
        <v>28</v>
      </c>
      <c r="AO45" t="n">
        <v>24</v>
      </c>
      <c r="AQ45" t="n">
        <v>3</v>
      </c>
      <c r="AR45" t="n">
        <v>12</v>
      </c>
      <c r="AS45" t="n">
        <v>25</v>
      </c>
      <c r="AT45" t="n">
        <v>75</v>
      </c>
      <c r="AV45" t="n">
        <v>2</v>
      </c>
      <c r="AW45" t="inlineStr">
        <is>
          <t>Pass Reception</t>
        </is>
      </c>
      <c r="AX45" t="inlineStr">
        <is>
          <t>Bryson Barnes pass complete to Sione Vaki for 2 yds to the UTAH 27</t>
        </is>
      </c>
      <c r="BE45" s="9">
        <f>IF(AT45="","",IF(AT46="",AV45,AT45-AT46))</f>
        <v/>
      </c>
      <c r="BF45" s="14">
        <f>BE45=AV45</f>
        <v/>
      </c>
    </row>
    <row r="46" ht="12.8" customHeight="1" s="12">
      <c r="A46" t="n">
        <v>5</v>
      </c>
      <c r="B46" t="inlineStr">
        <is>
          <t>WAS</t>
        </is>
      </c>
      <c r="C46" s="9">
        <f>IF(A45=A46,C45+1,1)</f>
        <v/>
      </c>
      <c r="D46" s="13" t="inlineStr">
        <is>
          <t>ddd</t>
        </is>
      </c>
      <c r="E46" t="inlineStr">
        <is>
          <t>2nd</t>
        </is>
      </c>
      <c r="F46" t="n">
        <v>8</v>
      </c>
      <c r="G46" t="inlineStr">
        <is>
          <t>r</t>
        </is>
      </c>
      <c r="H46" s="9">
        <f>IF(E46="","",IF(K46="x","d",IF(K46="p","d",IF(AJ46="o","o",IF(E46="1st",AK46,IF(E46="2nd",AL46,AJ46))))))</f>
        <v/>
      </c>
      <c r="I46" s="9">
        <f>IF(C46=1,1,IF(E46="","",IF(I45="",I44+1,I45)))</f>
        <v/>
      </c>
      <c r="J46" s="9">
        <f>IF(E46="","",IF(E45="",1,1+J45))</f>
        <v/>
      </c>
      <c r="N46" s="9">
        <f>IF(G46="?",_xlfn.CONCAT(AQ46,"Q ",AR46,":",TEXT(AS46,"00")),"")</f>
        <v/>
      </c>
      <c r="AJ46" s="9">
        <f>IF(K46="t","o",IF(E47="1st","o","d"))</f>
        <v/>
      </c>
      <c r="AK46" s="9">
        <f>IF((F46-F47)&lt;=1,"d",IF((F46-F47)&gt;F46/3,"o","d"))</f>
        <v/>
      </c>
      <c r="AL46" s="9">
        <f>IF((F46-F47)&lt;=1,"d",IF((F46-F47)&gt;=F46/2,"o","d"))</f>
        <v/>
      </c>
      <c r="AN46" t="n">
        <v>28</v>
      </c>
      <c r="AO46" t="n">
        <v>24</v>
      </c>
      <c r="AQ46" t="n">
        <v>3</v>
      </c>
      <c r="AR46" t="n">
        <v>11</v>
      </c>
      <c r="AS46" t="n">
        <v>36</v>
      </c>
      <c r="AT46" t="n">
        <v>73</v>
      </c>
      <c r="AV46" t="n">
        <v>1</v>
      </c>
      <c r="AW46" t="inlineStr">
        <is>
          <t>Rush</t>
        </is>
      </c>
      <c r="AX46" t="inlineStr">
        <is>
          <t>Bryson Barnes run for 1 yd to the UTAH 28</t>
        </is>
      </c>
      <c r="BE46" s="9">
        <f>IF(AT46="","",IF(AT47="",AV46,AT46-AT47))</f>
        <v/>
      </c>
      <c r="BF46" s="14">
        <f>BE46=AV46</f>
        <v/>
      </c>
    </row>
    <row r="47" ht="12.8" customHeight="1" s="12">
      <c r="A47" t="n">
        <v>5</v>
      </c>
      <c r="B47" t="inlineStr">
        <is>
          <t>WAS</t>
        </is>
      </c>
      <c r="C47" s="9">
        <f>IF(A46=A47,C46+1,1)</f>
        <v/>
      </c>
      <c r="D47" s="13" t="inlineStr">
        <is>
          <t>ddd</t>
        </is>
      </c>
      <c r="E47" t="inlineStr">
        <is>
          <t>3rd</t>
        </is>
      </c>
      <c r="F47" t="n">
        <v>7</v>
      </c>
      <c r="G47" t="inlineStr">
        <is>
          <t>p</t>
        </is>
      </c>
      <c r="H47" s="9">
        <f>IF(E47="","",IF(K47="x","d",IF(K47="p","d",IF(AJ47="o","o",IF(E47="1st",AK47,IF(E47="2nd",AL47,AJ47))))))</f>
        <v/>
      </c>
      <c r="I47" s="9">
        <f>IF(C47=1,1,IF(E47="","",IF(I46="",I45+1,I46)))</f>
        <v/>
      </c>
      <c r="J47" s="9">
        <f>IF(E47="","",IF(E46="",1,1+J46))</f>
        <v/>
      </c>
      <c r="N47" s="9">
        <f>IF(G47="?",_xlfn.CONCAT(AQ47,"Q ",AR47,":",TEXT(AS47,"00")),"")</f>
        <v/>
      </c>
      <c r="AJ47" s="9">
        <f>IF(K47="t","o",IF(E48="1st","o","d"))</f>
        <v/>
      </c>
      <c r="AK47" s="9">
        <f>IF((F47-F48)&lt;=1,"d",IF((F47-F48)&gt;F47/3,"o","d"))</f>
        <v/>
      </c>
      <c r="AL47" s="9">
        <f>IF((F47-F48)&lt;=1,"d",IF((F47-F48)&gt;=F47/2,"o","d"))</f>
        <v/>
      </c>
      <c r="AN47" t="n">
        <v>28</v>
      </c>
      <c r="AO47" t="n">
        <v>24</v>
      </c>
      <c r="AQ47" t="n">
        <v>3</v>
      </c>
      <c r="AR47" t="n">
        <v>11</v>
      </c>
      <c r="AS47" t="n">
        <v>1</v>
      </c>
      <c r="AT47" t="n">
        <v>72</v>
      </c>
      <c r="AV47" t="n">
        <v>0</v>
      </c>
      <c r="AW47" t="inlineStr">
        <is>
          <t>Pass Incompletion</t>
        </is>
      </c>
      <c r="AX47" t="inlineStr">
        <is>
          <t>Bryson Barnes pass incomplete</t>
        </is>
      </c>
      <c r="BE47" s="9">
        <f>IF(AT47="","",IF(AT48="",AV47,AT47-AT48))</f>
        <v/>
      </c>
      <c r="BF47" s="14">
        <f>BE47=AV47</f>
        <v/>
      </c>
    </row>
    <row r="48" ht="12.8" customHeight="1" s="12">
      <c r="C48" s="9">
        <f>IF(A47=A48,C47+1,1)</f>
        <v/>
      </c>
      <c r="D48" s="13" t="inlineStr">
        <is>
          <t>ddd</t>
        </is>
      </c>
      <c r="H48" s="9">
        <f>IF(E48="","",IF(K48="x","d",IF(K48="p","d",IF(AJ48="o","o",IF(E48="1st",AK48,IF(E48="2nd",AL48,AJ48))))))</f>
        <v/>
      </c>
      <c r="I48" s="9">
        <f>IF(C48=1,1,IF(E48="","",IF(I47="",I46+1,I47)))</f>
        <v/>
      </c>
      <c r="J48" s="9">
        <f>IF(E48="","",IF(E47="",1,1+J47))</f>
        <v/>
      </c>
      <c r="N48" s="9">
        <f>IF(G48="?",_xlfn.CONCAT(AQ48,"Q ",AR48,":",TEXT(AS48,"00")),"")</f>
        <v/>
      </c>
      <c r="AJ48" s="9">
        <f>IF(K48="t","o",IF(E49="1st","o","d"))</f>
        <v/>
      </c>
      <c r="AK48" s="9">
        <f>IF((F48-F49)&lt;=1,"d",IF((F48-F49)&gt;F48/3,"o","d"))</f>
        <v/>
      </c>
      <c r="AL48" s="9">
        <f>IF((F48-F49)&lt;=1,"d",IF((F48-F49)&gt;=F48/2,"o","d"))</f>
        <v/>
      </c>
      <c r="BE48" s="9">
        <f>IF(AT48="","",IF(AT49="",AV48,AT48-AT49))</f>
        <v/>
      </c>
      <c r="BF48" s="14">
        <f>BE48=AV48</f>
        <v/>
      </c>
    </row>
    <row r="49" ht="12.8" customHeight="1" s="12">
      <c r="A49" t="n">
        <v>5</v>
      </c>
      <c r="B49" t="inlineStr">
        <is>
          <t>WAS</t>
        </is>
      </c>
      <c r="C49" s="9">
        <f>IF(A48=A49,C48+1,1)</f>
        <v/>
      </c>
      <c r="D49" s="13" t="inlineStr">
        <is>
          <t>ddd</t>
        </is>
      </c>
      <c r="E49" t="inlineStr">
        <is>
          <t>1st</t>
        </is>
      </c>
      <c r="F49" t="n">
        <v>10</v>
      </c>
      <c r="G49" t="inlineStr">
        <is>
          <t>p</t>
        </is>
      </c>
      <c r="H49" s="9">
        <f>IF(E49="","",IF(K49="x","d",IF(K49="p","d",IF(AJ49="o","o",IF(E49="1st",AK49,IF(E49="2nd",AL49,AJ49))))))</f>
        <v/>
      </c>
      <c r="I49" s="9">
        <f>IF(C49=1,1,IF(E49="","",IF(I48="",I47+1,I48)))</f>
        <v/>
      </c>
      <c r="J49" s="9">
        <f>IF(E49="","",IF(E48="",1,1+J48))</f>
        <v/>
      </c>
      <c r="N49" s="9">
        <f>IF(G49="?",_xlfn.CONCAT(AQ49,"Q ",AR49,":",TEXT(AS49,"00")),"")</f>
        <v/>
      </c>
      <c r="AJ49" s="9">
        <f>IF(K49="t","o",IF(E50="1st","o","d"))</f>
        <v/>
      </c>
      <c r="AK49" s="9">
        <f>IF((F49-F50)&lt;=1,"d",IF((F49-F50)&gt;F49/3,"o","d"))</f>
        <v/>
      </c>
      <c r="AL49" s="9">
        <f>IF((F49-F50)&lt;=1,"d",IF((F49-F50)&gt;=F49/2,"o","d"))</f>
        <v/>
      </c>
      <c r="AN49" t="n">
        <v>28</v>
      </c>
      <c r="AO49" t="n">
        <v>27</v>
      </c>
      <c r="AQ49" t="n">
        <v>3</v>
      </c>
      <c r="AR49" t="n">
        <v>7</v>
      </c>
      <c r="AS49" t="n">
        <v>52</v>
      </c>
      <c r="AT49" t="n">
        <v>80</v>
      </c>
      <c r="AV49" t="n">
        <v>0</v>
      </c>
      <c r="AW49" t="inlineStr">
        <is>
          <t>Pass Incompletion</t>
        </is>
      </c>
      <c r="AX49" t="inlineStr">
        <is>
          <t>Bryson Barnes pass incomplete to Miki Suguturaga</t>
        </is>
      </c>
      <c r="BE49" s="9">
        <f>IF(AT49="","",IF(AT50="",AV49,AT49-AT50))</f>
        <v/>
      </c>
      <c r="BF49" s="14">
        <f>BE49=AV49</f>
        <v/>
      </c>
    </row>
    <row r="50" ht="12.8" customHeight="1" s="12">
      <c r="A50" t="n">
        <v>5</v>
      </c>
      <c r="B50" t="inlineStr">
        <is>
          <t>WAS</t>
        </is>
      </c>
      <c r="C50" s="9">
        <f>IF(A49=A50,C49+1,1)</f>
        <v/>
      </c>
      <c r="D50" s="13" t="inlineStr">
        <is>
          <t>ddd</t>
        </is>
      </c>
      <c r="E50" t="inlineStr">
        <is>
          <t>2nd</t>
        </is>
      </c>
      <c r="F50" t="n">
        <v>10</v>
      </c>
      <c r="G50" t="inlineStr">
        <is>
          <t>?</t>
        </is>
      </c>
      <c r="H50" s="9">
        <f>IF(E50="","",IF(K50="x","d",IF(K50="p","d",IF(AJ50="o","o",IF(E50="1st",AK50,IF(E50="2nd",AL50,AJ50))))))</f>
        <v/>
      </c>
      <c r="I50" s="9">
        <f>IF(C50=1,1,IF(E50="","",IF(I49="",I48+1,I49)))</f>
        <v/>
      </c>
      <c r="J50" s="9">
        <f>IF(E50="","",IF(E49="",1,1+J49))</f>
        <v/>
      </c>
      <c r="N50" s="9">
        <f>IF(G50="?",_xlfn.CONCAT(AQ50,"Q ",AR50,":",TEXT(AS50,"00")),"")</f>
        <v/>
      </c>
      <c r="AJ50" s="9">
        <f>IF(K50="t","o",IF(E51="1st","o","d"))</f>
        <v/>
      </c>
      <c r="AK50" s="9">
        <f>IF((F50-F51)&lt;=1,"d",IF((F50-F51)&gt;F50/3,"o","d"))</f>
        <v/>
      </c>
      <c r="AL50" s="9">
        <f>IF((F50-F51)&lt;=1,"d",IF((F50-F51)&gt;=F50/2,"o","d"))</f>
        <v/>
      </c>
      <c r="AN50" t="n">
        <v>28</v>
      </c>
      <c r="AO50" t="n">
        <v>27</v>
      </c>
      <c r="AQ50" t="n">
        <v>3</v>
      </c>
      <c r="AR50" t="n">
        <v>7</v>
      </c>
      <c r="AS50" t="n">
        <v>46</v>
      </c>
      <c r="AT50" t="n">
        <v>80</v>
      </c>
      <c r="AV50" t="n">
        <v>0</v>
      </c>
      <c r="AW50" t="inlineStr">
        <is>
          <t>Penalty</t>
        </is>
      </c>
      <c r="AX50" t="inlineStr">
        <is>
          <t>Utah Penalty, Offensive Holding (Yards) declined</t>
        </is>
      </c>
      <c r="BE50" s="9">
        <f>IF(AT50="","",IF(AT51="",AV50,AT50-AT51))</f>
        <v/>
      </c>
      <c r="BF50" s="14">
        <f>BE50=AV50</f>
        <v/>
      </c>
    </row>
    <row r="51" ht="12.8" customHeight="1" s="12">
      <c r="A51" t="n">
        <v>5</v>
      </c>
      <c r="B51" t="inlineStr">
        <is>
          <t>WAS</t>
        </is>
      </c>
      <c r="C51" s="9">
        <f>IF(A50=A51,C50+1,1)</f>
        <v/>
      </c>
      <c r="D51" s="13" t="inlineStr">
        <is>
          <t>ddd</t>
        </is>
      </c>
      <c r="E51" t="inlineStr">
        <is>
          <t>3rd</t>
        </is>
      </c>
      <c r="F51" t="n">
        <v>14</v>
      </c>
      <c r="G51" t="inlineStr">
        <is>
          <t>p</t>
        </is>
      </c>
      <c r="H51" s="9">
        <f>IF(E51="","",IF(K51="x","d",IF(K51="p","d",IF(AJ51="o","o",IF(E51="1st",AK51,IF(E51="2nd",AL51,AJ51))))))</f>
        <v/>
      </c>
      <c r="I51" s="9">
        <f>IF(C51=1,1,IF(E51="","",IF(I50="",I49+1,I50)))</f>
        <v/>
      </c>
      <c r="J51" s="9">
        <f>IF(E51="","",IF(E50="",1,1+J50))</f>
        <v/>
      </c>
      <c r="N51" s="9">
        <f>IF(G51="?",_xlfn.CONCAT(AQ51,"Q ",AR51,":",TEXT(AS51,"00")),"")</f>
        <v/>
      </c>
      <c r="AJ51" s="9">
        <f>IF(K51="t","o",IF(E52="1st","o","d"))</f>
        <v/>
      </c>
      <c r="AK51" s="9">
        <f>IF((F51-F52)&lt;=1,"d",IF((F51-F52)&gt;F51/3,"o","d"))</f>
        <v/>
      </c>
      <c r="AL51" s="9">
        <f>IF((F51-F52)&lt;=1,"d",IF((F51-F52)&gt;=F51/2,"o","d"))</f>
        <v/>
      </c>
      <c r="AN51" t="n">
        <v>28</v>
      </c>
      <c r="AO51" t="n">
        <v>27</v>
      </c>
      <c r="AQ51" t="n">
        <v>3</v>
      </c>
      <c r="AR51" t="n">
        <v>7</v>
      </c>
      <c r="AS51" t="n">
        <v>27</v>
      </c>
      <c r="AT51" t="n">
        <v>84</v>
      </c>
      <c r="AV51" t="n">
        <v>0</v>
      </c>
      <c r="AW51" t="inlineStr">
        <is>
          <t>Pass Incompletion</t>
        </is>
      </c>
      <c r="AX51" t="inlineStr">
        <is>
          <t>Bryson Barnes pass incomplete to Landen King</t>
        </is>
      </c>
      <c r="BE51" s="9">
        <f>IF(AT51="","",IF(AT52="",AV51,AT51-AT52))</f>
        <v/>
      </c>
      <c r="BF51" s="14">
        <f>BE51=AV51</f>
        <v/>
      </c>
    </row>
    <row r="52" ht="12.8" customHeight="1" s="12">
      <c r="C52" s="9">
        <f>IF(A51=A52,C51+1,1)</f>
        <v/>
      </c>
      <c r="D52" s="13" t="inlineStr">
        <is>
          <t>ddd</t>
        </is>
      </c>
      <c r="H52" s="9">
        <f>IF(E52="","",IF(K52="x","d",IF(K52="p","d",IF(AJ52="o","o",IF(E52="1st",AK52,IF(E52="2nd",AL52,AJ52))))))</f>
        <v/>
      </c>
      <c r="I52" s="9">
        <f>IF(C52=1,1,IF(E52="","",IF(I51="",I50+1,I51)))</f>
        <v/>
      </c>
      <c r="J52" s="9">
        <f>IF(E52="","",IF(E51="",1,1+J51))</f>
        <v/>
      </c>
      <c r="N52" s="9">
        <f>IF(G52="?",_xlfn.CONCAT(AQ52,"Q ",AR52,":",TEXT(AS52,"00")),"")</f>
        <v/>
      </c>
      <c r="AJ52" s="9">
        <f>IF(K52="t","o",IF(E53="1st","o","d"))</f>
        <v/>
      </c>
      <c r="AK52" s="9">
        <f>IF((F52-F53)&lt;=1,"d",IF((F52-F53)&gt;F52/3,"o","d"))</f>
        <v/>
      </c>
      <c r="AL52" s="9">
        <f>IF((F52-F53)&lt;=1,"d",IF((F52-F53)&gt;=F52/2,"o","d"))</f>
        <v/>
      </c>
      <c r="BE52" s="9">
        <f>IF(AT52="","",IF(AT53="",AV52,AT52-AT53))</f>
        <v/>
      </c>
      <c r="BF52" s="14">
        <f>BE52=AV52</f>
        <v/>
      </c>
    </row>
    <row r="53" ht="12.8" customHeight="1" s="12">
      <c r="A53" t="n">
        <v>5</v>
      </c>
      <c r="B53" t="inlineStr">
        <is>
          <t>WAS</t>
        </is>
      </c>
      <c r="C53" s="9">
        <f>IF(A52=A53,C52+1,1)</f>
        <v/>
      </c>
      <c r="D53" s="13" t="inlineStr">
        <is>
          <t>ddd</t>
        </is>
      </c>
      <c r="E53" t="inlineStr">
        <is>
          <t>1st</t>
        </is>
      </c>
      <c r="F53" t="n">
        <v>10</v>
      </c>
      <c r="G53" t="inlineStr">
        <is>
          <t>r</t>
        </is>
      </c>
      <c r="H53" s="9">
        <f>IF(E53="","",IF(K53="x","d",IF(K53="p","d",IF(AJ53="o","o",IF(E53="1st",AK53,IF(E53="2nd",AL53,AJ53))))))</f>
        <v/>
      </c>
      <c r="I53" s="9">
        <f>IF(C53=1,1,IF(E53="","",IF(I52="",I51+1,I52)))</f>
        <v/>
      </c>
      <c r="J53" s="9">
        <f>IF(E53="","",IF(E52="",1,1+J52))</f>
        <v/>
      </c>
      <c r="N53" s="9">
        <f>IF(G53="?",_xlfn.CONCAT(AQ53,"Q ",AR53,":",TEXT(AS53,"00")),"")</f>
        <v/>
      </c>
      <c r="AJ53" s="9">
        <f>IF(K53="t","o",IF(E54="1st","o","d"))</f>
        <v/>
      </c>
      <c r="AK53" s="9">
        <f>IF((F53-F54)&lt;=1,"d",IF((F53-F54)&gt;F53/3,"o","d"))</f>
        <v/>
      </c>
      <c r="AL53" s="9">
        <f>IF((F53-F54)&lt;=1,"d",IF((F53-F54)&gt;=F53/2,"o","d"))</f>
        <v/>
      </c>
      <c r="AN53" t="n">
        <v>28</v>
      </c>
      <c r="AO53" t="n">
        <v>33</v>
      </c>
      <c r="AQ53" t="n">
        <v>3</v>
      </c>
      <c r="AR53" t="n">
        <v>3</v>
      </c>
      <c r="AS53" t="n">
        <v>58</v>
      </c>
      <c r="AT53" t="n">
        <v>80</v>
      </c>
      <c r="AV53" t="n">
        <v>14</v>
      </c>
      <c r="AW53" t="inlineStr">
        <is>
          <t>Rush</t>
        </is>
      </c>
      <c r="AX53" t="inlineStr">
        <is>
          <t>Jaylon Glover run for 14 yds to the UTAH 34 for a 1ST down</t>
        </is>
      </c>
      <c r="BE53" s="9">
        <f>IF(AT53="","",IF(AT54="",AV53,AT53-AT54))</f>
        <v/>
      </c>
      <c r="BF53" s="14">
        <f>BE53=AV53</f>
        <v/>
      </c>
    </row>
    <row r="54" ht="12.8" customHeight="1" s="12">
      <c r="A54" t="n">
        <v>5</v>
      </c>
      <c r="B54" t="inlineStr">
        <is>
          <t>WAS</t>
        </is>
      </c>
      <c r="C54" s="9">
        <f>IF(A53=A54,C53+1,1)</f>
        <v/>
      </c>
      <c r="D54" s="13" t="inlineStr">
        <is>
          <t>ddd</t>
        </is>
      </c>
      <c r="E54" t="inlineStr">
        <is>
          <t>1st</t>
        </is>
      </c>
      <c r="F54" t="n">
        <v>10</v>
      </c>
      <c r="G54" t="inlineStr">
        <is>
          <t>?</t>
        </is>
      </c>
      <c r="H54" s="9">
        <f>IF(E54="","",IF(K54="x","d",IF(K54="p","d",IF(AJ54="o","o",IF(E54="1st",AK54,IF(E54="2nd",AL54,AJ54))))))</f>
        <v/>
      </c>
      <c r="I54" s="9">
        <f>IF(C54=1,1,IF(E54="","",IF(I53="",I52+1,I53)))</f>
        <v/>
      </c>
      <c r="J54" s="9">
        <f>IF(E54="","",IF(E53="",1,1+J53))</f>
        <v/>
      </c>
      <c r="N54" s="9">
        <f>IF(G54="?",_xlfn.CONCAT(AQ54,"Q ",AR54,":",TEXT(AS54,"00")),"")</f>
        <v/>
      </c>
      <c r="AJ54" s="9">
        <f>IF(K54="t","o",IF(E55="1st","o","d"))</f>
        <v/>
      </c>
      <c r="AK54" s="9">
        <f>IF((F54-F55)&lt;=1,"d",IF((F54-F55)&gt;F54/3,"o","d"))</f>
        <v/>
      </c>
      <c r="AL54" s="9">
        <f>IF((F54-F55)&lt;=1,"d",IF((F54-F55)&gt;=F54/2,"o","d"))</f>
        <v/>
      </c>
      <c r="AN54" t="n">
        <v>28</v>
      </c>
      <c r="AO54" t="n">
        <v>33</v>
      </c>
      <c r="AQ54" t="n">
        <v>3</v>
      </c>
      <c r="AR54" t="n">
        <v>3</v>
      </c>
      <c r="AS54" t="n">
        <v>22</v>
      </c>
      <c r="AT54" t="n">
        <v>66</v>
      </c>
      <c r="AV54" t="n">
        <v>-10</v>
      </c>
      <c r="AW54" t="inlineStr">
        <is>
          <t>Penalty</t>
        </is>
      </c>
      <c r="AX54" t="inlineStr">
        <is>
          <t>(03:26) Shotgun Barnes,Bryson pass incomplete short right PENALTY UTAH Holding (Fano,Spencer) 10 yards from UTAH34 to UTAH24. NO PLAY.</t>
        </is>
      </c>
      <c r="BE54" s="9">
        <f>IF(AT54="","",IF(AT55="",AV54,AT54-AT55))</f>
        <v/>
      </c>
      <c r="BF54" s="14">
        <f>BE54=AV54</f>
        <v/>
      </c>
    </row>
    <row r="55" ht="12.8" customHeight="1" s="12">
      <c r="A55" t="n">
        <v>5</v>
      </c>
      <c r="B55" t="inlineStr">
        <is>
          <t>WAS</t>
        </is>
      </c>
      <c r="C55" s="9">
        <f>IF(A54=A55,C54+1,1)</f>
        <v/>
      </c>
      <c r="D55" s="13" t="inlineStr">
        <is>
          <t>ddd</t>
        </is>
      </c>
      <c r="E55" t="inlineStr">
        <is>
          <t>1st</t>
        </is>
      </c>
      <c r="F55" t="n">
        <v>20</v>
      </c>
      <c r="G55" t="inlineStr">
        <is>
          <t>r</t>
        </is>
      </c>
      <c r="H55" s="9">
        <f>IF(E55="","",IF(K55="x","d",IF(K55="p","d",IF(AJ55="o","o",IF(E55="1st",AK55,IF(E55="2nd",AL55,AJ55))))))</f>
        <v/>
      </c>
      <c r="I55" s="9">
        <f>IF(C55=1,1,IF(E55="","",IF(I54="",I53+1,I54)))</f>
        <v/>
      </c>
      <c r="J55" s="9">
        <f>IF(E55="","",IF(E54="",1,1+J54))</f>
        <v/>
      </c>
      <c r="N55" s="9">
        <f>IF(G55="?",_xlfn.CONCAT(AQ55,"Q ",AR55,":",TEXT(AS55,"00")),"")</f>
        <v/>
      </c>
      <c r="AJ55" s="9">
        <f>IF(K55="t","o",IF(E56="1st","o","d"))</f>
        <v/>
      </c>
      <c r="AK55" s="9">
        <f>IF((F55-F56)&lt;=1,"d",IF((F55-F56)&gt;F55/3,"o","d"))</f>
        <v/>
      </c>
      <c r="AL55" s="9">
        <f>IF((F55-F56)&lt;=1,"d",IF((F55-F56)&gt;=F55/2,"o","d"))</f>
        <v/>
      </c>
      <c r="AN55" t="n">
        <v>28</v>
      </c>
      <c r="AO55" t="n">
        <v>33</v>
      </c>
      <c r="AQ55" t="n">
        <v>3</v>
      </c>
      <c r="AR55" t="n">
        <v>3</v>
      </c>
      <c r="AS55" t="n">
        <v>6</v>
      </c>
      <c r="AT55" t="n">
        <v>76</v>
      </c>
      <c r="AV55" t="n">
        <v>10</v>
      </c>
      <c r="AW55" t="inlineStr">
        <is>
          <t>Rush</t>
        </is>
      </c>
      <c r="AX55" t="inlineStr">
        <is>
          <t>Bryson Barnes run for 10 yds to the UTAH 34</t>
        </is>
      </c>
      <c r="BE55" s="9">
        <f>IF(AT55="","",IF(AT56="",AV55,AT55-AT56))</f>
        <v/>
      </c>
      <c r="BF55" s="14">
        <f>BE55=AV55</f>
        <v/>
      </c>
    </row>
    <row r="56" ht="12.8" customHeight="1" s="12">
      <c r="A56" t="n">
        <v>5</v>
      </c>
      <c r="B56" t="inlineStr">
        <is>
          <t>WAS</t>
        </is>
      </c>
      <c r="C56" s="9">
        <f>IF(A55=A56,C55+1,1)</f>
        <v/>
      </c>
      <c r="D56" s="13" t="inlineStr">
        <is>
          <t>ddd</t>
        </is>
      </c>
      <c r="E56" t="inlineStr">
        <is>
          <t>2nd</t>
        </is>
      </c>
      <c r="F56" t="n">
        <v>10</v>
      </c>
      <c r="G56" t="inlineStr">
        <is>
          <t>r</t>
        </is>
      </c>
      <c r="H56" s="9">
        <f>IF(E56="","",IF(K56="x","d",IF(K56="p","d",IF(AJ56="o","o",IF(E56="1st",AK56,IF(E56="2nd",AL56,AJ56))))))</f>
        <v/>
      </c>
      <c r="I56" s="9">
        <f>IF(C56=1,1,IF(E56="","",IF(I55="",I54+1,I55)))</f>
        <v/>
      </c>
      <c r="J56" s="9">
        <f>IF(E56="","",IF(E55="",1,1+J55))</f>
        <v/>
      </c>
      <c r="N56" s="9">
        <f>IF(G56="?",_xlfn.CONCAT(AQ56,"Q ",AR56,":",TEXT(AS56,"00")),"")</f>
        <v/>
      </c>
      <c r="AJ56" s="9">
        <f>IF(K56="t","o",IF(E57="1st","o","d"))</f>
        <v/>
      </c>
      <c r="AK56" s="9">
        <f>IF((F56-F57)&lt;=1,"d",IF((F56-F57)&gt;F56/3,"o","d"))</f>
        <v/>
      </c>
      <c r="AL56" s="9">
        <f>IF((F56-F57)&lt;=1,"d",IF((F56-F57)&gt;=F56/2,"o","d"))</f>
        <v/>
      </c>
      <c r="AN56" t="n">
        <v>28</v>
      </c>
      <c r="AO56" t="n">
        <v>33</v>
      </c>
      <c r="AQ56" t="n">
        <v>3</v>
      </c>
      <c r="AR56" t="n">
        <v>2</v>
      </c>
      <c r="AS56" t="n">
        <v>31</v>
      </c>
      <c r="AT56" t="n">
        <v>66</v>
      </c>
      <c r="AV56" t="n">
        <v>11</v>
      </c>
      <c r="AW56" t="inlineStr">
        <is>
          <t>Rush</t>
        </is>
      </c>
      <c r="AX56" t="inlineStr">
        <is>
          <t>Jaylon Glover run for 11 yds to the UTAH 45 for a 1ST down</t>
        </is>
      </c>
      <c r="BE56" s="9">
        <f>IF(AT56="","",IF(AT57="",AV56,AT56-AT57))</f>
        <v/>
      </c>
      <c r="BF56" s="14">
        <f>BE56=AV56</f>
        <v/>
      </c>
    </row>
    <row r="57" ht="12.8" customHeight="1" s="12">
      <c r="A57" t="n">
        <v>5</v>
      </c>
      <c r="B57" t="inlineStr">
        <is>
          <t>WAS</t>
        </is>
      </c>
      <c r="C57" s="9">
        <f>IF(A56=A57,C56+1,1)</f>
        <v/>
      </c>
      <c r="D57" s="13" t="inlineStr">
        <is>
          <t>ddd</t>
        </is>
      </c>
      <c r="E57" t="inlineStr">
        <is>
          <t>1st</t>
        </is>
      </c>
      <c r="F57" t="n">
        <v>10</v>
      </c>
      <c r="G57" t="inlineStr">
        <is>
          <t>p</t>
        </is>
      </c>
      <c r="H57" s="9">
        <f>IF(E57="","",IF(K57="x","d",IF(K57="p","d",IF(AJ57="o","o",IF(E57="1st",AK57,IF(E57="2nd",AL57,AJ57))))))</f>
        <v/>
      </c>
      <c r="I57" s="9">
        <f>IF(C57=1,1,IF(E57="","",IF(I56="",I55+1,I56)))</f>
        <v/>
      </c>
      <c r="J57" s="9">
        <f>IF(E57="","",IF(E56="",1,1+J56))</f>
        <v/>
      </c>
      <c r="N57" s="9">
        <f>IF(G57="?",_xlfn.CONCAT(AQ57,"Q ",AR57,":",TEXT(AS57,"00")),"")</f>
        <v/>
      </c>
      <c r="AJ57" s="9">
        <f>IF(K57="t","o",IF(E58="1st","o","d"))</f>
        <v/>
      </c>
      <c r="AK57" s="9">
        <f>IF((F57-F58)&lt;=1,"d",IF((F57-F58)&gt;F57/3,"o","d"))</f>
        <v/>
      </c>
      <c r="AL57" s="9">
        <f>IF((F57-F58)&lt;=1,"d",IF((F57-F58)&gt;=F57/2,"o","d"))</f>
        <v/>
      </c>
      <c r="AN57" t="n">
        <v>28</v>
      </c>
      <c r="AO57" t="n">
        <v>33</v>
      </c>
      <c r="AQ57" t="n">
        <v>3</v>
      </c>
      <c r="AR57" t="n">
        <v>2</v>
      </c>
      <c r="AS57" t="n">
        <v>7</v>
      </c>
      <c r="AT57" t="n">
        <v>55</v>
      </c>
      <c r="AV57" t="n">
        <v>4</v>
      </c>
      <c r="AW57" t="inlineStr">
        <is>
          <t>Pass Reception</t>
        </is>
      </c>
      <c r="AX57" t="inlineStr">
        <is>
          <t>Bryson Barnes pass complete to Munir McClain for 4 yds to the UTAH 49</t>
        </is>
      </c>
      <c r="BE57" s="9">
        <f>IF(AT57="","",IF(AT58="",AV57,AT57-AT58))</f>
        <v/>
      </c>
      <c r="BF57" s="14">
        <f>BE57=AV57</f>
        <v/>
      </c>
    </row>
    <row r="58" ht="12.8" customHeight="1" s="12">
      <c r="A58" t="n">
        <v>5</v>
      </c>
      <c r="B58" t="inlineStr">
        <is>
          <t>WAS</t>
        </is>
      </c>
      <c r="C58" s="9">
        <f>IF(A57=A58,C57+1,1)</f>
        <v/>
      </c>
      <c r="D58" s="13" t="inlineStr">
        <is>
          <t>ddd</t>
        </is>
      </c>
      <c r="E58" t="inlineStr">
        <is>
          <t>2nd</t>
        </is>
      </c>
      <c r="F58" t="n">
        <v>6</v>
      </c>
      <c r="G58" t="inlineStr">
        <is>
          <t>p</t>
        </is>
      </c>
      <c r="H58" s="9">
        <f>IF(E58="","",IF(K58="x","d",IF(K58="p","d",IF(AJ58="o","o",IF(E58="1st",AK58,IF(E58="2nd",AL58,AJ58))))))</f>
        <v/>
      </c>
      <c r="I58" s="9">
        <f>IF(C58=1,1,IF(E58="","",IF(I57="",I56+1,I57)))</f>
        <v/>
      </c>
      <c r="J58" s="9">
        <f>IF(E58="","",IF(E57="",1,1+J57))</f>
        <v/>
      </c>
      <c r="N58" s="9">
        <f>IF(G58="?",_xlfn.CONCAT(AQ58,"Q ",AR58,":",TEXT(AS58,"00")),"")</f>
        <v/>
      </c>
      <c r="AJ58" s="9">
        <f>IF(K58="t","o",IF(E59="1st","o","d"))</f>
        <v/>
      </c>
      <c r="AK58" s="9">
        <f>IF((F58-F59)&lt;=1,"d",IF((F58-F59)&gt;F58/3,"o","d"))</f>
        <v/>
      </c>
      <c r="AL58" s="9">
        <f>IF((F58-F59)&lt;=1,"d",IF((F58-F59)&gt;=F58/2,"o","d"))</f>
        <v/>
      </c>
      <c r="AN58" t="n">
        <v>28</v>
      </c>
      <c r="AO58" t="n">
        <v>33</v>
      </c>
      <c r="AQ58" t="n">
        <v>3</v>
      </c>
      <c r="AR58" t="n">
        <v>1</v>
      </c>
      <c r="AS58" t="n">
        <v>47</v>
      </c>
      <c r="AT58" t="n">
        <v>51</v>
      </c>
      <c r="AV58" t="n">
        <v>0</v>
      </c>
      <c r="AW58" t="inlineStr">
        <is>
          <t>Pass Incompletion</t>
        </is>
      </c>
      <c r="AX58" t="inlineStr">
        <is>
          <t>Bryson Barnes pass incomplete to Jaylon Glover</t>
        </is>
      </c>
      <c r="BE58" s="9">
        <f>IF(AT58="","",IF(AT59="",AV58,AT58-AT59))</f>
        <v/>
      </c>
      <c r="BF58" s="14">
        <f>BE58=AV58</f>
        <v/>
      </c>
    </row>
    <row r="59" ht="12.8" customHeight="1" s="12">
      <c r="A59" t="n">
        <v>5</v>
      </c>
      <c r="B59" t="inlineStr">
        <is>
          <t>WAS</t>
        </is>
      </c>
      <c r="C59" s="9">
        <f>IF(A58=A59,C58+1,1)</f>
        <v/>
      </c>
      <c r="D59" s="13" t="inlineStr">
        <is>
          <t>ddd</t>
        </is>
      </c>
      <c r="E59" t="inlineStr">
        <is>
          <t>1st</t>
        </is>
      </c>
      <c r="F59" t="n">
        <v>10</v>
      </c>
      <c r="G59" t="inlineStr">
        <is>
          <t>?</t>
        </is>
      </c>
      <c r="H59" s="9">
        <f>IF(E59="","",IF(K59="x","d",IF(K59="p","d",IF(AJ59="o","o",IF(E59="1st",AK59,IF(E59="2nd",AL59,AJ59))))))</f>
        <v/>
      </c>
      <c r="I59" s="9">
        <f>IF(C59=1,1,IF(E59="","",IF(I58="",I57+1,I58)))</f>
        <v/>
      </c>
      <c r="J59" s="9">
        <f>IF(E59="","",IF(E58="",1,1+J58))</f>
        <v/>
      </c>
      <c r="N59" s="9">
        <f>IF(G59="?",_xlfn.CONCAT(AQ59,"Q ",AR59,":",TEXT(AS59,"00")),"")</f>
        <v/>
      </c>
      <c r="AJ59" s="9">
        <f>IF(K59="t","o",IF(E60="1st","o","d"))</f>
        <v/>
      </c>
      <c r="AK59" s="9">
        <f>IF((F59-F60)&lt;=1,"d",IF((F59-F60)&gt;F59/3,"o","d"))</f>
        <v/>
      </c>
      <c r="AL59" s="9">
        <f>IF((F59-F60)&lt;=1,"d",IF((F59-F60)&gt;=F59/2,"o","d"))</f>
        <v/>
      </c>
      <c r="AN59" t="n">
        <v>28</v>
      </c>
      <c r="AO59" t="n">
        <v>33</v>
      </c>
      <c r="AQ59" t="n">
        <v>3</v>
      </c>
      <c r="AR59" t="n">
        <v>1</v>
      </c>
      <c r="AS59" t="n">
        <v>7</v>
      </c>
      <c r="AT59" t="n">
        <v>14</v>
      </c>
      <c r="AV59" t="n">
        <v>-10</v>
      </c>
      <c r="AW59" t="inlineStr">
        <is>
          <t>Penalty</t>
        </is>
      </c>
      <c r="AX59" t="inlineStr">
        <is>
          <t>(01:11) Shotgun Johnson,Nate pass complete short middle to Parks,Money for 6 yards to the WASH08 (Muhammad,Jabbar) PENALTY UTAH Holding (Suguturaga,Miki) 10 yards from WASH14 to WASH24. NO PLAY.</t>
        </is>
      </c>
      <c r="BE59" s="9">
        <f>IF(AT59="","",IF(AT60="",AV59,AT59-AT60))</f>
        <v/>
      </c>
      <c r="BF59" s="14">
        <f>BE59=AV59</f>
        <v/>
      </c>
    </row>
    <row r="60" ht="12.8" customHeight="1" s="12">
      <c r="A60" t="n">
        <v>5</v>
      </c>
      <c r="B60" t="inlineStr">
        <is>
          <t>WAS</t>
        </is>
      </c>
      <c r="C60" s="9">
        <f>IF(A59=A60,C59+1,1)</f>
        <v/>
      </c>
      <c r="D60" s="13" t="inlineStr">
        <is>
          <t>ddd</t>
        </is>
      </c>
      <c r="E60" t="inlineStr">
        <is>
          <t>1st</t>
        </is>
      </c>
      <c r="F60" t="n">
        <v>20</v>
      </c>
      <c r="G60" t="inlineStr">
        <is>
          <t>?</t>
        </is>
      </c>
      <c r="H60" s="9">
        <f>IF(E60="","",IF(K60="x","d",IF(K60="p","d",IF(AJ60="o","o",IF(E60="1st",AK60,IF(E60="2nd",AL60,AJ60))))))</f>
        <v/>
      </c>
      <c r="I60" s="9">
        <f>IF(C60=1,1,IF(E60="","",IF(I59="",I58+1,I59)))</f>
        <v/>
      </c>
      <c r="J60" s="9">
        <f>IF(E60="","",IF(E59="",1,1+J59))</f>
        <v/>
      </c>
      <c r="N60" s="9">
        <f>IF(G60="?",_xlfn.CONCAT(AQ60,"Q ",AR60,":",TEXT(AS60,"00")),"")</f>
        <v/>
      </c>
      <c r="AJ60" s="9">
        <f>IF(K60="t","o",IF(E61="1st","o","d"))</f>
        <v/>
      </c>
      <c r="AK60" s="9">
        <f>IF((F60-F61)&lt;=1,"d",IF((F60-F61)&gt;F60/3,"o","d"))</f>
        <v/>
      </c>
      <c r="AL60" s="9">
        <f>IF((F60-F61)&lt;=1,"d",IF((F60-F61)&gt;=F60/2,"o","d"))</f>
        <v/>
      </c>
      <c r="AN60" t="n">
        <v>28</v>
      </c>
      <c r="AO60" t="n">
        <v>33</v>
      </c>
      <c r="AQ60" t="n">
        <v>3</v>
      </c>
      <c r="AR60" t="n">
        <v>0</v>
      </c>
      <c r="AS60" t="n">
        <v>30</v>
      </c>
      <c r="AT60" t="n">
        <v>24</v>
      </c>
      <c r="AV60" t="n">
        <v>0</v>
      </c>
      <c r="AW60" t="inlineStr">
        <is>
          <t>Interception</t>
        </is>
      </c>
      <c r="AX60" t="inlineStr">
        <is>
          <t>Bryson Barnes pass intercepted Alphonzo Tuputala fumbled, recovered by UTAH Michael Mokofisi (00:46) Shotgun Barnes,Bryson pass intercepted by Tuputala,Alphonzo at WASH23 Tuputala,Alphonzo return 76 yards to the UTAH01 fumbled by Tuputala,Alphonzo at UTAH01 recovered by UTAH Mokofisi,Michael at UTAH01, End Of Play. The previous play is under review. The ruling on the field is confirmed.</t>
        </is>
      </c>
      <c r="BE60" s="9">
        <f>IF(AT60="","",IF(AT61="",AV60,AT60-AT61))</f>
        <v/>
      </c>
      <c r="BF60" s="14">
        <f>BE60=AV60</f>
        <v/>
      </c>
    </row>
    <row r="61" ht="12.8" customHeight="1" s="12">
      <c r="C61" s="9">
        <f>IF(A60=A61,C60+1,1)</f>
        <v/>
      </c>
      <c r="D61" s="13" t="inlineStr">
        <is>
          <t>ddd</t>
        </is>
      </c>
      <c r="H61" s="9">
        <f>IF(E61="","",IF(K61="x","d",IF(K61="p","d",IF(AJ61="o","o",IF(E61="1st",AK61,IF(E61="2nd",AL61,AJ61))))))</f>
        <v/>
      </c>
      <c r="I61" s="9">
        <f>IF(C61=1,1,IF(E61="","",IF(I60="",I59+1,I60)))</f>
        <v/>
      </c>
      <c r="J61" s="9">
        <f>IF(E61="","",IF(E60="",1,1+J60))</f>
        <v/>
      </c>
      <c r="N61" s="9">
        <f>IF(G61="?",_xlfn.CONCAT(AQ61,"Q ",AR61,":",TEXT(AS61,"00")),"")</f>
        <v/>
      </c>
      <c r="AJ61" s="9">
        <f>IF(K61="t","o",IF(E62="1st","o","d"))</f>
        <v/>
      </c>
      <c r="AK61" s="9">
        <f>IF((F61-F62)&lt;=1,"d",IF((F61-F62)&gt;F61/3,"o","d"))</f>
        <v/>
      </c>
      <c r="AL61" s="9">
        <f>IF((F61-F62)&lt;=1,"d",IF((F61-F62)&gt;=F61/2,"o","d"))</f>
        <v/>
      </c>
      <c r="BE61" s="9">
        <f>IF(AT61="","",IF(AT62="",AV61,AT61-AT62))</f>
        <v/>
      </c>
      <c r="BF61" s="14">
        <f>BE61=AV61</f>
        <v/>
      </c>
    </row>
    <row r="62" ht="12.8" customHeight="1" s="12">
      <c r="A62" t="n">
        <v>5</v>
      </c>
      <c r="B62" t="inlineStr">
        <is>
          <t>WAS</t>
        </is>
      </c>
      <c r="C62" s="9">
        <f>IF(A61=A62,C61+1,1)</f>
        <v/>
      </c>
      <c r="D62" s="13" t="inlineStr">
        <is>
          <t>ddd</t>
        </is>
      </c>
      <c r="E62" t="inlineStr">
        <is>
          <t>1st</t>
        </is>
      </c>
      <c r="F62" t="n">
        <v>10</v>
      </c>
      <c r="G62" t="inlineStr">
        <is>
          <t>?</t>
        </is>
      </c>
      <c r="H62" s="9">
        <f>IF(E62="","",IF(K62="x","d",IF(K62="p","d",IF(AJ62="o","o",IF(E62="1st",AK62,IF(E62="2nd",AL62,AJ62))))))</f>
        <v/>
      </c>
      <c r="I62" s="9">
        <f>IF(C62=1,1,IF(E62="","",IF(I61="",I60+1,I61)))</f>
        <v/>
      </c>
      <c r="J62" s="9">
        <f>IF(E62="","",IF(E61="",1,1+J61))</f>
        <v/>
      </c>
      <c r="N62" s="9">
        <f>IF(G62="?",_xlfn.CONCAT(AQ62,"Q ",AR62,":",TEXT(AS62,"00")),"")</f>
        <v/>
      </c>
      <c r="AJ62" s="9">
        <f>IF(K62="t","o",IF(E63="1st","o","d"))</f>
        <v/>
      </c>
      <c r="AK62" s="9">
        <f>IF((F62-F63)&lt;=1,"d",IF((F62-F63)&gt;F62/3,"o","d"))</f>
        <v/>
      </c>
      <c r="AL62" s="9">
        <f>IF((F62-F63)&lt;=1,"d",IF((F62-F63)&gt;=F62/2,"o","d"))</f>
        <v/>
      </c>
      <c r="AN62" t="n">
        <v>28</v>
      </c>
      <c r="AO62" t="n">
        <v>35</v>
      </c>
      <c r="AQ62" t="n">
        <v>3</v>
      </c>
      <c r="AR62" t="n">
        <v>0</v>
      </c>
      <c r="AS62" t="n">
        <v>24</v>
      </c>
      <c r="AT62" t="n">
        <v>99</v>
      </c>
      <c r="AV62" t="n">
        <v>1</v>
      </c>
      <c r="AW62" t="inlineStr">
        <is>
          <t>Safety</t>
        </is>
      </c>
      <c r="AX62" t="inlineStr">
        <is>
          <t>Ja'Quinden Jackson run for 1 yd for a SAFETY</t>
        </is>
      </c>
      <c r="BE62" s="9">
        <f>IF(AT62="","",IF(AT63="",AV62,AT62-AT63))</f>
        <v/>
      </c>
      <c r="BF62" s="14">
        <f>BE62=AV62</f>
        <v/>
      </c>
    </row>
    <row r="63" ht="12.8" customHeight="1" s="12">
      <c r="C63" s="9">
        <f>IF(A62=A63,C62+1,1)</f>
        <v/>
      </c>
      <c r="D63" s="13" t="inlineStr">
        <is>
          <t>ddd</t>
        </is>
      </c>
      <c r="H63" s="9">
        <f>IF(E63="","",IF(K63="x","d",IF(K63="p","d",IF(AJ63="o","o",IF(E63="1st",AK63,IF(E63="2nd",AL63,AJ63))))))</f>
        <v/>
      </c>
      <c r="I63" s="9">
        <f>IF(C63=1,1,IF(E63="","",IF(I62="",I61+1,I62)))</f>
        <v/>
      </c>
      <c r="J63" s="9">
        <f>IF(E63="","",IF(E62="",1,1+J62))</f>
        <v/>
      </c>
      <c r="N63" s="9">
        <f>IF(G63="?",_xlfn.CONCAT(AQ63,"Q ",AR63,":",TEXT(AS63,"00")),"")</f>
        <v/>
      </c>
      <c r="AJ63" s="9">
        <f>IF(K63="t","o",IF(E64="1st","o","d"))</f>
        <v/>
      </c>
      <c r="AK63" s="9">
        <f>IF((F63-F64)&lt;=1,"d",IF((F63-F64)&gt;F63/3,"o","d"))</f>
        <v/>
      </c>
      <c r="AL63" s="9">
        <f>IF((F63-F64)&lt;=1,"d",IF((F63-F64)&gt;=F63/2,"o","d"))</f>
        <v/>
      </c>
      <c r="BE63" s="9">
        <f>IF(AT63="","",IF(AT64="",AV63,AT63-AT64))</f>
        <v/>
      </c>
      <c r="BF63" s="14">
        <f>BE63=AV63</f>
        <v/>
      </c>
    </row>
    <row r="64" ht="12.8" customHeight="1" s="12">
      <c r="A64" t="n">
        <v>5</v>
      </c>
      <c r="B64" t="inlineStr">
        <is>
          <t>WAS</t>
        </is>
      </c>
      <c r="C64" s="9">
        <f>IF(A63=A64,C63+1,1)</f>
        <v/>
      </c>
      <c r="D64" s="13" t="inlineStr">
        <is>
          <t>ddd</t>
        </is>
      </c>
      <c r="E64" t="inlineStr">
        <is>
          <t>1st</t>
        </is>
      </c>
      <c r="F64" t="n">
        <v>10</v>
      </c>
      <c r="G64" t="inlineStr">
        <is>
          <t>r</t>
        </is>
      </c>
      <c r="H64" s="9">
        <f>IF(E64="","",IF(K64="x","d",IF(K64="p","d",IF(AJ64="o","o",IF(E64="1st",AK64,IF(E64="2nd",AL64,AJ64))))))</f>
        <v/>
      </c>
      <c r="I64" s="9">
        <f>IF(C64=1,1,IF(E64="","",IF(I63="",I62+1,I63)))</f>
        <v/>
      </c>
      <c r="J64" s="9">
        <f>IF(E64="","",IF(E63="",1,1+J63))</f>
        <v/>
      </c>
      <c r="N64" s="9">
        <f>IF(G64="?",_xlfn.CONCAT(AQ64,"Q ",AR64,":",TEXT(AS64,"00")),"")</f>
        <v/>
      </c>
      <c r="AJ64" s="9">
        <f>IF(K64="t","o",IF(E65="1st","o","d"))</f>
        <v/>
      </c>
      <c r="AK64" s="9">
        <f>IF((F64-F65)&lt;=1,"d",IF((F64-F65)&gt;F64/3,"o","d"))</f>
        <v/>
      </c>
      <c r="AL64" s="9">
        <f>IF((F64-F65)&lt;=1,"d",IF((F64-F65)&gt;=F64/2,"o","d"))</f>
        <v/>
      </c>
      <c r="AN64" t="n">
        <v>28</v>
      </c>
      <c r="AO64" t="n">
        <v>35</v>
      </c>
      <c r="AQ64" t="n">
        <v>4</v>
      </c>
      <c r="AR64" t="n">
        <v>10</v>
      </c>
      <c r="AS64" t="n">
        <v>10</v>
      </c>
      <c r="AT64" t="n">
        <v>80</v>
      </c>
      <c r="AV64" t="n">
        <v>6</v>
      </c>
      <c r="AW64" t="inlineStr">
        <is>
          <t>Rush</t>
        </is>
      </c>
      <c r="AX64" t="inlineStr">
        <is>
          <t>Jaylon Glover run for 6 yds to the UTAH 26</t>
        </is>
      </c>
      <c r="BE64" s="9">
        <f>IF(AT64="","",IF(AT65="",AV64,AT64-AT65))</f>
        <v/>
      </c>
      <c r="BF64" s="14">
        <f>BE64=AV64</f>
        <v/>
      </c>
    </row>
    <row r="65" ht="12.8" customHeight="1" s="12">
      <c r="A65" t="n">
        <v>5</v>
      </c>
      <c r="B65" t="inlineStr">
        <is>
          <t>WAS</t>
        </is>
      </c>
      <c r="C65" s="9">
        <f>IF(A64=A65,C64+1,1)</f>
        <v/>
      </c>
      <c r="D65" s="13" t="inlineStr">
        <is>
          <t>ddd</t>
        </is>
      </c>
      <c r="E65" t="inlineStr">
        <is>
          <t>2nd</t>
        </is>
      </c>
      <c r="F65" t="n">
        <v>4</v>
      </c>
      <c r="G65" t="inlineStr">
        <is>
          <t>?</t>
        </is>
      </c>
      <c r="H65" s="9">
        <f>IF(E65="","",IF(K65="x","d",IF(K65="p","d",IF(AJ65="o","o",IF(E65="1st",AK65,IF(E65="2nd",AL65,AJ65))))))</f>
        <v/>
      </c>
      <c r="I65" s="9">
        <f>IF(C65=1,1,IF(E65="","",IF(I64="",I63+1,I64)))</f>
        <v/>
      </c>
      <c r="J65" s="9">
        <f>IF(E65="","",IF(E64="",1,1+J64))</f>
        <v/>
      </c>
      <c r="N65" s="9">
        <f>IF(G65="?",_xlfn.CONCAT(AQ65,"Q ",AR65,":",TEXT(AS65,"00")),"")</f>
        <v/>
      </c>
      <c r="AJ65" s="9">
        <f>IF(K65="t","o",IF(E66="1st","o","d"))</f>
        <v/>
      </c>
      <c r="AK65" s="9">
        <f>IF((F65-F66)&lt;=1,"d",IF((F65-F66)&gt;F65/3,"o","d"))</f>
        <v/>
      </c>
      <c r="AL65" s="9">
        <f>IF((F65-F66)&lt;=1,"d",IF((F65-F66)&gt;=F65/2,"o","d"))</f>
        <v/>
      </c>
      <c r="AN65" t="n">
        <v>28</v>
      </c>
      <c r="AO65" t="n">
        <v>35</v>
      </c>
      <c r="AQ65" t="n">
        <v>4</v>
      </c>
      <c r="AR65" t="n">
        <v>9</v>
      </c>
      <c r="AS65" t="n">
        <v>28</v>
      </c>
      <c r="AT65" t="n">
        <v>74</v>
      </c>
      <c r="AV65" t="n">
        <v>-13</v>
      </c>
      <c r="AW65" t="inlineStr">
        <is>
          <t>Penalty</t>
        </is>
      </c>
      <c r="AX65" t="inlineStr">
        <is>
          <t>(09:34) Shotgun Barnes,Bryson pass complete short right to Vele,Devaughn for 8 yards to the UTAH34 (Tuputala,Alphonzo) PENALTY UTAH Pass Interference (Suguturaga,Miki) 13 yards from UTAH26 to UTAH13. NO PLAY.</t>
        </is>
      </c>
      <c r="BE65" s="9">
        <f>IF(AT65="","",IF(AT66="",AV65,AT65-AT66))</f>
        <v/>
      </c>
      <c r="BF65" s="14">
        <f>BE65=AV65</f>
        <v/>
      </c>
    </row>
    <row r="66" ht="12.8" customHeight="1" s="12">
      <c r="A66" t="n">
        <v>5</v>
      </c>
      <c r="B66" t="inlineStr">
        <is>
          <t>WAS</t>
        </is>
      </c>
      <c r="C66" s="9">
        <f>IF(A65=A66,C65+1,1)</f>
        <v/>
      </c>
      <c r="D66" s="13" t="inlineStr">
        <is>
          <t>ddd</t>
        </is>
      </c>
      <c r="E66" t="inlineStr">
        <is>
          <t>2nd</t>
        </is>
      </c>
      <c r="F66" t="n">
        <v>17</v>
      </c>
      <c r="G66" t="inlineStr">
        <is>
          <t>r</t>
        </is>
      </c>
      <c r="H66" s="9">
        <f>IF(E66="","",IF(K66="x","d",IF(K66="p","d",IF(AJ66="o","o",IF(E66="1st",AK66,IF(E66="2nd",AL66,AJ66))))))</f>
        <v/>
      </c>
      <c r="I66" s="9">
        <f>IF(C66=1,1,IF(E66="","",IF(I65="",I64+1,I65)))</f>
        <v/>
      </c>
      <c r="J66" s="9">
        <f>IF(E66="","",IF(E65="",1,1+J65))</f>
        <v/>
      </c>
      <c r="N66" s="9">
        <f>IF(G66="?",_xlfn.CONCAT(AQ66,"Q ",AR66,":",TEXT(AS66,"00")),"")</f>
        <v/>
      </c>
      <c r="AJ66" s="9">
        <f>IF(K66="t","o",IF(E67="1st","o","d"))</f>
        <v/>
      </c>
      <c r="AK66" s="9">
        <f>IF((F66-F67)&lt;=1,"d",IF((F66-F67)&gt;F66/3,"o","d"))</f>
        <v/>
      </c>
      <c r="AL66" s="9">
        <f>IF((F66-F67)&lt;=1,"d",IF((F66-F67)&gt;=F66/2,"o","d"))</f>
        <v/>
      </c>
      <c r="AN66" t="n">
        <v>28</v>
      </c>
      <c r="AO66" t="n">
        <v>35</v>
      </c>
      <c r="AQ66" t="n">
        <v>4</v>
      </c>
      <c r="AR66" t="n">
        <v>9</v>
      </c>
      <c r="AS66" t="n">
        <v>28</v>
      </c>
      <c r="AT66" t="n">
        <v>87</v>
      </c>
      <c r="AV66" t="n">
        <v>10</v>
      </c>
      <c r="AW66" t="inlineStr">
        <is>
          <t>Rush</t>
        </is>
      </c>
      <c r="AX66" t="inlineStr">
        <is>
          <t>Bryson Barnes run for 10 yds to the UTAH 23</t>
        </is>
      </c>
      <c r="BE66" s="9">
        <f>IF(AT66="","",IF(AT67="",AV66,AT66-AT67))</f>
        <v/>
      </c>
      <c r="BF66" s="14">
        <f>BE66=AV66</f>
        <v/>
      </c>
    </row>
    <row r="67" ht="12.8" customHeight="1" s="12">
      <c r="A67" t="n">
        <v>5</v>
      </c>
      <c r="B67" t="inlineStr">
        <is>
          <t>WAS</t>
        </is>
      </c>
      <c r="C67" s="9">
        <f>IF(A66=A67,C66+1,1)</f>
        <v/>
      </c>
      <c r="D67" s="13" t="inlineStr">
        <is>
          <t>ddd</t>
        </is>
      </c>
      <c r="E67" t="inlineStr">
        <is>
          <t>3rd</t>
        </is>
      </c>
      <c r="F67" t="n">
        <v>7</v>
      </c>
      <c r="G67" t="inlineStr">
        <is>
          <t>p</t>
        </is>
      </c>
      <c r="H67" s="9">
        <f>IF(E67="","",IF(K67="x","d",IF(K67="p","d",IF(AJ67="o","o",IF(E67="1st",AK67,IF(E67="2nd",AL67,AJ67))))))</f>
        <v/>
      </c>
      <c r="I67" s="9">
        <f>IF(C67=1,1,IF(E67="","",IF(I66="",I65+1,I66)))</f>
        <v/>
      </c>
      <c r="J67" s="9">
        <f>IF(E67="","",IF(E66="",1,1+J66))</f>
        <v/>
      </c>
      <c r="N67" s="9">
        <f>IF(G67="?",_xlfn.CONCAT(AQ67,"Q ",AR67,":",TEXT(AS67,"00")),"")</f>
        <v/>
      </c>
      <c r="AJ67" s="9">
        <f>IF(K67="t","o",IF(E68="1st","o","d"))</f>
        <v/>
      </c>
      <c r="AK67" s="9">
        <f>IF((F67-F68)&lt;=1,"d",IF((F67-F68)&gt;F67/3,"o","d"))</f>
        <v/>
      </c>
      <c r="AL67" s="9">
        <f>IF((F67-F68)&lt;=1,"d",IF((F67-F68)&gt;=F67/2,"o","d"))</f>
        <v/>
      </c>
      <c r="AN67" t="n">
        <v>28</v>
      </c>
      <c r="AO67" t="n">
        <v>35</v>
      </c>
      <c r="AQ67" t="n">
        <v>4</v>
      </c>
      <c r="AR67" t="n">
        <v>8</v>
      </c>
      <c r="AS67" t="n">
        <v>32</v>
      </c>
      <c r="AT67" t="n">
        <v>77</v>
      </c>
      <c r="AV67" t="n">
        <v>0</v>
      </c>
      <c r="AW67" t="inlineStr">
        <is>
          <t>Pass Incompletion</t>
        </is>
      </c>
      <c r="AX67" t="inlineStr">
        <is>
          <t>Bryson Barnes pass incomplete</t>
        </is>
      </c>
      <c r="BE67" s="9">
        <f>IF(AT67="","",IF(AT68="",AV67,AT67-AT68))</f>
        <v/>
      </c>
      <c r="BF67" s="14">
        <f>BE67=AV67</f>
        <v/>
      </c>
    </row>
    <row r="68" ht="12.8" customHeight="1" s="12">
      <c r="C68" s="9">
        <f>IF(A67=A68,C67+1,1)</f>
        <v/>
      </c>
      <c r="D68" s="13" t="inlineStr">
        <is>
          <t>ddd</t>
        </is>
      </c>
      <c r="H68" s="9">
        <f>IF(E68="","",IF(K68="x","d",IF(K68="p","d",IF(AJ68="o","o",IF(E68="1st",AK68,IF(E68="2nd",AL68,AJ68))))))</f>
        <v/>
      </c>
      <c r="I68" s="9">
        <f>IF(C68=1,1,IF(E68="","",IF(I67="",I66+1,I67)))</f>
        <v/>
      </c>
      <c r="J68" s="9">
        <f>IF(E68="","",IF(E67="",1,1+J67))</f>
        <v/>
      </c>
      <c r="N68" s="9">
        <f>IF(G68="?",_xlfn.CONCAT(AQ68,"Q ",AR68,":",TEXT(AS68,"00")),"")</f>
        <v/>
      </c>
      <c r="AJ68" s="9">
        <f>IF(K68="t","o",IF(E69="1st","o","d"))</f>
        <v/>
      </c>
      <c r="AK68" s="9">
        <f>IF((F68-F69)&lt;=1,"d",IF((F68-F69)&gt;F68/3,"o","d"))</f>
        <v/>
      </c>
      <c r="AL68" s="9">
        <f>IF((F68-F69)&lt;=1,"d",IF((F68-F69)&gt;=F68/2,"o","d"))</f>
        <v/>
      </c>
      <c r="BE68" s="9">
        <f>IF(AT68="","",IF(AT69="",AV68,AT68-AT69))</f>
        <v/>
      </c>
      <c r="BF68" s="14">
        <f>BE68=AV68</f>
        <v/>
      </c>
    </row>
    <row r="69" ht="12.8" customHeight="1" s="12">
      <c r="A69" t="n">
        <v>5</v>
      </c>
      <c r="B69" t="inlineStr">
        <is>
          <t>WAS</t>
        </is>
      </c>
      <c r="C69" s="9">
        <f>IF(A68=A69,C68+1,1)</f>
        <v/>
      </c>
      <c r="D69" s="13" t="inlineStr">
        <is>
          <t>ddd</t>
        </is>
      </c>
      <c r="E69" t="inlineStr">
        <is>
          <t>1st</t>
        </is>
      </c>
      <c r="F69" t="n">
        <v>10</v>
      </c>
      <c r="G69" t="inlineStr">
        <is>
          <t>p</t>
        </is>
      </c>
      <c r="H69" s="9">
        <f>IF(E69="","",IF(K69="x","d",IF(K69="p","d",IF(AJ69="o","o",IF(E69="1st",AK69,IF(E69="2nd",AL69,AJ69))))))</f>
        <v/>
      </c>
      <c r="I69" s="9">
        <f>IF(C69=1,1,IF(E69="","",IF(I68="",I67+1,I68)))</f>
        <v/>
      </c>
      <c r="J69" s="9">
        <f>IF(E69="","",IF(E68="",1,1+J68))</f>
        <v/>
      </c>
      <c r="N69" s="9">
        <f>IF(G69="?",_xlfn.CONCAT(AQ69,"Q ",AR69,":",TEXT(AS69,"00")),"")</f>
        <v/>
      </c>
      <c r="AJ69" s="9">
        <f>IF(K69="t","o",IF(E70="1st","o","d"))</f>
        <v/>
      </c>
      <c r="AK69" s="9">
        <f>IF((F69-F70)&lt;=1,"d",IF((F69-F70)&gt;F69/3,"o","d"))</f>
        <v/>
      </c>
      <c r="AL69" s="9">
        <f>IF((F69-F70)&lt;=1,"d",IF((F69-F70)&gt;=F69/2,"o","d"))</f>
        <v/>
      </c>
      <c r="AN69" t="n">
        <v>28</v>
      </c>
      <c r="AO69" t="n">
        <v>35</v>
      </c>
      <c r="AQ69" t="n">
        <v>4</v>
      </c>
      <c r="AR69" t="n">
        <v>1</v>
      </c>
      <c r="AS69" t="n">
        <v>32</v>
      </c>
      <c r="AT69" t="n">
        <v>82</v>
      </c>
      <c r="AV69" t="n">
        <v>0</v>
      </c>
      <c r="AW69" t="inlineStr">
        <is>
          <t>Pass Incompletion</t>
        </is>
      </c>
      <c r="AX69" t="inlineStr">
        <is>
          <t>Bryson Barnes pass incomplete to Mikey Matthews</t>
        </is>
      </c>
      <c r="BE69" s="9">
        <f>IF(AT69="","",IF(AT70="",AV69,AT69-AT70))</f>
        <v/>
      </c>
      <c r="BF69" s="14">
        <f>BE69=AV69</f>
        <v/>
      </c>
    </row>
    <row r="70" ht="12.8" customHeight="1" s="12">
      <c r="A70" t="n">
        <v>5</v>
      </c>
      <c r="B70" t="inlineStr">
        <is>
          <t>WAS</t>
        </is>
      </c>
      <c r="C70" s="9">
        <f>IF(A69=A70,C69+1,1)</f>
        <v/>
      </c>
      <c r="D70" s="13" t="inlineStr">
        <is>
          <t>ddd</t>
        </is>
      </c>
      <c r="E70" t="inlineStr">
        <is>
          <t>2nd</t>
        </is>
      </c>
      <c r="F70" t="n">
        <v>10</v>
      </c>
      <c r="G70" t="inlineStr">
        <is>
          <t>p</t>
        </is>
      </c>
      <c r="H70" s="9">
        <f>IF(E70="","",IF(K70="x","d",IF(K70="p","d",IF(AJ70="o","o",IF(E70="1st",AK70,IF(E70="2nd",AL70,AJ70))))))</f>
        <v/>
      </c>
      <c r="I70" s="9">
        <f>IF(C70=1,1,IF(E70="","",IF(I69="",I68+1,I69)))</f>
        <v/>
      </c>
      <c r="J70" s="9">
        <f>IF(E70="","",IF(E69="",1,1+J69))</f>
        <v/>
      </c>
      <c r="N70" s="9">
        <f>IF(G70="?",_xlfn.CONCAT(AQ70,"Q ",AR70,":",TEXT(AS70,"00")),"")</f>
        <v/>
      </c>
      <c r="AJ70" s="9">
        <f>IF(K70="t","o",IF(E71="1st","o","d"))</f>
        <v/>
      </c>
      <c r="AK70" s="9">
        <f>IF((F70-F71)&lt;=1,"d",IF((F70-F71)&gt;F70/3,"o","d"))</f>
        <v/>
      </c>
      <c r="AL70" s="9">
        <f>IF((F70-F71)&lt;=1,"d",IF((F70-F71)&gt;=F70/2,"o","d"))</f>
        <v/>
      </c>
      <c r="AN70" t="n">
        <v>28</v>
      </c>
      <c r="AO70" t="n">
        <v>35</v>
      </c>
      <c r="AQ70" t="n">
        <v>4</v>
      </c>
      <c r="AR70" t="n">
        <v>1</v>
      </c>
      <c r="AS70" t="n">
        <v>27</v>
      </c>
      <c r="AT70" t="n">
        <v>82</v>
      </c>
      <c r="AV70" t="n">
        <v>0</v>
      </c>
      <c r="AW70" t="inlineStr">
        <is>
          <t>Pass Incompletion</t>
        </is>
      </c>
      <c r="AX70" t="inlineStr">
        <is>
          <t>Bryson Barnes pass incomplete to Ja'Quinden Jackson</t>
        </is>
      </c>
      <c r="BE70" s="9">
        <f>IF(AT70="","",IF(AT71="",AV70,AT70-AT71))</f>
        <v/>
      </c>
      <c r="BF70" s="14">
        <f>BE70=AV70</f>
        <v/>
      </c>
    </row>
    <row r="71" ht="12.8" customHeight="1" s="12">
      <c r="A71" t="n">
        <v>5</v>
      </c>
      <c r="B71" t="inlineStr">
        <is>
          <t>WAS</t>
        </is>
      </c>
      <c r="C71" s="9">
        <f>IF(A70=A71,C70+1,1)</f>
        <v/>
      </c>
      <c r="D71" s="13" t="inlineStr">
        <is>
          <t>ddd</t>
        </is>
      </c>
      <c r="E71" t="inlineStr">
        <is>
          <t>3rd</t>
        </is>
      </c>
      <c r="F71" t="n">
        <v>10</v>
      </c>
      <c r="G71" t="inlineStr">
        <is>
          <t>p</t>
        </is>
      </c>
      <c r="H71" s="9">
        <f>IF(E71="","",IF(K71="x","d",IF(K71="p","d",IF(AJ71="o","o",IF(E71="1st",AK71,IF(E71="2nd",AL71,AJ71))))))</f>
        <v/>
      </c>
      <c r="I71" s="9">
        <f>IF(C71=1,1,IF(E71="","",IF(I70="",I69+1,I70)))</f>
        <v/>
      </c>
      <c r="J71" s="9">
        <f>IF(E71="","",IF(E70="",1,1+J70))</f>
        <v/>
      </c>
      <c r="N71" s="9">
        <f>IF(G71="?",_xlfn.CONCAT(AQ71,"Q ",AR71,":",TEXT(AS71,"00")),"")</f>
        <v/>
      </c>
      <c r="AJ71" s="9">
        <f>IF(K71="t","o",IF(E72="1st","o","d"))</f>
        <v/>
      </c>
      <c r="AK71" s="9">
        <f>IF((F71-F72)&lt;=1,"d",IF((F71-F72)&gt;F71/3,"o","d"))</f>
        <v/>
      </c>
      <c r="AL71" s="9">
        <f>IF((F71-F72)&lt;=1,"d",IF((F71-F72)&gt;=F71/2,"o","d"))</f>
        <v/>
      </c>
      <c r="AN71" t="n">
        <v>28</v>
      </c>
      <c r="AO71" t="n">
        <v>35</v>
      </c>
      <c r="AQ71" t="n">
        <v>4</v>
      </c>
      <c r="AR71" t="n">
        <v>1</v>
      </c>
      <c r="AS71" t="n">
        <v>12</v>
      </c>
      <c r="AT71" t="n">
        <v>82</v>
      </c>
      <c r="AV71" t="n">
        <v>0</v>
      </c>
      <c r="AW71" t="inlineStr">
        <is>
          <t>Pass Reception</t>
        </is>
      </c>
      <c r="AX71" t="inlineStr">
        <is>
          <t>Bryson Barnes pass complete to Ja'Quinden Jackson for no gain to the UTAH 18</t>
        </is>
      </c>
      <c r="BE71" s="9">
        <f>IF(AT71="","",IF(AT72="",AV71,AT71-AT72))</f>
        <v/>
      </c>
      <c r="BF71" s="14">
        <f>BE71=AV71</f>
        <v/>
      </c>
    </row>
    <row r="72" ht="12.8" customHeight="1" s="12">
      <c r="A72" t="n">
        <v>5</v>
      </c>
      <c r="B72" t="inlineStr">
        <is>
          <t>WAS</t>
        </is>
      </c>
      <c r="C72" s="9">
        <f>IF(A71=A72,C71+1,1)</f>
        <v/>
      </c>
      <c r="D72" s="13" t="inlineStr">
        <is>
          <t>ddd</t>
        </is>
      </c>
      <c r="E72" t="inlineStr">
        <is>
          <t>4th</t>
        </is>
      </c>
      <c r="F72" t="n">
        <v>10</v>
      </c>
      <c r="G72" t="inlineStr">
        <is>
          <t>?</t>
        </is>
      </c>
      <c r="H72" s="9">
        <f>IF(E72="","",IF(K72="x","d",IF(K72="p","d",IF(AJ72="o","o",IF(E72="1st",AK72,IF(E72="2nd",AL72,AJ72))))))</f>
        <v/>
      </c>
      <c r="I72" s="9">
        <f>IF(C72=1,1,IF(E72="","",IF(I71="",I70+1,I71)))</f>
        <v/>
      </c>
      <c r="J72" s="9">
        <f>IF(E72="","",IF(E71="",1,1+J71))</f>
        <v/>
      </c>
      <c r="N72" s="9">
        <f>IF(G72="?",_xlfn.CONCAT(AQ72,"Q ",AR72,":",TEXT(AS72,"00")),"")</f>
        <v/>
      </c>
      <c r="AJ72" s="9">
        <f>IF(K72="t","o",IF(E73="1st","o","d"))</f>
        <v/>
      </c>
      <c r="AK72" s="9">
        <f>IF((F72-F73)&lt;=1,"d",IF((F72-F73)&gt;F72/3,"o","d"))</f>
        <v/>
      </c>
      <c r="AL72" s="9">
        <f>IF((F72-F73)&lt;=1,"d",IF((F72-F73)&gt;=F72/2,"o","d"))</f>
        <v/>
      </c>
      <c r="AN72" t="n">
        <v>28</v>
      </c>
      <c r="AO72" t="n">
        <v>35</v>
      </c>
      <c r="AQ72" t="n">
        <v>4</v>
      </c>
      <c r="AR72" t="n">
        <v>0</v>
      </c>
      <c r="AS72" t="n">
        <v>44</v>
      </c>
      <c r="AT72" t="n">
        <v>82</v>
      </c>
      <c r="AV72" t="n">
        <v>0</v>
      </c>
      <c r="AW72" t="inlineStr">
        <is>
          <t>Interception</t>
        </is>
      </c>
      <c r="AX72" t="inlineStr">
        <is>
          <t>Bryson Barnes pass intercepted</t>
        </is>
      </c>
      <c r="BE72" s="9">
        <f>IF(AT72="","",IF(AT73="",AV72,AT72-AT73))</f>
        <v/>
      </c>
      <c r="BF72" s="14">
        <f>BE72=AV72</f>
        <v/>
      </c>
    </row>
    <row r="73" ht="12.8" customHeight="1" s="12">
      <c r="A73" t="n">
        <v>5</v>
      </c>
      <c r="B73" t="inlineStr">
        <is>
          <t>WAS</t>
        </is>
      </c>
      <c r="C73" s="9">
        <f>IF(A72=A73,C72+1,1)</f>
        <v/>
      </c>
      <c r="D73" s="13" t="inlineStr">
        <is>
          <t>ddd</t>
        </is>
      </c>
      <c r="E73" t="inlineStr">
        <is>
          <t>4th</t>
        </is>
      </c>
      <c r="F73" t="n">
        <v>10</v>
      </c>
      <c r="G73" t="inlineStr">
        <is>
          <t>?</t>
        </is>
      </c>
      <c r="H73" s="9">
        <f>IF(E73="","",IF(K73="x","d",IF(K73="p","d",IF(AJ73="o","o",IF(E73="1st",AK73,IF(E73="2nd",AL73,AJ73))))))</f>
        <v/>
      </c>
      <c r="I73" s="9">
        <f>IF(C73=1,1,IF(E73="","",IF(I72="",I71+1,I72)))</f>
        <v/>
      </c>
      <c r="J73" s="9">
        <f>IF(E73="","",IF(E72="",1,1+J72))</f>
        <v/>
      </c>
      <c r="N73" s="9">
        <f>IF(G73="?",_xlfn.CONCAT(AQ73,"Q ",AR73,":",TEXT(AS73,"00")),"")</f>
        <v/>
      </c>
      <c r="AJ73" s="9">
        <f>IF(K73="t","o",IF(E74="1st","o","d"))</f>
        <v/>
      </c>
      <c r="AK73" s="9">
        <f>IF((F73-F74)&lt;=1,"d",IF((F73-F74)&gt;F73/3,"o","d"))</f>
        <v/>
      </c>
      <c r="AL73" s="9">
        <f>IF((F73-F74)&lt;=1,"d",IF((F73-F74)&gt;=F73/2,"o","d"))</f>
        <v/>
      </c>
      <c r="AN73" t="n">
        <v>28</v>
      </c>
      <c r="AO73" t="n">
        <v>35</v>
      </c>
      <c r="AQ73" t="n">
        <v>4</v>
      </c>
      <c r="AR73" t="n">
        <v>0</v>
      </c>
      <c r="AS73" t="n">
        <v>44</v>
      </c>
      <c r="AT73" t="n">
        <v>82</v>
      </c>
      <c r="AV73" t="n">
        <v>0</v>
      </c>
      <c r="AW73" t="inlineStr">
        <is>
          <t>Interception</t>
        </is>
      </c>
      <c r="AX73" t="inlineStr">
        <is>
          <t>Bryson Barnes pass intercepted</t>
        </is>
      </c>
      <c r="BE73" s="9">
        <f>IF(AT73="","",IF(AT74="",AV73,AT73-AT74))</f>
        <v/>
      </c>
      <c r="BF73" s="14">
        <f>BE73=AV73</f>
        <v/>
      </c>
    </row>
    <row r="74" ht="12.8" customHeight="1" s="12">
      <c r="C74" s="9">
        <f>IF(A73=A74,C73+1,1)</f>
        <v/>
      </c>
      <c r="D74" s="13" t="inlineStr">
        <is>
          <t>ddd</t>
        </is>
      </c>
      <c r="H74" s="9">
        <f>IF(E74="","",IF(K74="x","d",IF(K74="p","d",IF(AJ74="o","o",IF(E74="1st",AK74,IF(E74="2nd",AL74,AJ74))))))</f>
        <v/>
      </c>
      <c r="I74" s="9">
        <f>IF(C74=1,1,IF(E74="","",IF(I73="",I72+1,I73)))</f>
        <v/>
      </c>
      <c r="J74" s="9">
        <f>IF(E74="","",IF(E73="",1,1+J73))</f>
        <v/>
      </c>
      <c r="N74" s="9">
        <f>IF(G74="?",_xlfn.CONCAT(AQ74,"Q ",AR74,":",TEXT(AS74,"00")),"")</f>
        <v/>
      </c>
      <c r="AJ74" s="9">
        <f>IF(K74="t","o",IF(E75="1st","o","d"))</f>
        <v/>
      </c>
      <c r="AK74" s="9">
        <f>IF((F74-F75)&lt;=1,"d",IF((F74-F75)&gt;F74/3,"o","d"))</f>
        <v/>
      </c>
      <c r="AL74" s="9">
        <f>IF((F74-F75)&lt;=1,"d",IF((F74-F75)&gt;=F74/2,"o","d"))</f>
        <v/>
      </c>
      <c r="BE74" s="9">
        <f>IF(AT74="","",IF(AT75="",AV74,AT74-AT75))</f>
        <v/>
      </c>
      <c r="BF74" s="14">
        <f>BE74=AV74</f>
        <v/>
      </c>
    </row>
    <row r="75" ht="12.8" customHeight="1" s="12">
      <c r="C75" s="9">
        <f>IF(A74=A75,C74+1,1)</f>
        <v/>
      </c>
      <c r="D75" s="13" t="inlineStr">
        <is>
          <t>ddd</t>
        </is>
      </c>
      <c r="H75" s="9">
        <f>IF(E75="","",IF(K75="x","d",IF(K75="p","d",IF(AJ75="o","o",IF(E75="1st",AK75,IF(E75="2nd",AL75,AJ75))))))</f>
        <v/>
      </c>
      <c r="I75" s="9">
        <f>IF(C75=1,1,IF(E75="","",IF(I74="",I73+1,I74)))</f>
        <v/>
      </c>
      <c r="J75" s="9">
        <f>IF(E75="","",IF(E74="",1,1+J74))</f>
        <v/>
      </c>
      <c r="N75" s="9">
        <f>IF(G75="?",_xlfn.CONCAT(AQ75,"Q ",AR75,":",TEXT(AS75,"00")),"")</f>
        <v/>
      </c>
      <c r="AJ75" s="9">
        <f>IF(K75="t","o",IF(E76="1st","o","d"))</f>
        <v/>
      </c>
      <c r="AK75" s="9">
        <f>IF((F75-F76)&lt;=1,"d",IF((F75-F76)&gt;F75/3,"o","d"))</f>
        <v/>
      </c>
      <c r="AL75" s="9">
        <f>IF((F75-F76)&lt;=1,"d",IF((F75-F76)&gt;=F75/2,"o","d"))</f>
        <v/>
      </c>
      <c r="BE75" s="9">
        <f>IF(AT75="","",IF(AT76="",AV75,AT75-AT76))</f>
        <v/>
      </c>
      <c r="BF75" s="14">
        <f>BE75=AV75</f>
        <v/>
      </c>
    </row>
    <row r="76" ht="12.8" customHeight="1" s="12">
      <c r="C76" s="9">
        <f>IF(A75=A76,C75+1,1)</f>
        <v/>
      </c>
      <c r="D76" s="13" t="inlineStr">
        <is>
          <t>ddd</t>
        </is>
      </c>
      <c r="H76" s="9">
        <f>IF(E76="","",IF(K76="x","d",IF(K76="p","d",IF(AJ76="o","o",IF(E76="1st",AK76,IF(E76="2nd",AL76,AJ76))))))</f>
        <v/>
      </c>
      <c r="I76" s="9">
        <f>IF(C76=1,1,IF(E76="","",IF(I75="",I74+1,I75)))</f>
        <v/>
      </c>
      <c r="J76" s="9">
        <f>IF(E76="","",IF(E75="",1,1+J75))</f>
        <v/>
      </c>
      <c r="N76" s="9">
        <f>IF(G76="?",_xlfn.CONCAT(AQ76,"Q ",AR76,":",TEXT(AS76,"00")),"")</f>
        <v/>
      </c>
      <c r="AJ76" s="9">
        <f>IF(K76="t","o",IF(E77="1st","o","d"))</f>
        <v/>
      </c>
      <c r="AK76" s="9">
        <f>IF((F76-F77)&lt;=1,"d",IF((F76-F77)&gt;F76/3,"o","d"))</f>
        <v/>
      </c>
      <c r="AL76" s="9">
        <f>IF((F76-F77)&lt;=1,"d",IF((F76-F77)&gt;=F76/2,"o","d"))</f>
        <v/>
      </c>
      <c r="BE76" s="9">
        <f>IF(AT76="","",IF(AT77="",AV76,AT76-AT77))</f>
        <v/>
      </c>
      <c r="BF76" s="14">
        <f>BE76=AV76</f>
        <v/>
      </c>
    </row>
    <row r="77" ht="12.8" customHeight="1" s="12">
      <c r="C77" s="9">
        <f>IF(A76=A77,C76+1,1)</f>
        <v/>
      </c>
      <c r="D77" s="13" t="inlineStr">
        <is>
          <t>ddd</t>
        </is>
      </c>
      <c r="H77" s="9">
        <f>IF(E77="","",IF(K77="x","d",IF(K77="p","d",IF(AJ77="o","o",IF(E77="1st",AK77,IF(E77="2nd",AL77,AJ77))))))</f>
        <v/>
      </c>
      <c r="I77" s="9">
        <f>IF(C77=1,1,IF(E77="","",IF(I76="",I75+1,I76)))</f>
        <v/>
      </c>
      <c r="J77" s="9">
        <f>IF(E77="","",IF(E76="",1,1+J76))</f>
        <v/>
      </c>
      <c r="N77" s="9" t="n"/>
      <c r="AI77" s="9" t="n"/>
      <c r="AJ77" s="9">
        <f>IF(K77="t","o",IF(E78="1st","o","d"))</f>
        <v/>
      </c>
      <c r="AK77" s="9">
        <f>IF((F77-F78)&lt;=1,"d",IF((F77-F78)&gt;F77/3,"o","d"))</f>
        <v/>
      </c>
      <c r="AL77" s="9">
        <f>IF((F77-F78)&lt;=1,"d",IF((F77-F78)&gt;=F77/2,"o","d"))</f>
        <v/>
      </c>
      <c r="BD77" s="9" t="n"/>
      <c r="BE77" s="9">
        <f>IF(AT77="","",IF(AT78="",AV77,AT77-AT78))</f>
        <v/>
      </c>
      <c r="BF77" s="14">
        <f>BE77=AV77</f>
        <v/>
      </c>
    </row>
    <row r="78" ht="12.8" customHeight="1" s="12">
      <c r="C78" s="9">
        <f>IF(A77=A78,C77+1,1)</f>
        <v/>
      </c>
      <c r="D78" s="13" t="inlineStr">
        <is>
          <t>ddd</t>
        </is>
      </c>
      <c r="H78" s="9">
        <f>IF(E78="","",IF(K78="x","d",IF(K78="p","d",IF(AJ78="o","o",IF(E78="1st",AK78,IF(E78="2nd",AL78,AJ78))))))</f>
        <v/>
      </c>
      <c r="I78" s="9">
        <f>IF(C78=1,1,IF(E78="","",IF(I77="",I76+1,I77)))</f>
        <v/>
      </c>
      <c r="J78" s="9">
        <f>IF(E78="","",IF(E77="",1,1+J77))</f>
        <v/>
      </c>
      <c r="N78" s="9" t="n"/>
      <c r="AI78" s="9" t="n"/>
      <c r="AJ78" s="9">
        <f>IF(K78="t","o",IF(E79="1st","o","d"))</f>
        <v/>
      </c>
      <c r="AK78" s="9">
        <f>IF((F78-F79)&lt;=1,"d",IF((F78-F79)&gt;F78/3,"o","d"))</f>
        <v/>
      </c>
      <c r="AL78" s="9">
        <f>IF((F78-F79)&lt;=1,"d",IF((F78-F79)&gt;=F78/2,"o","d"))</f>
        <v/>
      </c>
      <c r="BD78" s="9" t="n"/>
      <c r="BE78" s="9">
        <f>IF(AT78="","",IF(AT79="",AV78,AT78-AT79))</f>
        <v/>
      </c>
      <c r="BF78" s="14">
        <f>BE78=AV78</f>
        <v/>
      </c>
    </row>
    <row r="79" ht="12.8" customHeight="1" s="12">
      <c r="C79" s="9">
        <f>IF(A78=A79,C78+1,1)</f>
        <v/>
      </c>
      <c r="D79" s="13" t="inlineStr">
        <is>
          <t>ddd</t>
        </is>
      </c>
      <c r="H79" s="9">
        <f>IF(E79="","",IF(K79="x","d",IF(K79="p","d",IF(AJ79="o","o",IF(E79="1st",AK79,IF(E79="2nd",AL79,AJ79))))))</f>
        <v/>
      </c>
      <c r="I79" s="9">
        <f>IF(C79=1,1,IF(E79="","",IF(I78="",I77+1,I78)))</f>
        <v/>
      </c>
      <c r="J79" s="9">
        <f>IF(E79="","",IF(E78="",1,1+J78))</f>
        <v/>
      </c>
      <c r="N79" s="9" t="n"/>
      <c r="AI79" s="9" t="n"/>
      <c r="AJ79" s="9">
        <f>IF(K79="t","o",IF(E80="1st","o","d"))</f>
        <v/>
      </c>
      <c r="AK79" s="9">
        <f>IF((F79-F80)&lt;=1,"d",IF((F79-F80)&gt;F79/3,"o","d"))</f>
        <v/>
      </c>
      <c r="AL79" s="9">
        <f>IF((F79-F80)&lt;=1,"d",IF((F79-F80)&gt;=F79/2,"o","d"))</f>
        <v/>
      </c>
      <c r="BD79" s="9" t="n"/>
      <c r="BE79" s="9">
        <f>IF(AT79="","",IF(AT80="",AV79,AT79-AT80))</f>
        <v/>
      </c>
      <c r="BF79" s="14">
        <f>BE79=AV79</f>
        <v/>
      </c>
    </row>
    <row r="80" ht="12.8" customHeight="1" s="12">
      <c r="C80" s="9">
        <f>IF(A79=A80,C79+1,1)</f>
        <v/>
      </c>
      <c r="D80" s="13" t="inlineStr">
        <is>
          <t>ddd</t>
        </is>
      </c>
      <c r="H80" s="9">
        <f>IF(E80="","",IF(K80="x","d",IF(K80="p","d",IF(AJ80="o","o",IF(E80="1st",AK80,IF(E80="2nd",AL80,AJ80))))))</f>
        <v/>
      </c>
      <c r="I80" s="9">
        <f>IF(C80=1,1,IF(E80="","",IF(I79="",I78+1,I79)))</f>
        <v/>
      </c>
      <c r="J80" s="9">
        <f>IF(E80="","",IF(E79="",1,1+J79))</f>
        <v/>
      </c>
      <c r="N80" s="9" t="n"/>
      <c r="AI80" s="9" t="n"/>
      <c r="AJ80" s="9">
        <f>IF(K80="t","o",IF(E81="1st","o","d"))</f>
        <v/>
      </c>
      <c r="AK80" s="9">
        <f>IF((F80-F81)&lt;=1,"d",IF((F80-F81)&gt;F80/3,"o","d"))</f>
        <v/>
      </c>
      <c r="AL80" s="9">
        <f>IF((F80-F81)&lt;=1,"d",IF((F80-F81)&gt;=F80/2,"o","d"))</f>
        <v/>
      </c>
      <c r="BD80" s="9" t="n"/>
      <c r="BE80" s="9">
        <f>IF(AT80="","",IF(AT81="",AV80,AT80-AT81))</f>
        <v/>
      </c>
      <c r="BF80" s="14">
        <f>BE80=AV80</f>
        <v/>
      </c>
    </row>
    <row r="81" ht="12.8" customHeight="1" s="12">
      <c r="C81" s="9">
        <f>IF(A80=A81,C80+1,1)</f>
        <v/>
      </c>
      <c r="D81" s="13" t="inlineStr">
        <is>
          <t>ddd</t>
        </is>
      </c>
      <c r="H81" s="9">
        <f>IF(E81="","",IF(K81="x","d",IF(K81="p","d",IF(AJ81="o","o",IF(E81="1st",AK81,IF(E81="2nd",AL81,AJ81))))))</f>
        <v/>
      </c>
      <c r="I81" s="9">
        <f>IF(C81=1,1,IF(E81="","",IF(I80="",I79+1,I80)))</f>
        <v/>
      </c>
      <c r="J81" s="9">
        <f>IF(E81="","",IF(E80="",1,1+J80))</f>
        <v/>
      </c>
      <c r="N81" s="9" t="n"/>
      <c r="AI81" s="9" t="n"/>
      <c r="AJ81" s="9">
        <f>IF(K81="t","o",IF(E82="1st","o","d"))</f>
        <v/>
      </c>
      <c r="AK81" s="9">
        <f>IF((F81-F82)&lt;=1,"d",IF((F81-F82)&gt;F81/3,"o","d"))</f>
        <v/>
      </c>
      <c r="AL81" s="9">
        <f>IF((F81-F82)&lt;=1,"d",IF((F81-F82)&gt;=F81/2,"o","d"))</f>
        <v/>
      </c>
      <c r="BD81" s="9" t="n"/>
      <c r="BE81" s="9">
        <f>IF(AT81="","",IF(AT82="",AV81,AT81-AT82))</f>
        <v/>
      </c>
      <c r="BF81" s="14">
        <f>BE81=AV81</f>
        <v/>
      </c>
    </row>
    <row r="82" ht="12.8" customHeight="1" s="12">
      <c r="C82" s="9">
        <f>IF(A81=A82,C81+1,1)</f>
        <v/>
      </c>
      <c r="D82" s="13" t="inlineStr">
        <is>
          <t>ddd</t>
        </is>
      </c>
      <c r="H82" s="9">
        <f>IF(E82="","",IF(K82="x","d",IF(K82="p","d",IF(AJ82="o","o",IF(E82="1st",AK82,IF(E82="2nd",AL82,AJ82))))))</f>
        <v/>
      </c>
      <c r="I82" s="9">
        <f>IF(C82=1,1,IF(E82="","",IF(I81="",I80+1,I81)))</f>
        <v/>
      </c>
      <c r="J82" s="9">
        <f>IF(E82="","",IF(E81="",1,1+J81))</f>
        <v/>
      </c>
      <c r="N82" s="9" t="n"/>
      <c r="AI82" s="9" t="n"/>
      <c r="AJ82" s="9">
        <f>IF(K82="t","o",IF(E83="1st","o","d"))</f>
        <v/>
      </c>
      <c r="AK82" s="9">
        <f>IF((F82-F83)&lt;=1,"d",IF((F82-F83)&gt;F82/3,"o","d"))</f>
        <v/>
      </c>
      <c r="AL82" s="9">
        <f>IF((F82-F83)&lt;=1,"d",IF((F82-F83)&gt;=F82/2,"o","d"))</f>
        <v/>
      </c>
      <c r="BD82" s="9" t="n"/>
      <c r="BE82" s="9">
        <f>IF(AT82="","",IF(AT83="",AV82,AT82-AT83))</f>
        <v/>
      </c>
      <c r="BF82" s="14">
        <f>BE82=AV82</f>
        <v/>
      </c>
    </row>
    <row r="83" ht="12.8" customHeight="1" s="12">
      <c r="C83" s="9">
        <f>IF(A82=A83,C82+1,1)</f>
        <v/>
      </c>
      <c r="D83" s="13" t="inlineStr">
        <is>
          <t>ddd</t>
        </is>
      </c>
      <c r="H83" s="9">
        <f>IF(E83="","",IF(K83="x","d",IF(K83="p","d",IF(AJ83="o","o",IF(E83="1st",AK83,IF(E83="2nd",AL83,AJ83))))))</f>
        <v/>
      </c>
      <c r="I83" s="9">
        <f>IF(C83=1,1,IF(E83="","",IF(I82="",I81+1,I82)))</f>
        <v/>
      </c>
      <c r="J83" s="9">
        <f>IF(E83="","",IF(E82="",1,1+J82))</f>
        <v/>
      </c>
      <c r="N83" s="9" t="n"/>
      <c r="AI83" s="9" t="n"/>
      <c r="AJ83" s="9">
        <f>IF(K83="t","o",IF(E84="1st","o","d"))</f>
        <v/>
      </c>
      <c r="AK83" s="9">
        <f>IF((F83-F84)&lt;=1,"d",IF((F83-F84)&gt;F83/3,"o","d"))</f>
        <v/>
      </c>
      <c r="AL83" s="9">
        <f>IF((F83-F84)&lt;=1,"d",IF((F83-F84)&gt;=F83/2,"o","d"))</f>
        <v/>
      </c>
      <c r="BD83" s="9" t="n"/>
      <c r="BE83" s="9">
        <f>IF(AT83="","",IF(AT84="",AV83,AT83-AT84))</f>
        <v/>
      </c>
      <c r="BF83" s="14">
        <f>BE83=AV83</f>
        <v/>
      </c>
    </row>
    <row r="84" ht="12.8" customHeight="1" s="12">
      <c r="C84" s="9">
        <f>IF(A83=A84,C83+1,1)</f>
        <v/>
      </c>
      <c r="D84" s="13" t="inlineStr">
        <is>
          <t>ddd</t>
        </is>
      </c>
      <c r="H84" s="9">
        <f>IF(E84="","",IF(K84="x","d",IF(K84="p","d",IF(AJ84="o","o",IF(E84="1st",AK84,IF(E84="2nd",AL84,AJ84))))))</f>
        <v/>
      </c>
      <c r="I84" s="9">
        <f>IF(C84=1,1,IF(E84="","",IF(I83="",I82+1,I83)))</f>
        <v/>
      </c>
      <c r="J84" s="9">
        <f>IF(E84="","",IF(E83="",1,1+J83))</f>
        <v/>
      </c>
      <c r="N84" s="9" t="n"/>
      <c r="AI84" s="9" t="n"/>
      <c r="AJ84" s="9">
        <f>IF(K84="t","o",IF(E85="1st","o","d"))</f>
        <v/>
      </c>
      <c r="AK84" s="9">
        <f>IF((F84-F85)&lt;=1,"d",IF((F84-F85)&gt;F84/3,"o","d"))</f>
        <v/>
      </c>
      <c r="AL84" s="9">
        <f>IF((F84-F85)&lt;=1,"d",IF((F84-F85)&gt;=F84/2,"o","d"))</f>
        <v/>
      </c>
      <c r="BD84" s="9" t="n"/>
      <c r="BE84" s="9">
        <f>IF(AT84="","",IF(AT85="",AV84,AT84-AT85))</f>
        <v/>
      </c>
      <c r="BF84" s="14">
        <f>BE84=AV84</f>
        <v/>
      </c>
    </row>
    <row r="85" ht="12.8" customHeight="1" s="12">
      <c r="C85" s="9">
        <f>IF(A84=A85,C84+1,1)</f>
        <v/>
      </c>
      <c r="D85" s="13" t="inlineStr">
        <is>
          <t>ddd</t>
        </is>
      </c>
      <c r="H85" s="9">
        <f>IF(E85="","",IF(K85="x","d",IF(K85="p","d",IF(AJ85="o","o",IF(E85="1st",AK85,IF(E85="2nd",AL85,AJ85))))))</f>
        <v/>
      </c>
      <c r="I85" s="9">
        <f>IF(C85=1,1,IF(E85="","",IF(I84="",I83+1,I84)))</f>
        <v/>
      </c>
      <c r="J85" s="9">
        <f>IF(E85="","",IF(E84="",1,1+J84))</f>
        <v/>
      </c>
      <c r="N85" s="9" t="n"/>
      <c r="AI85" s="9" t="n"/>
      <c r="AJ85" s="9">
        <f>IF(K85="t","o",IF(E86="1st","o","d"))</f>
        <v/>
      </c>
      <c r="AK85" s="9">
        <f>IF((F85-F86)&lt;=1,"d",IF((F85-F86)&gt;F85/3,"o","d"))</f>
        <v/>
      </c>
      <c r="AL85" s="9">
        <f>IF((F85-F86)&lt;=1,"d",IF((F85-F86)&gt;=F85/2,"o","d"))</f>
        <v/>
      </c>
      <c r="BD85" s="9" t="n"/>
      <c r="BE85" s="9">
        <f>IF(AT85="","",IF(AT86="",AV85,AT85-AT86))</f>
        <v/>
      </c>
      <c r="BF85" s="14">
        <f>BE85=AV85</f>
        <v/>
      </c>
    </row>
    <row r="86" ht="12.8" customHeight="1" s="12">
      <c r="C86" s="9">
        <f>IF(A85=A86,C85+1,1)</f>
        <v/>
      </c>
      <c r="D86" s="13" t="inlineStr">
        <is>
          <t>ddd</t>
        </is>
      </c>
      <c r="H86" s="9">
        <f>IF(E86="","",IF(K86="x","d",IF(K86="p","d",IF(AJ86="o","o",IF(E86="1st",AK86,IF(E86="2nd",AL86,AJ86))))))</f>
        <v/>
      </c>
      <c r="I86" s="9">
        <f>IF(C86=1,1,IF(E86="","",IF(I85="",I84+1,I85)))</f>
        <v/>
      </c>
      <c r="J86" s="9">
        <f>IF(E86="","",IF(E85="",1,1+J85))</f>
        <v/>
      </c>
      <c r="N86" s="9" t="n"/>
      <c r="AI86" s="9" t="n"/>
      <c r="AJ86" s="9">
        <f>IF(K86="t","o",IF(E87="1st","o","d"))</f>
        <v/>
      </c>
      <c r="AK86" s="9">
        <f>IF((F86-F87)&lt;=1,"d",IF((F86-F87)&gt;F86/3,"o","d"))</f>
        <v/>
      </c>
      <c r="AL86" s="9">
        <f>IF((F86-F87)&lt;=1,"d",IF((F86-F87)&gt;=F86/2,"o","d"))</f>
        <v/>
      </c>
      <c r="BD86" s="9" t="n"/>
      <c r="BE86" s="9">
        <f>IF(AT86="","",IF(AT87="",AV86,AT86-AT87))</f>
        <v/>
      </c>
      <c r="BF86" s="14">
        <f>BE86=AV86</f>
        <v/>
      </c>
    </row>
    <row r="87" ht="12.8" customHeight="1" s="12">
      <c r="C87" s="9">
        <f>IF(A86=A87,C86+1,1)</f>
        <v/>
      </c>
      <c r="D87" s="13" t="inlineStr">
        <is>
          <t>ddd</t>
        </is>
      </c>
      <c r="H87" s="9">
        <f>IF(E87="","",IF(K87="x","d",IF(K87="p","d",IF(AJ87="o","o",IF(E87="1st",AK87,IF(E87="2nd",AL87,AJ87))))))</f>
        <v/>
      </c>
      <c r="I87" s="9">
        <f>IF(C87=1,1,IF(E87="","",IF(I86="",I85+1,I86)))</f>
        <v/>
      </c>
      <c r="J87" s="9">
        <f>IF(E87="","",IF(E86="",1,1+J86))</f>
        <v/>
      </c>
      <c r="N87" s="9" t="n"/>
      <c r="AI87" s="9" t="n"/>
      <c r="AJ87" s="9">
        <f>IF(K87="t","o",IF(E88="1st","o","d"))</f>
        <v/>
      </c>
      <c r="AK87" s="9">
        <f>IF((F87-F88)&lt;=1,"d",IF((F87-F88)&gt;F87/3,"o","d"))</f>
        <v/>
      </c>
      <c r="AL87" s="9">
        <f>IF((F87-F88)&lt;=1,"d",IF((F87-F88)&gt;=F87/2,"o","d"))</f>
        <v/>
      </c>
      <c r="BD87" s="9" t="n"/>
      <c r="BE87" s="9">
        <f>IF(AT87="","",IF(AT88="",AV87,AT87-AT88))</f>
        <v/>
      </c>
      <c r="BF87" s="14">
        <f>BE87=AV87</f>
        <v/>
      </c>
    </row>
    <row r="88" ht="12.8" customHeight="1" s="12">
      <c r="C88" s="9">
        <f>IF(A87=A88,C87+1,1)</f>
        <v/>
      </c>
      <c r="D88" s="13" t="inlineStr">
        <is>
          <t>ddd</t>
        </is>
      </c>
      <c r="H88" s="9">
        <f>IF(E88="","",IF(K88="x","d",IF(K88="p","d",IF(AJ88="o","o",IF(E88="1st",AK88,IF(E88="2nd",AL88,AJ88))))))</f>
        <v/>
      </c>
      <c r="I88" s="9">
        <f>IF(C88=1,1,IF(E88="","",IF(I87="",I86+1,I87)))</f>
        <v/>
      </c>
      <c r="J88" s="9">
        <f>IF(E88="","",IF(E87="",1,1+J87))</f>
        <v/>
      </c>
      <c r="N88" s="9" t="n"/>
      <c r="AI88" s="9" t="n"/>
      <c r="AJ88" s="9">
        <f>IF(K88="t","o",IF(E89="1st","o","d"))</f>
        <v/>
      </c>
      <c r="AK88" s="9">
        <f>IF((F88-F89)&lt;=1,"d",IF((F88-F89)&gt;F88/3,"o","d"))</f>
        <v/>
      </c>
      <c r="AL88" s="9">
        <f>IF((F88-F89)&lt;=1,"d",IF((F88-F89)&gt;=F88/2,"o","d"))</f>
        <v/>
      </c>
      <c r="BE88" s="9">
        <f>IF(AT88="","",IF(AT89="",AV88,AT88-AT89))</f>
        <v/>
      </c>
      <c r="BF88" s="14">
        <f>BE88=AV88</f>
        <v/>
      </c>
    </row>
    <row r="89" ht="12.8" customHeight="1" s="12">
      <c r="C89" s="9">
        <f>IF(A88=A89,C88+1,1)</f>
        <v/>
      </c>
      <c r="D89" s="13" t="inlineStr">
        <is>
          <t>ddd</t>
        </is>
      </c>
      <c r="H89" s="9">
        <f>IF(E89="","",IF(K89="x","d",IF(K89="p","d",IF(AJ89="o","o",IF(E89="1st",AK89,IF(E89="2nd",AL89,AJ89))))))</f>
        <v/>
      </c>
      <c r="I89" s="9">
        <f>IF(C89=1,1,IF(E89="","",IF(I88="",I87+1,I88)))</f>
        <v/>
      </c>
      <c r="J89" s="9">
        <f>IF(E89="","",IF(E88="",1,1+J88))</f>
        <v/>
      </c>
      <c r="N89" s="9" t="n"/>
      <c r="AI89" s="9" t="n"/>
      <c r="AJ89" s="9">
        <f>IF(K89="t","o",IF(E90="1st","o","d"))</f>
        <v/>
      </c>
      <c r="AK89" s="9">
        <f>IF((F89-F90)&lt;=1,"d",IF((F89-F90)&gt;F89/3,"o","d"))</f>
        <v/>
      </c>
      <c r="AL89" s="9">
        <f>IF((F89-F90)&lt;=1,"d",IF((F89-F90)&gt;=F89/2,"o","d"))</f>
        <v/>
      </c>
      <c r="BD89" s="9" t="n"/>
      <c r="BE89" s="9">
        <f>IF(AT89="","",IF(AT90="",AV89,AT89-AT90))</f>
        <v/>
      </c>
      <c r="BF89" s="14">
        <f>BE89=AV89</f>
        <v/>
      </c>
    </row>
    <row r="90" ht="12.8" customHeight="1" s="12">
      <c r="C90" s="9">
        <f>IF(A89=A90,C89+1,1)</f>
        <v/>
      </c>
      <c r="D90" s="13" t="inlineStr">
        <is>
          <t>ddd</t>
        </is>
      </c>
      <c r="H90" s="9">
        <f>IF(E90="","",IF(K90="x","d",IF(K90="p","d",IF(AJ90="o","o",IF(E90="1st",AK90,IF(E90="2nd",AL90,AJ90))))))</f>
        <v/>
      </c>
      <c r="I90" s="9">
        <f>IF(C90=1,1,IF(E90="","",IF(I89="",I88+1,I89)))</f>
        <v/>
      </c>
      <c r="J90" s="9">
        <f>IF(E90="","",IF(E89="",1,1+J89))</f>
        <v/>
      </c>
      <c r="N90" s="9" t="n"/>
      <c r="AI90" s="9" t="n"/>
      <c r="AJ90" s="9">
        <f>IF(K90="t","o",IF(E91="1st","o","d"))</f>
        <v/>
      </c>
      <c r="AK90" s="9">
        <f>IF((F90-F91)&lt;=1,"d",IF((F90-F91)&gt;F90/3,"o","d"))</f>
        <v/>
      </c>
      <c r="AL90" s="9">
        <f>IF((F90-F91)&lt;=1,"d",IF((F90-F91)&gt;=F90/2,"o","d"))</f>
        <v/>
      </c>
      <c r="BD90" s="9" t="n"/>
      <c r="BE90" s="9">
        <f>IF(AT90="","",IF(AT91="",AV90,AT90-AT91))</f>
        <v/>
      </c>
      <c r="BF90" s="14">
        <f>BE90=AV90</f>
        <v/>
      </c>
    </row>
    <row r="91" ht="12.8" customHeight="1" s="12">
      <c r="C91" s="9">
        <f>IF(A90=A91,C90+1,1)</f>
        <v/>
      </c>
      <c r="D91" s="13" t="inlineStr">
        <is>
          <t>ddd</t>
        </is>
      </c>
      <c r="H91" s="9">
        <f>IF(E91="","",IF(K91="x","d",IF(K91="p","d",IF(AJ91="o","o",IF(E91="1st",AK91,IF(E91="2nd",AL91,AJ91))))))</f>
        <v/>
      </c>
      <c r="I91" s="9">
        <f>IF(C91=1,1,IF(E91="","",IF(I90="",I89+1,I90)))</f>
        <v/>
      </c>
      <c r="J91" s="9">
        <f>IF(E91="","",IF(E90="",1,1+J90))</f>
        <v/>
      </c>
      <c r="N91" s="9" t="n"/>
      <c r="AI91" s="9" t="n"/>
      <c r="AJ91" s="9">
        <f>IF(K91="t","o",IF(E92="1st","o","d"))</f>
        <v/>
      </c>
      <c r="AK91" s="9">
        <f>IF((F91-F92)&lt;=1,"d",IF((F91-F92)&gt;F91/3,"o","d"))</f>
        <v/>
      </c>
      <c r="AL91" s="9">
        <f>IF((F91-F92)&lt;=1,"d",IF((F91-F92)&gt;=F91/2,"o","d"))</f>
        <v/>
      </c>
      <c r="BD91" s="9" t="n"/>
      <c r="BE91" s="9">
        <f>IF(AT91="","",IF(AT92="",AV91,AT91-AT92))</f>
        <v/>
      </c>
      <c r="BF91" s="14">
        <f>BE91=AV91</f>
        <v/>
      </c>
    </row>
    <row r="92" ht="12.8" customHeight="1" s="12">
      <c r="C92" s="9">
        <f>IF(A91=A92,C91+1,1)</f>
        <v/>
      </c>
      <c r="D92" s="13" t="inlineStr">
        <is>
          <t>ddd</t>
        </is>
      </c>
      <c r="H92" s="9">
        <f>IF(E92="","",IF(K92="x","d",IF(K92="p","d",IF(AJ92="o","o",IF(E92="1st",AK92,IF(E92="2nd",AL92,AJ92))))))</f>
        <v/>
      </c>
      <c r="I92" s="9">
        <f>IF(C92=1,1,IF(E92="","",IF(I91="",I90+1,I91)))</f>
        <v/>
      </c>
      <c r="J92" s="9">
        <f>IF(E92="","",IF(E91="",1,1+J91))</f>
        <v/>
      </c>
      <c r="N92" s="9" t="n"/>
      <c r="AI92" s="9" t="n"/>
      <c r="AJ92" s="9">
        <f>IF(K92="t","o",IF(E93="1st","o","d"))</f>
        <v/>
      </c>
      <c r="AK92" s="9">
        <f>IF((F92-F93)&lt;=1,"d",IF((F92-F93)&gt;F92/3,"o","d"))</f>
        <v/>
      </c>
      <c r="AL92" s="9">
        <f>IF((F92-F93)&lt;=1,"d",IF((F92-F93)&gt;=F92/2,"o","d"))</f>
        <v/>
      </c>
      <c r="BD92" s="9" t="n"/>
      <c r="BE92" s="9">
        <f>IF(AT92="","",IF(AT93="",AV92,AT92-AT93))</f>
        <v/>
      </c>
      <c r="BF92" s="14">
        <f>BE92=AV92</f>
        <v/>
      </c>
    </row>
    <row r="93" ht="12.8" customHeight="1" s="12">
      <c r="C93" s="9">
        <f>IF(A92=A93,C92+1,1)</f>
        <v/>
      </c>
      <c r="D93" s="13" t="inlineStr">
        <is>
          <t>ddd</t>
        </is>
      </c>
      <c r="H93" s="9">
        <f>IF(E93="","",IF(K93="x","d",IF(K93="p","d",IF(AJ93="o","o",IF(E93="1st",AK93,IF(E93="2nd",AL93,AJ93))))))</f>
        <v/>
      </c>
      <c r="I93" s="9">
        <f>IF(C93=1,1,IF(E93="","",IF(I92="",I91+1,I92)))</f>
        <v/>
      </c>
      <c r="J93" s="9">
        <f>IF(E93="","",IF(E92="",1,1+J92))</f>
        <v/>
      </c>
      <c r="N93" s="9" t="n"/>
      <c r="AI93" s="9" t="n"/>
      <c r="AJ93" s="9">
        <f>IF(K93="t","o",IF(E94="1st","o","d"))</f>
        <v/>
      </c>
      <c r="AK93" s="9">
        <f>IF((F93-F94)&lt;=1,"d",IF((F93-F94)&gt;F93/3,"o","d"))</f>
        <v/>
      </c>
      <c r="AL93" s="9">
        <f>IF((F93-F94)&lt;=1,"d",IF((F93-F94)&gt;=F93/2,"o","d"))</f>
        <v/>
      </c>
      <c r="BD93" s="9" t="n"/>
      <c r="BE93" s="9">
        <f>IF(AT93="","",IF(AT94="",AV93,AT93-AT94))</f>
        <v/>
      </c>
      <c r="BF93" s="14">
        <f>BE93=AV93</f>
        <v/>
      </c>
    </row>
    <row r="94" ht="12.8" customHeight="1" s="12">
      <c r="C94" s="9">
        <f>IF(A93=A94,C93+1,1)</f>
        <v/>
      </c>
      <c r="D94" s="13" t="inlineStr">
        <is>
          <t>ddd</t>
        </is>
      </c>
      <c r="H94" s="9">
        <f>IF(E94="","",IF(K94="x","d",IF(K94="p","d",IF(AJ94="o","o",IF(E94="1st",AK94,IF(E94="2nd",AL94,AJ94))))))</f>
        <v/>
      </c>
      <c r="I94" s="9">
        <f>IF(C94=1,1,IF(E94="","",IF(I93="",I92+1,I93)))</f>
        <v/>
      </c>
      <c r="J94" s="9">
        <f>IF(E94="","",IF(E93="",1,1+J93))</f>
        <v/>
      </c>
      <c r="N94" s="9" t="n"/>
      <c r="AI94" s="9" t="n"/>
      <c r="AJ94" s="9">
        <f>IF(K94="t","o",IF(E95="1st","o","d"))</f>
        <v/>
      </c>
      <c r="AK94" s="9">
        <f>IF((F94-F95)&lt;=1,"d",IF((F94-F95)&gt;F94/3,"o","d"))</f>
        <v/>
      </c>
      <c r="AL94" s="9">
        <f>IF((F94-F95)&lt;=1,"d",IF((F94-F95)&gt;=F94/2,"o","d"))</f>
        <v/>
      </c>
      <c r="BD94" s="9" t="n"/>
      <c r="BE94" s="9">
        <f>IF(AT94="","",IF(AT95="",AV94,AT94-AT95))</f>
        <v/>
      </c>
      <c r="BF94" s="14">
        <f>BE94=AV94</f>
        <v/>
      </c>
    </row>
    <row r="95" ht="12.8" customHeight="1" s="12">
      <c r="C95" s="9">
        <f>IF(A94=A95,C94+1,1)</f>
        <v/>
      </c>
      <c r="D95" s="13" t="inlineStr">
        <is>
          <t>ddd</t>
        </is>
      </c>
      <c r="H95" s="9">
        <f>IF(E95="","",IF(K95="x","d",IF(K95="p","d",IF(AJ95="o","o",IF(E95="1st",AK95,IF(E95="2nd",AL95,AJ95))))))</f>
        <v/>
      </c>
      <c r="I95" s="9">
        <f>IF(C95=1,1,IF(E95="","",IF(I94="",I93+1,I94)))</f>
        <v/>
      </c>
      <c r="J95" s="9">
        <f>IF(E95="","",IF(E94="",1,1+J94))</f>
        <v/>
      </c>
      <c r="N95" s="9" t="n"/>
      <c r="AI95" s="9" t="n"/>
      <c r="AJ95" s="9">
        <f>IF(K95="t","o",IF(E96="1st","o","d"))</f>
        <v/>
      </c>
      <c r="AK95" s="9">
        <f>IF((F95-F96)&lt;=1,"d",IF((F95-F96)&gt;F95/3,"o","d"))</f>
        <v/>
      </c>
      <c r="AL95" s="9">
        <f>IF((F95-F96)&lt;=1,"d",IF((F95-F96)&gt;=F95/2,"o","d"))</f>
        <v/>
      </c>
      <c r="BD95" s="9" t="n"/>
      <c r="BE95" s="9">
        <f>IF(AT95="","",IF(AT96="",AV95,AT95-AT96))</f>
        <v/>
      </c>
      <c r="BF95" s="14">
        <f>BE95=AV95</f>
        <v/>
      </c>
    </row>
    <row r="96" ht="12.8" customHeight="1" s="12">
      <c r="C96" s="9">
        <f>IF(A95=A96,C95+1,1)</f>
        <v/>
      </c>
      <c r="D96" s="13" t="inlineStr">
        <is>
          <t>ddd</t>
        </is>
      </c>
      <c r="H96" s="9">
        <f>IF(E96="","",IF(K96="x","d",IF(K96="p","d",IF(AJ96="o","o",IF(E96="1st",AK96,IF(E96="2nd",AL96,AJ96))))))</f>
        <v/>
      </c>
      <c r="I96" s="9">
        <f>IF(C96=1,1,IF(E96="","",IF(I95="",I94+1,I95)))</f>
        <v/>
      </c>
      <c r="J96" s="9">
        <f>IF(E96="","",IF(E95="",1,1+J95))</f>
        <v/>
      </c>
      <c r="N96" s="9" t="n"/>
      <c r="AI96" s="9" t="n"/>
      <c r="AJ96" s="9">
        <f>IF(K96="t","o",IF(E97="1st","o","d"))</f>
        <v/>
      </c>
      <c r="AK96" s="9">
        <f>IF((F96-F97)&lt;=1,"d",IF((F96-F97)&gt;F96/3,"o","d"))</f>
        <v/>
      </c>
      <c r="AL96" s="9">
        <f>IF((F96-F97)&lt;=1,"d",IF((F96-F97)&gt;=F96/2,"o","d"))</f>
        <v/>
      </c>
      <c r="BD96" s="9" t="n"/>
      <c r="BE96" s="9">
        <f>IF(AT96="","",IF(AT97="",AV96,AT96-AT97))</f>
        <v/>
      </c>
      <c r="BF96" s="14">
        <f>BE96=AV96</f>
        <v/>
      </c>
    </row>
    <row r="97" ht="12.8" customHeight="1" s="12">
      <c r="C97" s="9">
        <f>IF(A96=A97,C96+1,1)</f>
        <v/>
      </c>
      <c r="D97" s="13" t="inlineStr">
        <is>
          <t>ddd</t>
        </is>
      </c>
      <c r="H97" s="9">
        <f>IF(E97="","",IF(K97="x","d",IF(K97="p","d",IF(AJ97="o","o",IF(E97="1st",AK97,IF(E97="2nd",AL97,AJ97))))))</f>
        <v/>
      </c>
      <c r="I97" s="9">
        <f>IF(C97=1,1,IF(E97="","",IF(I96="",I95+1,I96)))</f>
        <v/>
      </c>
      <c r="J97" s="9">
        <f>IF(E97="","",IF(E96="",1,1+J96))</f>
        <v/>
      </c>
      <c r="N97" s="9" t="n"/>
      <c r="AI97" s="9" t="n"/>
      <c r="AJ97" s="9">
        <f>IF(K97="t","o",IF(E98="1st","o","d"))</f>
        <v/>
      </c>
      <c r="AK97" s="9">
        <f>IF((F97-F98)&lt;=1,"d",IF((F97-F98)&gt;F97/3,"o","d"))</f>
        <v/>
      </c>
      <c r="AL97" s="9">
        <f>IF((F97-F98)&lt;=1,"d",IF((F97-F98)&gt;=F97/2,"o","d"))</f>
        <v/>
      </c>
      <c r="BD97" s="9" t="n"/>
      <c r="BE97" s="9">
        <f>IF(AT97="","",IF(AT98="",AV97,AT97-AT98))</f>
        <v/>
      </c>
      <c r="BF97" s="14">
        <f>BE97=AV97</f>
        <v/>
      </c>
    </row>
    <row r="98" ht="12.8" customHeight="1" s="12">
      <c r="C98" s="9">
        <f>IF(A97=A98,C97+1,1)</f>
        <v/>
      </c>
      <c r="D98" s="13" t="inlineStr">
        <is>
          <t>ddd</t>
        </is>
      </c>
      <c r="H98" s="9">
        <f>IF(E98="","",IF(K98="x","d",IF(K98="p","d",IF(AJ98="o","o",IF(E98="1st",AK98,IF(E98="2nd",AL98,AJ98))))))</f>
        <v/>
      </c>
      <c r="I98" s="9">
        <f>IF(C98=1,1,IF(E98="","",IF(I97="",I96+1,I97)))</f>
        <v/>
      </c>
      <c r="J98" s="9">
        <f>IF(E98="","",IF(E97="",1,1+J97))</f>
        <v/>
      </c>
      <c r="N98" s="9" t="n"/>
      <c r="AI98" s="9" t="n"/>
      <c r="AJ98" s="9">
        <f>IF(K98="t","o",IF(E99="1st","o","d"))</f>
        <v/>
      </c>
      <c r="AK98" s="9">
        <f>IF((F98-F99)&lt;=1,"d",IF((F98-F99)&gt;F98/3,"o","d"))</f>
        <v/>
      </c>
      <c r="AL98" s="9">
        <f>IF((F98-F99)&lt;=1,"d",IF((F98-F99)&gt;=F98/2,"o","d"))</f>
        <v/>
      </c>
      <c r="BD98" s="9" t="n"/>
      <c r="BE98" s="9">
        <f>IF(AT98="","",IF(AT99="",AV98,AT98-AT99))</f>
        <v/>
      </c>
      <c r="BF98" s="14">
        <f>BE98=AV98</f>
        <v/>
      </c>
    </row>
    <row r="99" ht="12.8" customHeight="1" s="12">
      <c r="C99" s="9">
        <f>IF(A98=A99,C98+1,1)</f>
        <v/>
      </c>
      <c r="D99" s="13" t="inlineStr">
        <is>
          <t>ddd</t>
        </is>
      </c>
      <c r="H99" s="9">
        <f>IF(E99="","",IF(K99="x","d",IF(K99="p","d",IF(AJ99="o","o",IF(E99="1st",AK99,IF(E99="2nd",AL99,AJ99))))))</f>
        <v/>
      </c>
      <c r="I99" s="9">
        <f>IF(C99=1,1,IF(E99="","",IF(I98="",I97+1,I98)))</f>
        <v/>
      </c>
      <c r="J99" s="9">
        <f>IF(E99="","",IF(E98="",1,1+J98))</f>
        <v/>
      </c>
      <c r="N99" s="9" t="n"/>
      <c r="AI99" s="9" t="n"/>
      <c r="AJ99" s="9">
        <f>IF(K99="t","o",IF(E100="1st","o","d"))</f>
        <v/>
      </c>
      <c r="AK99" s="9">
        <f>IF((F99-F100)&lt;=1,"d",IF((F99-F100)&gt;F99/3,"o","d"))</f>
        <v/>
      </c>
      <c r="AL99" s="9">
        <f>IF((F99-F100)&lt;=1,"d",IF((F99-F100)&gt;=F99/2,"o","d"))</f>
        <v/>
      </c>
      <c r="BD99" s="9" t="n"/>
      <c r="BE99" s="9">
        <f>IF(AT99="","",IF(AT100="",AV99,AT99-AT100))</f>
        <v/>
      </c>
      <c r="BF99" s="14">
        <f>BE99=AV99</f>
        <v/>
      </c>
    </row>
    <row r="100" ht="12.8" customHeight="1" s="12">
      <c r="C100" s="9">
        <f>IF(A99=A100,C99+1,1)</f>
        <v/>
      </c>
      <c r="D100" s="13" t="inlineStr">
        <is>
          <t>ddd</t>
        </is>
      </c>
      <c r="H100" s="9">
        <f>IF(E100="","",IF(K100="x","d",IF(K100="p","d",IF(AJ100="o","o",IF(E100="1st",AK100,IF(E100="2nd",AL100,AJ100))))))</f>
        <v/>
      </c>
      <c r="I100" s="9">
        <f>IF(C100=1,1,IF(E100="","",IF(I99="",I98+1,I99)))</f>
        <v/>
      </c>
      <c r="J100" s="9">
        <f>IF(E100="","",IF(E99="",1,1+J99))</f>
        <v/>
      </c>
      <c r="N100" s="9" t="n"/>
      <c r="AI100" s="9" t="n"/>
      <c r="AJ100" s="9">
        <f>IF(K100="t","o",IF(E101="1st","o","d"))</f>
        <v/>
      </c>
      <c r="AK100" s="9">
        <f>IF((F100-F101)&lt;=1,"d",IF((F100-F101)&gt;F100/3,"o","d"))</f>
        <v/>
      </c>
      <c r="AL100" s="9">
        <f>IF((F100-F101)&lt;=1,"d",IF((F100-F101)&gt;=F100/2,"o","d"))</f>
        <v/>
      </c>
      <c r="BD100" s="9" t="n"/>
      <c r="BE100" s="9">
        <f>IF(AT100="","",IF(AT101="",AV100,AT100-AT101))</f>
        <v/>
      </c>
      <c r="BF100" s="14">
        <f>BE100=AV100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2019-09-13T08:35:19Z</dcterms:created>
  <dcterms:modified xsi:type="dcterms:W3CDTF">2023-11-27T01:26:28Z</dcterms:modified>
  <cp:revision>891</cp:revision>
</cp:coreProperties>
</file>