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<sst xmlns="http://schemas.openxmlformats.org/spreadsheetml/2006/main" count="50" uniqueCount="38">
  <si>
    <t>Cost Estimate for Bulletproof Weekly Planner App</t>
  </si>
  <si>
    <t>Wages</t>
  </si>
  <si>
    <t>Name</t>
  </si>
  <si>
    <t>Role</t>
  </si>
  <si>
    <t>Salary</t>
  </si>
  <si>
    <t>Hourly Rate</t>
  </si>
  <si>
    <t>Hours</t>
  </si>
  <si>
    <t>Total</t>
  </si>
  <si>
    <t>Tristan Kells</t>
  </si>
  <si>
    <t>Team Lead</t>
  </si>
  <si>
    <t>Dan Wood</t>
  </si>
  <si>
    <t>Team Member</t>
  </si>
  <si>
    <t>Junha Yu</t>
  </si>
  <si>
    <t>Kenneth Johnson</t>
  </si>
  <si>
    <t>Mentor</t>
  </si>
  <si>
    <t>-</t>
  </si>
  <si>
    <t>Bulletproof</t>
  </si>
  <si>
    <t>Product Owner</t>
  </si>
  <si>
    <t>Resources Required</t>
  </si>
  <si>
    <t>Description</t>
  </si>
  <si>
    <t>Cost</t>
  </si>
  <si>
    <t>Copies</t>
  </si>
  <si>
    <t>AWS Certification</t>
  </si>
  <si>
    <t>Web Hosting</t>
  </si>
  <si>
    <t>References</t>
  </si>
  <si>
    <t>Median Salary</t>
  </si>
  <si>
    <t>Source</t>
  </si>
  <si>
    <t>Team Leader Salary, Auckland</t>
  </si>
  <si>
    <t>https://www.payscale.com/research/NZ/Job=Team_Leader%2C_IT/Salary</t>
  </si>
  <si>
    <t>Junior Software Developer, Auckland</t>
  </si>
  <si>
    <t>https://www.payscale.com/research/NZ/Job=Software_Developer/Salary/996e84b0/Entry-Level-Auckland</t>
  </si>
  <si>
    <t>AUT Project Proposal Brief</t>
  </si>
  <si>
    <t>Find hourly rates</t>
  </si>
  <si>
    <t>https://www.calcxml.com/calculators/convert-salary-to-hourly?skn=#results</t>
  </si>
  <si>
    <t>Assumptions</t>
  </si>
  <si>
    <t>One hour-long meeting with mentor per week</t>
  </si>
  <si>
    <t>20 week project</t>
  </si>
  <si>
    <t>12 hours a week per member/team leader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</si>
</sst>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  <sz val="12.0"/>
    </font>
    <font>
      <b/>
    </font>
    <font/>
    <font>
      <i/>
      <u/>
      <color rgb="FF0000FF"/>
    </font>
    <font>
      <i/>
    </font>
  </fonts>
  <fills count="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2" numFmtId="164" xfId="0" applyFont="1" applyNumberFormat="1"/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right" readingOrder="0"/>
    </xf>
    <xf borderId="0" fillId="6" fontId="2" numFmtId="0" xfId="0" applyAlignment="1" applyFont="1">
      <alignment horizontal="right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right" readingOrder="0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3" numFmtId="164" xfId="0" applyFont="1" applyNumberFormat="1"/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readingOrder="0"/>
    </xf>
    <xf borderId="0" fillId="8" fontId="3" numFmtId="0" xfId="0" applyFont="1"/>
    <xf borderId="0" fillId="0" fontId="3" numFmtId="164" xfId="0" applyAlignment="1" applyFont="1" applyNumberFormat="1">
      <alignment horizontal="center" readingOrder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 shrinkToFit="0" wrapText="0"/>
    </xf>
    <xf borderId="1" fillId="0" fontId="2" numFmtId="0" xfId="0" applyAlignment="1" applyBorder="1" applyFont="1">
      <alignment horizontal="left" readingOrder="0"/>
    </xf>
    <xf borderId="2" fillId="0" fontId="3" numFmtId="0" xfId="0" applyBorder="1" applyFont="1"/>
    <xf borderId="3" fillId="0" fontId="3" numFmtId="0" xfId="0" applyAlignment="1" applyBorder="1" applyFont="1">
      <alignment readingOrder="0"/>
    </xf>
    <xf borderId="4" fillId="0" fontId="3" numFmtId="0" xfId="0" applyBorder="1" applyFont="1"/>
    <xf borderId="5" fillId="0" fontId="3" numFmtId="0" xfId="0" applyAlignment="1" applyBorder="1" applyFont="1">
      <alignment readingOrder="0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ayscale.com/research/NZ/Job=Team_Leader%2C_IT/Salary" TargetMode="External"/><Relationship Id="rId2" Type="http://schemas.openxmlformats.org/officeDocument/2006/relationships/hyperlink" Target="https://www.payscale.com/research/NZ/Job=Software_Developer/Salary/996e84b0/Entry-Level-Auckland" TargetMode="External"/><Relationship Id="rId3" Type="http://schemas.openxmlformats.org/officeDocument/2006/relationships/hyperlink" Target="https://www.calcxml.com/calculators/convert-salary-to-hourly?skn=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20.0"/>
  </cols>
  <sheetData>
    <row r="1" ht="30.75" customHeight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>
      <c r="A5" s="5" t="s">
        <v>8</v>
      </c>
      <c r="B5" s="6" t="s">
        <v>9</v>
      </c>
      <c r="C5" s="7">
        <v>86000.0</v>
      </c>
      <c r="D5" s="7">
        <v>41.35</v>
      </c>
      <c r="E5" s="8">
        <v>240.0</v>
      </c>
      <c r="F5" s="7">
        <v>9924.0</v>
      </c>
    </row>
    <row r="6">
      <c r="A6" s="5" t="s">
        <v>10</v>
      </c>
      <c r="B6" s="6" t="s">
        <v>11</v>
      </c>
      <c r="C6" s="7">
        <v>60000.0</v>
      </c>
      <c r="D6" s="7">
        <v>28.85</v>
      </c>
      <c r="E6" s="8">
        <v>240.0</v>
      </c>
      <c r="F6" s="7">
        <v>6924.0</v>
      </c>
    </row>
    <row r="7">
      <c r="A7" s="5" t="s">
        <v>12</v>
      </c>
      <c r="B7" s="6" t="s">
        <v>11</v>
      </c>
      <c r="C7" s="7">
        <v>60000.0</v>
      </c>
      <c r="D7" s="7">
        <v>28.85</v>
      </c>
      <c r="E7" s="8">
        <v>240.0</v>
      </c>
      <c r="F7" s="7">
        <v>6924.0</v>
      </c>
    </row>
    <row r="8">
      <c r="A8" s="5" t="s">
        <v>13</v>
      </c>
      <c r="B8" s="6" t="s">
        <v>14</v>
      </c>
      <c r="C8" s="8" t="s">
        <v>15</v>
      </c>
      <c r="D8" s="7">
        <v>142.0</v>
      </c>
      <c r="E8" s="8">
        <v>20.0</v>
      </c>
      <c r="F8" s="7">
        <v>2840.0</v>
      </c>
    </row>
    <row r="9">
      <c r="A9" s="5" t="s">
        <v>16</v>
      </c>
      <c r="B9" s="6" t="s">
        <v>17</v>
      </c>
      <c r="C9" s="8" t="s">
        <v>15</v>
      </c>
      <c r="D9" s="8" t="s">
        <v>15</v>
      </c>
      <c r="E9" s="8" t="s">
        <v>15</v>
      </c>
      <c r="F9" s="8" t="s">
        <v>15</v>
      </c>
    </row>
    <row r="10">
      <c r="E10" s="5" t="s">
        <v>7</v>
      </c>
      <c r="F10" s="9">
        <f>SUM(F5:F8)</f>
        <v>26612</v>
      </c>
    </row>
    <row r="12">
      <c r="A12" s="10" t="s">
        <v>18</v>
      </c>
    </row>
    <row r="13">
      <c r="A13" s="11" t="s">
        <v>19</v>
      </c>
      <c r="B13" s="12" t="s">
        <v>20</v>
      </c>
      <c r="C13" s="12" t="s">
        <v>21</v>
      </c>
      <c r="D13" s="13"/>
      <c r="E13" s="13"/>
      <c r="F13" s="12" t="s">
        <v>7</v>
      </c>
    </row>
    <row r="14">
      <c r="A14" s="14" t="s">
        <v>22</v>
      </c>
      <c r="B14" s="15">
        <v>204.7</v>
      </c>
      <c r="C14" s="8">
        <v>3.0</v>
      </c>
      <c r="D14" s="16"/>
      <c r="E14" s="16"/>
      <c r="F14" s="17">
        <f t="shared" ref="F14:F15" si="1">SUM(B14*C14)</f>
        <v>614.1</v>
      </c>
    </row>
    <row r="15">
      <c r="A15" s="6" t="s">
        <v>23</v>
      </c>
      <c r="B15" s="7">
        <v>20.0</v>
      </c>
      <c r="C15" s="6">
        <v>1.0</v>
      </c>
      <c r="F15" s="18">
        <f t="shared" si="1"/>
        <v>20</v>
      </c>
    </row>
    <row r="17">
      <c r="E17" s="5" t="s">
        <v>7</v>
      </c>
      <c r="F17" s="9">
        <f>SUM(F12:F15)</f>
        <v>634.1</v>
      </c>
    </row>
    <row r="19">
      <c r="A19" s="19" t="s">
        <v>24</v>
      </c>
    </row>
    <row r="20">
      <c r="A20" s="20" t="s">
        <v>3</v>
      </c>
      <c r="B20" s="21"/>
      <c r="C20" s="20" t="s">
        <v>25</v>
      </c>
      <c r="D20" s="20" t="s">
        <v>5</v>
      </c>
      <c r="E20" s="20" t="s">
        <v>26</v>
      </c>
      <c r="F20" s="21"/>
    </row>
    <row r="21">
      <c r="A21" s="6" t="s">
        <v>27</v>
      </c>
      <c r="C21" s="22">
        <v>86000.0</v>
      </c>
      <c r="D21" s="22">
        <v>41.35</v>
      </c>
      <c r="E21" s="23" t="s">
        <v>28</v>
      </c>
    </row>
    <row r="22">
      <c r="A22" s="6" t="s">
        <v>29</v>
      </c>
      <c r="C22" s="22">
        <v>60000.0</v>
      </c>
      <c r="D22" s="22">
        <v>28.85</v>
      </c>
      <c r="E22" s="23" t="s">
        <v>30</v>
      </c>
    </row>
    <row r="23">
      <c r="A23" s="6" t="s">
        <v>14</v>
      </c>
      <c r="C23" s="24" t="s">
        <v>15</v>
      </c>
      <c r="D23" s="22">
        <v>142.0</v>
      </c>
      <c r="E23" s="25" t="s">
        <v>31</v>
      </c>
    </row>
    <row r="24">
      <c r="A24" s="6" t="s">
        <v>32</v>
      </c>
      <c r="E24" s="23" t="s">
        <v>33</v>
      </c>
    </row>
    <row r="26">
      <c r="A26" s="26" t="s">
        <v>34</v>
      </c>
      <c r="B26" s="27"/>
    </row>
    <row r="27">
      <c r="A27" s="28" t="s">
        <v>35</v>
      </c>
      <c r="B27" s="29"/>
    </row>
    <row r="28">
      <c r="A28" s="28" t="s">
        <v>36</v>
      </c>
      <c r="B28" s="29"/>
    </row>
    <row r="29">
      <c r="A29" s="30" t="s">
        <v>37</v>
      </c>
      <c r="B29" s="31"/>
    </row>
  </sheetData>
  <mergeCells count="9">
    <mergeCell ref="E21:F21"/>
    <mergeCell ref="A19:F19"/>
    <mergeCell ref="E24:F24"/>
    <mergeCell ref="A26:B26"/>
    <mergeCell ref="A3:F3"/>
    <mergeCell ref="A1:F1"/>
    <mergeCell ref="A12:F12"/>
    <mergeCell ref="E22:F22"/>
    <mergeCell ref="E23:F23"/>
  </mergeCells>
  <hyperlinks>
    <hyperlink r:id="rId1" ref="E21"/>
    <hyperlink r:id="rId2" ref="E22"/>
    <hyperlink r:id="rId3" location="results" ref="E24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4"/>
</worksheet>
</file>