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130"/>
  <workbookPr defaultThemeVersion="166925"/>
  <mc:AlternateContent xmlns:mc="http://schemas.openxmlformats.org/markup-compatibility/2006">
    <mc:Choice Requires="x15">
      <x15ac:absPath xmlns:x15ac="http://schemas.microsoft.com/office/spreadsheetml/2010/11/ac" url="E:\University\University\MSc\Models\climate-analysis\reduced_data\"/>
    </mc:Choice>
  </mc:AlternateContent>
  <xr:revisionPtr revIDLastSave="0" documentId="13_ncr:1_{03D79D0B-3AF8-4755-BE25-4D5797EFB3D8}" xr6:coauthVersionLast="45" xr6:coauthVersionMax="45" xr10:uidLastSave="{00000000-0000-0000-0000-000000000000}"/>
  <bookViews>
    <workbookView xWindow="-120" yWindow="-120" windowWidth="29040" windowHeight="15840" activeTab="2" xr2:uid="{00000000-000D-0000-FFFF-FFFF00000000}"/>
  </bookViews>
  <sheets>
    <sheet name="4-year" sheetId="1" r:id="rId1"/>
    <sheet name="All" sheetId="4" r:id="rId2"/>
    <sheet name="Improvements All" sheetId="3" r:id="rId3"/>
    <sheet name="10-year" sheetId="5" r:id="rId4"/>
    <sheet name="Improvements 10-year" sheetId="6" r:id="rId5"/>
    <sheet name="Sheet2" sheetId="2" r:id="rId6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Q14" i="6" l="1"/>
  <c r="Q13" i="6"/>
  <c r="Q12" i="6"/>
  <c r="Q11" i="6"/>
  <c r="Q10" i="6"/>
  <c r="Q9" i="6"/>
  <c r="O14" i="6"/>
  <c r="O13" i="6"/>
  <c r="O12" i="6"/>
  <c r="O11" i="6"/>
  <c r="O10" i="6"/>
  <c r="O9" i="6"/>
  <c r="M14" i="6"/>
  <c r="M13" i="6"/>
  <c r="M12" i="6"/>
  <c r="M11" i="6"/>
  <c r="M10" i="6"/>
  <c r="M9" i="6"/>
  <c r="K14" i="6"/>
  <c r="K13" i="6"/>
  <c r="K12" i="6"/>
  <c r="K11" i="6"/>
  <c r="K10" i="6"/>
  <c r="K9" i="6"/>
  <c r="I14" i="6"/>
  <c r="I13" i="6"/>
  <c r="I12" i="6"/>
  <c r="I11" i="6"/>
  <c r="I10" i="6"/>
  <c r="I9" i="6"/>
  <c r="G14" i="6"/>
  <c r="G13" i="6"/>
  <c r="G12" i="6"/>
  <c r="G11" i="6"/>
  <c r="G10" i="6"/>
  <c r="G9" i="6"/>
  <c r="E14" i="6"/>
  <c r="E13" i="6"/>
  <c r="E11" i="6"/>
  <c r="E10" i="6"/>
  <c r="E9" i="6"/>
  <c r="E12" i="6"/>
  <c r="C9" i="6" l="1"/>
  <c r="C10" i="6"/>
  <c r="C11" i="6"/>
  <c r="C12" i="6"/>
  <c r="C13" i="6"/>
  <c r="C14" i="6"/>
  <c r="T18" i="5"/>
  <c r="S18" i="5"/>
  <c r="R18" i="5"/>
  <c r="Q18" i="5"/>
  <c r="P18" i="5"/>
  <c r="O18" i="5"/>
  <c r="N18" i="5"/>
  <c r="M18" i="5"/>
  <c r="T17" i="5"/>
  <c r="S17" i="5"/>
  <c r="R17" i="5"/>
  <c r="Q17" i="5"/>
  <c r="P17" i="5"/>
  <c r="O17" i="5"/>
  <c r="N17" i="5"/>
  <c r="M17" i="5"/>
  <c r="T16" i="5"/>
  <c r="S16" i="5"/>
  <c r="R16" i="5"/>
  <c r="Q16" i="5"/>
  <c r="P16" i="5"/>
  <c r="O16" i="5"/>
  <c r="N16" i="5"/>
  <c r="M16" i="5"/>
  <c r="T15" i="5"/>
  <c r="S15" i="5"/>
  <c r="R15" i="5"/>
  <c r="Q15" i="5"/>
  <c r="P15" i="5"/>
  <c r="O15" i="5"/>
  <c r="N15" i="5"/>
  <c r="M15" i="5"/>
  <c r="T14" i="5"/>
  <c r="S14" i="5"/>
  <c r="R14" i="5"/>
  <c r="Q14" i="5"/>
  <c r="P14" i="5"/>
  <c r="O14" i="5"/>
  <c r="N14" i="5"/>
  <c r="M14" i="5"/>
  <c r="T13" i="5"/>
  <c r="S13" i="5"/>
  <c r="R13" i="5"/>
  <c r="Q13" i="5"/>
  <c r="P13" i="5"/>
  <c r="O13" i="5"/>
  <c r="N13" i="5"/>
  <c r="M13" i="5"/>
  <c r="T11" i="5"/>
  <c r="S11" i="5"/>
  <c r="R11" i="5"/>
  <c r="Q11" i="5"/>
  <c r="P11" i="5"/>
  <c r="O11" i="5"/>
  <c r="N11" i="5"/>
  <c r="M11" i="5"/>
  <c r="T10" i="5"/>
  <c r="S10" i="5"/>
  <c r="R10" i="5"/>
  <c r="Q10" i="5"/>
  <c r="P10" i="5"/>
  <c r="O10" i="5"/>
  <c r="N10" i="5"/>
  <c r="M10" i="5"/>
  <c r="T9" i="5"/>
  <c r="S9" i="5"/>
  <c r="R9" i="5"/>
  <c r="Q9" i="5"/>
  <c r="P9" i="5"/>
  <c r="O9" i="5"/>
  <c r="N9" i="5"/>
  <c r="M9" i="5"/>
  <c r="T8" i="5"/>
  <c r="S8" i="5"/>
  <c r="R8" i="5"/>
  <c r="Q8" i="5"/>
  <c r="P8" i="5"/>
  <c r="O8" i="5"/>
  <c r="N8" i="5"/>
  <c r="M8" i="5"/>
  <c r="T7" i="5"/>
  <c r="S7" i="5"/>
  <c r="R7" i="5"/>
  <c r="Q7" i="5"/>
  <c r="P7" i="5"/>
  <c r="O7" i="5"/>
  <c r="N7" i="5"/>
  <c r="M7" i="5"/>
  <c r="T6" i="5"/>
  <c r="S6" i="5"/>
  <c r="R6" i="5"/>
  <c r="Q6" i="5"/>
  <c r="P6" i="5"/>
  <c r="O6" i="5"/>
  <c r="N6" i="5"/>
  <c r="M6" i="5"/>
  <c r="T18" i="4"/>
  <c r="S18" i="4"/>
  <c r="R18" i="4"/>
  <c r="Q18" i="4"/>
  <c r="P18" i="4"/>
  <c r="O18" i="4"/>
  <c r="N18" i="4"/>
  <c r="M18" i="4"/>
  <c r="T17" i="4"/>
  <c r="S17" i="4"/>
  <c r="R17" i="4"/>
  <c r="Q17" i="4"/>
  <c r="P17" i="4"/>
  <c r="O17" i="4"/>
  <c r="N17" i="4"/>
  <c r="M17" i="4"/>
  <c r="T16" i="4"/>
  <c r="S16" i="4"/>
  <c r="R16" i="4"/>
  <c r="Q16" i="4"/>
  <c r="P16" i="4"/>
  <c r="O16" i="4"/>
  <c r="N16" i="4"/>
  <c r="M16" i="4"/>
  <c r="T15" i="4"/>
  <c r="S15" i="4"/>
  <c r="R15" i="4"/>
  <c r="Q15" i="4"/>
  <c r="P15" i="4"/>
  <c r="O15" i="4"/>
  <c r="N15" i="4"/>
  <c r="M15" i="4"/>
  <c r="T14" i="4"/>
  <c r="S14" i="4"/>
  <c r="R14" i="4"/>
  <c r="Q14" i="4"/>
  <c r="P14" i="4"/>
  <c r="O14" i="4"/>
  <c r="N14" i="4"/>
  <c r="M14" i="4"/>
  <c r="T13" i="4"/>
  <c r="S13" i="4"/>
  <c r="R13" i="4"/>
  <c r="Q13" i="4"/>
  <c r="P13" i="4"/>
  <c r="O13" i="4"/>
  <c r="N13" i="4"/>
  <c r="M13" i="4"/>
  <c r="T11" i="4"/>
  <c r="S11" i="4"/>
  <c r="R11" i="4"/>
  <c r="Q11" i="4"/>
  <c r="P11" i="4"/>
  <c r="O11" i="4"/>
  <c r="N11" i="4"/>
  <c r="M11" i="4"/>
  <c r="T10" i="4"/>
  <c r="S10" i="4"/>
  <c r="R10" i="4"/>
  <c r="Q10" i="4"/>
  <c r="P10" i="4"/>
  <c r="O10" i="4"/>
  <c r="N10" i="4"/>
  <c r="M10" i="4"/>
  <c r="T9" i="4"/>
  <c r="S9" i="4"/>
  <c r="R9" i="4"/>
  <c r="Q9" i="4"/>
  <c r="P9" i="4"/>
  <c r="O9" i="4"/>
  <c r="N9" i="4"/>
  <c r="M9" i="4"/>
  <c r="T8" i="4"/>
  <c r="S8" i="4"/>
  <c r="R8" i="4"/>
  <c r="Q8" i="4"/>
  <c r="P8" i="4"/>
  <c r="O8" i="4"/>
  <c r="N8" i="4"/>
  <c r="M8" i="4"/>
  <c r="T7" i="4"/>
  <c r="S7" i="4"/>
  <c r="R7" i="4"/>
  <c r="Q7" i="4"/>
  <c r="P7" i="4"/>
  <c r="O7" i="4"/>
  <c r="N7" i="4"/>
  <c r="M7" i="4"/>
  <c r="T6" i="4"/>
  <c r="S6" i="4"/>
  <c r="R6" i="4"/>
  <c r="Q6" i="4"/>
  <c r="P6" i="4"/>
  <c r="O6" i="4"/>
  <c r="N6" i="4"/>
  <c r="M6" i="4"/>
  <c r="T7" i="1" l="1"/>
  <c r="T8" i="1"/>
  <c r="T9" i="1"/>
  <c r="T10" i="1"/>
  <c r="T11" i="1"/>
  <c r="T13" i="1"/>
  <c r="T14" i="1"/>
  <c r="T15" i="1"/>
  <c r="T16" i="1"/>
  <c r="T17" i="1"/>
  <c r="T18" i="1"/>
  <c r="T6" i="1"/>
  <c r="S7" i="1"/>
  <c r="S8" i="1"/>
  <c r="S9" i="1"/>
  <c r="S10" i="1"/>
  <c r="S11" i="1"/>
  <c r="S13" i="1"/>
  <c r="S14" i="1"/>
  <c r="S15" i="1"/>
  <c r="S16" i="1"/>
  <c r="S17" i="1"/>
  <c r="S18" i="1"/>
  <c r="S6" i="1"/>
  <c r="Q6" i="1"/>
  <c r="R6" i="1"/>
  <c r="Q7" i="1"/>
  <c r="R7" i="1"/>
  <c r="Q8" i="1"/>
  <c r="R8" i="1"/>
  <c r="Q9" i="1"/>
  <c r="R9" i="1"/>
  <c r="Q10" i="1"/>
  <c r="R10" i="1"/>
  <c r="Q11" i="1"/>
  <c r="R11" i="1"/>
  <c r="Q13" i="1"/>
  <c r="R13" i="1"/>
  <c r="Q14" i="1"/>
  <c r="R14" i="1"/>
  <c r="Q15" i="1"/>
  <c r="R15" i="1"/>
  <c r="Q16" i="1"/>
  <c r="R16" i="1"/>
  <c r="Q17" i="1"/>
  <c r="R17" i="1"/>
  <c r="Q18" i="1"/>
  <c r="R18" i="1"/>
  <c r="P7" i="1" l="1"/>
  <c r="P8" i="1"/>
  <c r="P9" i="1"/>
  <c r="P10" i="1"/>
  <c r="P11" i="1"/>
  <c r="P13" i="1"/>
  <c r="P14" i="1"/>
  <c r="P15" i="1"/>
  <c r="P16" i="1"/>
  <c r="P17" i="1"/>
  <c r="P18" i="1"/>
  <c r="P6" i="1"/>
  <c r="O7" i="1"/>
  <c r="O8" i="1"/>
  <c r="O9" i="1"/>
  <c r="O10" i="1"/>
  <c r="O11" i="1"/>
  <c r="O13" i="1"/>
  <c r="O14" i="1"/>
  <c r="O15" i="1"/>
  <c r="O16" i="1"/>
  <c r="O17" i="1"/>
  <c r="O18" i="1"/>
  <c r="O6" i="1"/>
  <c r="N18" i="1"/>
  <c r="N7" i="1"/>
  <c r="N8" i="1"/>
  <c r="N9" i="1"/>
  <c r="N10" i="1"/>
  <c r="N11" i="1"/>
  <c r="N13" i="1"/>
  <c r="N14" i="1"/>
  <c r="N15" i="1"/>
  <c r="N16" i="1"/>
  <c r="N17" i="1"/>
  <c r="N6" i="1"/>
  <c r="M7" i="1"/>
  <c r="M8" i="1"/>
  <c r="M9" i="1"/>
  <c r="M10" i="1"/>
  <c r="M11" i="1"/>
  <c r="M13" i="1"/>
  <c r="M14" i="1"/>
  <c r="M15" i="1"/>
  <c r="M16" i="1"/>
  <c r="M17" i="1"/>
  <c r="M18" i="1"/>
  <c r="M6" i="1"/>
</calcChain>
</file>

<file path=xl/sharedStrings.xml><?xml version="1.0" encoding="utf-8"?>
<sst xmlns="http://schemas.openxmlformats.org/spreadsheetml/2006/main" count="323" uniqueCount="127">
  <si>
    <t>Source</t>
  </si>
  <si>
    <t>(SWD)</t>
  </si>
  <si>
    <t xml:space="preserve"> (SWU)</t>
  </si>
  <si>
    <t xml:space="preserve"> (LWU)</t>
  </si>
  <si>
    <t>(SWD - (LWU + SWU))</t>
  </si>
  <si>
    <t>Global Albedo</t>
  </si>
  <si>
    <t>Southern Ocean Albedo</t>
  </si>
  <si>
    <t>(SWU / SWD)</t>
  </si>
  <si>
    <t>Net Southern Ocean   / Wm^-2</t>
  </si>
  <si>
    <t>Incoming Solar Radiation                 / Wm^-2</t>
  </si>
  <si>
    <t>Reflected Solar Radiation               / Wm^-2</t>
  </si>
  <si>
    <t>Outgoing LW Radiation              / Wm^-2</t>
  </si>
  <si>
    <t>Net Global                     / Wm^-2</t>
  </si>
  <si>
    <t>CMIP5-CESM1-CAM5</t>
  </si>
  <si>
    <t>CMIP5-GFDL-HIRAM-C360</t>
  </si>
  <si>
    <t>CMIP5-GISS-E2R</t>
  </si>
  <si>
    <t>CMIP5-IPSL-CM5A-LR</t>
  </si>
  <si>
    <t>CMIP5-MIROC5</t>
  </si>
  <si>
    <t>CMIP5-MRI-CGCM3</t>
  </si>
  <si>
    <t>CMIP6-CESM2-CAM6</t>
  </si>
  <si>
    <t>CMIP6-GFDL-AM4</t>
  </si>
  <si>
    <t>CMIP6-GISS-E21G</t>
  </si>
  <si>
    <t>CMIP6-IPSL-CM6A-LR</t>
  </si>
  <si>
    <t>CMIP6-MIROC6</t>
  </si>
  <si>
    <t>CMIP6-MRI-ESM2</t>
  </si>
  <si>
    <t>Global Albedo Bias</t>
  </si>
  <si>
    <t>Southern Ocean Albedo Bias</t>
  </si>
  <si>
    <t>CERES - Model</t>
  </si>
  <si>
    <t>Global Net Energy Bias</t>
  </si>
  <si>
    <t>Southern Ocean Net Energy Bias</t>
  </si>
  <si>
    <t>(SWU_CS - SWU)</t>
  </si>
  <si>
    <t>(LWU_CS - LWU)</t>
  </si>
  <si>
    <t>Southern Ocean Cloud Radiative Effect (SW)                       / Wm^-2</t>
  </si>
  <si>
    <t>Southern Ocean Cloud Radiative Effect                        / Wm^-2</t>
  </si>
  <si>
    <t>Global Cloud Radiative Effect (LW) / Wm^-2</t>
  </si>
  <si>
    <t>Global Cloud Radiative Effect (SW) / Wm^-2</t>
  </si>
  <si>
    <t>Global Energy Bias / Wm^-2</t>
  </si>
  <si>
    <t>Southern Ocean Energy Bias                     / Wm^-2</t>
  </si>
  <si>
    <t>Global Cloud Radiative Effect (SW) Bias  / Wm^-2</t>
  </si>
  <si>
    <t>Global Cloud Radiative Effect (LW) Bias / Wm^-2</t>
  </si>
  <si>
    <t>Southern Ocean Cloud Radiative Effect (SW) Bias / Wm^-2</t>
  </si>
  <si>
    <t>Southern Ocean Cloud Radiative Effect (LW) Bias / Wm^-2</t>
  </si>
  <si>
    <t>CERES (19 years)</t>
  </si>
  <si>
    <t>CMIP5-MIROC5 (30 years)</t>
  </si>
  <si>
    <t>CMIP5-MRI-CGCM3 (31 years)</t>
  </si>
  <si>
    <t>CMIP5-IPSL-CM5A-LR (31 years)</t>
  </si>
  <si>
    <t>CMIP5-GFDL-HIRAM-C360 (10 years)</t>
  </si>
  <si>
    <t>CMIP5-GISS-E2R (60 years)</t>
  </si>
  <si>
    <t>CMIP5-CESM1-CAM5 (27 years)</t>
  </si>
  <si>
    <t>CMIP6-CESM2-CAM6  (65 years)</t>
  </si>
  <si>
    <t>CMIP6-GFDL-AM4  (25 years)</t>
  </si>
  <si>
    <t>CMIP6-GISS-E21G  (15 years)</t>
  </si>
  <si>
    <t>CMIP6-IPSL-CM6A-LR  (16 years)</t>
  </si>
  <si>
    <t>CMIP6-MIROC6  (15 years)</t>
  </si>
  <si>
    <t>CMIP6-MRI-ESM2  (15 years)</t>
  </si>
  <si>
    <t>CERES (10 years)</t>
  </si>
  <si>
    <t>CMIP5-CESM1-CAM5 (10 years)</t>
  </si>
  <si>
    <t>CMIP5-GISS-E2R (10 years)</t>
  </si>
  <si>
    <t>CMIP5-IPSL-CM5A-LR (10 years)</t>
  </si>
  <si>
    <t>CMIP5-MIROC5 (10 years)</t>
  </si>
  <si>
    <t>CMIP5-MRI-CGCM3 (10 years)</t>
  </si>
  <si>
    <t>CMIP6-CESM2-CAM6 (10 years)</t>
  </si>
  <si>
    <t>CMIP6-GFDL-AM4 (10 years)</t>
  </si>
  <si>
    <t>CMIP6-GISS-E21G (10 years)</t>
  </si>
  <si>
    <t>CMIP6-IPSL-CM6A-LR (10 years)</t>
  </si>
  <si>
    <t>CMIP6-MIROC6 (10 years)</t>
  </si>
  <si>
    <t>CMIP6-MRI-ESM2 (10 years)</t>
  </si>
  <si>
    <t xml:space="preserve">CMIP5-CESM1-CAM5  </t>
  </si>
  <si>
    <t xml:space="preserve">CMIP5-GFDL-HIRAM-C360  </t>
  </si>
  <si>
    <t xml:space="preserve">CMIP5-GISS-E2R  </t>
  </si>
  <si>
    <t xml:space="preserve">CMIP5-IPSL-CM5A-LR  </t>
  </si>
  <si>
    <t xml:space="preserve">CMIP5-MIROC5  </t>
  </si>
  <si>
    <t xml:space="preserve">CMIP5-MRI-CGCM3  </t>
  </si>
  <si>
    <t xml:space="preserve">CMIP6-CESM2-CAM6  </t>
  </si>
  <si>
    <t xml:space="preserve">CMIP6-GFDL-AM4  </t>
  </si>
  <si>
    <t xml:space="preserve">CMIP6-GISS-E21G  </t>
  </si>
  <si>
    <t xml:space="preserve">CMIP6-IPSL-CM6A-LR  </t>
  </si>
  <si>
    <t xml:space="preserve">CMIP6-MIROC6  </t>
  </si>
  <si>
    <t xml:space="preserve">CMIP6-MRI-ESM2  </t>
  </si>
  <si>
    <t>1.338 (62%)</t>
  </si>
  <si>
    <t>3.377 (-44%)</t>
  </si>
  <si>
    <t>3.587 (-23%)</t>
  </si>
  <si>
    <t>2.196 (23%)</t>
  </si>
  <si>
    <t>4.302 (1%)</t>
  </si>
  <si>
    <t>2.215 (60%)</t>
  </si>
  <si>
    <t>1.108 (87%)</t>
  </si>
  <si>
    <t>-0.848 (86%)</t>
  </si>
  <si>
    <t>1.955 (78%)</t>
  </si>
  <si>
    <t>5.291 (-18%)</t>
  </si>
  <si>
    <t>4.535 (-241%)</t>
  </si>
  <si>
    <t>3.110 (35%)</t>
  </si>
  <si>
    <t>0.016 (79%)</t>
  </si>
  <si>
    <t>0.013 (42%)</t>
  </si>
  <si>
    <t>0.021 (70%)</t>
  </si>
  <si>
    <t>0.016 (53%)</t>
  </si>
  <si>
    <t>0.001 (99%)</t>
  </si>
  <si>
    <t>0.028 (67%)</t>
  </si>
  <si>
    <t>1.746 (42%)</t>
  </si>
  <si>
    <t>2.690 (37%)</t>
  </si>
  <si>
    <t>2.893 (-31%)</t>
  </si>
  <si>
    <t>2.452 (-24%)</t>
  </si>
  <si>
    <t>12.277 (-53%)</t>
  </si>
  <si>
    <t>-1.785 (6%)</t>
  </si>
  <si>
    <t>-0.030 (-13%)</t>
  </si>
  <si>
    <t>-0.033 (18%)</t>
  </si>
  <si>
    <t>-0.039 (-29%)</t>
  </si>
  <si>
    <t>-0.035 (1%)</t>
  </si>
  <si>
    <t>-0.058 (-35%)</t>
  </si>
  <si>
    <t>-0.030 (19%)</t>
  </si>
  <si>
    <t>5.281 (39%)</t>
  </si>
  <si>
    <t>5.349 (-19%)</t>
  </si>
  <si>
    <t>8.161 (23%)</t>
  </si>
  <si>
    <t>4.104 (-316%)</t>
  </si>
  <si>
    <t>0.732 (81%)</t>
  </si>
  <si>
    <t>4.855 (13%)</t>
  </si>
  <si>
    <t>10.798 (-672%)</t>
  </si>
  <si>
    <t>9.610 (24%)</t>
  </si>
  <si>
    <t>5.115 (79%)</t>
  </si>
  <si>
    <t>8.275 (-281%)</t>
  </si>
  <si>
    <t>3.854 ( -87%)</t>
  </si>
  <si>
    <t>-1.373 (88%)</t>
  </si>
  <si>
    <t>3.439 (56%)</t>
  </si>
  <si>
    <t>5.110 (-1211%)</t>
  </si>
  <si>
    <t>7.546 ( 50%)</t>
  </si>
  <si>
    <t>0.324 (96%)</t>
  </si>
  <si>
    <t>0.623 (88%)</t>
  </si>
  <si>
    <t>5.030 (55%)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</si>
</sst>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00"/>
    <numFmt numFmtId="165" formatCode="0.0"/>
  </numFmts>
  <fonts count="7" x14ac:knownFonts="1">
    <font>
      <sz val="11"/>
      <color theme="1"/>
      <name val="Calibri"/>
      <family val="2"/>
      <scheme val="minor"/>
    </font>
    <font>
      <b/>
      <sz val="11"/>
      <color rgb="FFFA7D0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</fonts>
  <fills count="13">
    <fill>
      <patternFill patternType="none"/>
    </fill>
    <fill>
      <patternFill patternType="gray125"/>
    </fill>
    <fill>
      <patternFill patternType="solid">
        <fgColor rgb="FFF2F2F2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rgb="FFC6EFCE"/>
      </patternFill>
    </fill>
    <fill>
      <patternFill patternType="solid">
        <fgColor rgb="FFFFC7CE"/>
      </patternFill>
    </fill>
  </fills>
  <borders count="13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/>
      <bottom style="thin">
        <color indexed="64"/>
      </bottom>
      <diagonal/>
    </border>
    <border>
      <left style="thin">
        <color auto="1"/>
      </left>
      <right style="thin">
        <color auto="1"/>
      </right>
      <top/>
      <bottom style="thin">
        <color indexed="64"/>
      </bottom>
      <diagonal/>
    </border>
    <border>
      <left style="thin">
        <color auto="1"/>
      </left>
      <right/>
      <top/>
      <bottom style="thin">
        <color indexed="64"/>
      </bottom>
      <diagonal/>
    </border>
    <border>
      <left style="double">
        <color auto="1"/>
      </left>
      <right/>
      <top/>
      <bottom/>
      <diagonal/>
    </border>
    <border>
      <left style="thin">
        <color rgb="FF7F7F7F"/>
      </left>
      <right/>
      <top style="thin">
        <color rgb="FF7F7F7F"/>
      </top>
      <bottom style="thin">
        <color rgb="FF7F7F7F"/>
      </bottom>
      <diagonal/>
    </border>
    <border>
      <left style="double">
        <color auto="1"/>
      </left>
      <right/>
      <top/>
      <bottom style="thin">
        <color indexed="64"/>
      </bottom>
      <diagonal/>
    </border>
    <border>
      <left style="double">
        <color auto="1"/>
      </left>
      <right style="double">
        <color auto="1"/>
      </right>
      <top/>
      <bottom/>
      <diagonal/>
    </border>
    <border>
      <left style="double">
        <color auto="1"/>
      </left>
      <right style="double">
        <color auto="1"/>
      </right>
      <top/>
      <bottom style="thin">
        <color indexed="64"/>
      </bottom>
      <diagonal/>
    </border>
  </borders>
  <cellStyleXfs count="5">
    <xf numFmtId="0" fontId="0" fillId="0" borderId="0"/>
    <xf numFmtId="0" fontId="1" fillId="2" borderId="1" applyNumberFormat="0" applyAlignment="0" applyProtection="0"/>
    <xf numFmtId="9" fontId="4" fillId="0" borderId="0" applyFont="0" applyFill="0" applyBorder="0" applyAlignment="0" applyProtection="0"/>
    <xf numFmtId="0" fontId="5" fillId="11" borderId="0" applyNumberFormat="0" applyBorder="0" applyAlignment="0" applyProtection="0"/>
    <xf numFmtId="0" fontId="6" fillId="12" borderId="0" applyNumberFormat="0" applyBorder="0" applyAlignment="0" applyProtection="0"/>
  </cellStyleXfs>
  <cellXfs count="84">
    <xf numFmtId="0" fontId="0" fillId="0" borderId="0" xfId="0"/>
    <xf numFmtId="0" fontId="0" fillId="0" borderId="0" xfId="0" applyAlignment="1">
      <alignment horizontal="center" vertical="center" wrapText="1"/>
    </xf>
    <xf numFmtId="0" fontId="0" fillId="0" borderId="0" xfId="0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2" xfId="0" applyBorder="1"/>
    <xf numFmtId="0" fontId="0" fillId="0" borderId="5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164" fontId="0" fillId="0" borderId="3" xfId="0" applyNumberFormat="1" applyBorder="1" applyAlignment="1">
      <alignment horizontal="center" vertical="center"/>
    </xf>
    <xf numFmtId="164" fontId="0" fillId="0" borderId="4" xfId="0" applyNumberFormat="1" applyBorder="1" applyAlignment="1">
      <alignment horizontal="center" vertical="center"/>
    </xf>
    <xf numFmtId="0" fontId="1" fillId="2" borderId="1" xfId="1"/>
    <xf numFmtId="0" fontId="0" fillId="0" borderId="0" xfId="0" applyBorder="1" applyAlignment="1">
      <alignment horizontal="center" vertical="center"/>
    </xf>
    <xf numFmtId="0" fontId="0" fillId="0" borderId="0" xfId="0" applyBorder="1"/>
    <xf numFmtId="0" fontId="0" fillId="0" borderId="2" xfId="0" applyBorder="1" applyAlignment="1">
      <alignment horizontal="left" vertical="center"/>
    </xf>
    <xf numFmtId="2" fontId="1" fillId="2" borderId="1" xfId="1" applyNumberFormat="1" applyAlignment="1">
      <alignment horizontal="center" vertical="center"/>
    </xf>
    <xf numFmtId="0" fontId="2" fillId="0" borderId="2" xfId="0" applyFont="1" applyBorder="1" applyAlignment="1">
      <alignment horizontal="center" vertical="center" wrapText="1"/>
    </xf>
    <xf numFmtId="0" fontId="2" fillId="0" borderId="3" xfId="0" applyFont="1" applyBorder="1" applyAlignment="1">
      <alignment horizontal="center" vertical="center" wrapText="1"/>
    </xf>
    <xf numFmtId="0" fontId="2" fillId="0" borderId="4" xfId="0" applyFont="1" applyBorder="1" applyAlignment="1">
      <alignment horizontal="center" vertical="center" wrapText="1"/>
    </xf>
    <xf numFmtId="165" fontId="2" fillId="0" borderId="3" xfId="0" applyNumberFormat="1" applyFont="1" applyBorder="1" applyAlignment="1">
      <alignment horizontal="center" vertical="center" wrapText="1"/>
    </xf>
    <xf numFmtId="165" fontId="0" fillId="0" borderId="6" xfId="0" applyNumberFormat="1" applyBorder="1" applyAlignment="1">
      <alignment horizontal="center" vertical="center"/>
    </xf>
    <xf numFmtId="165" fontId="0" fillId="0" borderId="3" xfId="0" applyNumberFormat="1" applyBorder="1" applyAlignment="1">
      <alignment horizontal="center" vertical="center"/>
    </xf>
    <xf numFmtId="165" fontId="1" fillId="2" borderId="1" xfId="1" applyNumberFormat="1" applyAlignment="1">
      <alignment horizontal="center" vertical="center"/>
    </xf>
    <xf numFmtId="165" fontId="0" fillId="0" borderId="0" xfId="0" applyNumberFormat="1" applyBorder="1" applyAlignment="1">
      <alignment horizontal="center" vertical="center"/>
    </xf>
    <xf numFmtId="2" fontId="2" fillId="0" borderId="3" xfId="0" applyNumberFormat="1" applyFont="1" applyBorder="1" applyAlignment="1">
      <alignment horizontal="center" vertical="center" wrapText="1"/>
    </xf>
    <xf numFmtId="2" fontId="0" fillId="0" borderId="6" xfId="0" applyNumberFormat="1" applyBorder="1" applyAlignment="1">
      <alignment horizontal="center" vertical="center"/>
    </xf>
    <xf numFmtId="2" fontId="0" fillId="0" borderId="3" xfId="0" applyNumberFormat="1" applyBorder="1" applyAlignment="1">
      <alignment horizontal="center" vertical="center"/>
    </xf>
    <xf numFmtId="2" fontId="0" fillId="0" borderId="0" xfId="0" applyNumberFormat="1" applyBorder="1" applyAlignment="1">
      <alignment horizontal="center" vertical="center"/>
    </xf>
    <xf numFmtId="2" fontId="1" fillId="2" borderId="9" xfId="1" applyNumberFormat="1" applyBorder="1" applyAlignment="1">
      <alignment horizontal="center" vertical="center"/>
    </xf>
    <xf numFmtId="0" fontId="0" fillId="0" borderId="8" xfId="0" applyBorder="1"/>
    <xf numFmtId="0" fontId="2" fillId="0" borderId="8" xfId="0" applyFont="1" applyBorder="1" applyAlignment="1">
      <alignment horizontal="center" vertical="center" wrapText="1"/>
    </xf>
    <xf numFmtId="0" fontId="0" fillId="0" borderId="10" xfId="0" applyBorder="1" applyAlignment="1">
      <alignment horizontal="center" vertical="center"/>
    </xf>
    <xf numFmtId="0" fontId="2" fillId="0" borderId="11" xfId="0" applyFont="1" applyBorder="1" applyAlignment="1">
      <alignment horizontal="center" vertical="center" wrapText="1"/>
    </xf>
    <xf numFmtId="0" fontId="0" fillId="0" borderId="12" xfId="0" applyBorder="1" applyAlignment="1">
      <alignment horizontal="center" vertical="center"/>
    </xf>
    <xf numFmtId="0" fontId="0" fillId="0" borderId="11" xfId="0" applyBorder="1"/>
    <xf numFmtId="2" fontId="0" fillId="0" borderId="11" xfId="0" applyNumberFormat="1" applyBorder="1" applyAlignment="1">
      <alignment horizontal="center" vertical="center"/>
    </xf>
    <xf numFmtId="164" fontId="0" fillId="0" borderId="11" xfId="0" applyNumberFormat="1" applyBorder="1" applyAlignment="1">
      <alignment horizontal="center" vertical="center"/>
    </xf>
    <xf numFmtId="164" fontId="0" fillId="0" borderId="8" xfId="0" applyNumberFormat="1" applyBorder="1" applyAlignment="1">
      <alignment horizontal="center" vertical="center"/>
    </xf>
    <xf numFmtId="0" fontId="2" fillId="3" borderId="11" xfId="0" applyFont="1" applyFill="1" applyBorder="1" applyAlignment="1">
      <alignment horizontal="center" vertical="center" wrapText="1"/>
    </xf>
    <xf numFmtId="0" fontId="0" fillId="3" borderId="12" xfId="0" applyFill="1" applyBorder="1" applyAlignment="1">
      <alignment horizontal="center" vertical="center"/>
    </xf>
    <xf numFmtId="0" fontId="0" fillId="3" borderId="11" xfId="0" applyFill="1" applyBorder="1"/>
    <xf numFmtId="2" fontId="0" fillId="3" borderId="11" xfId="0" applyNumberFormat="1" applyFill="1" applyBorder="1" applyAlignment="1">
      <alignment horizontal="center" vertical="center"/>
    </xf>
    <xf numFmtId="0" fontId="2" fillId="4" borderId="11" xfId="0" applyFont="1" applyFill="1" applyBorder="1" applyAlignment="1">
      <alignment horizontal="center" vertical="center" wrapText="1"/>
    </xf>
    <xf numFmtId="0" fontId="0" fillId="4" borderId="12" xfId="0" applyFill="1" applyBorder="1" applyAlignment="1">
      <alignment horizontal="center" vertical="center"/>
    </xf>
    <xf numFmtId="0" fontId="0" fillId="4" borderId="11" xfId="0" applyFill="1" applyBorder="1"/>
    <xf numFmtId="164" fontId="0" fillId="4" borderId="11" xfId="0" applyNumberFormat="1" applyFill="1" applyBorder="1" applyAlignment="1">
      <alignment horizontal="center" vertical="center"/>
    </xf>
    <xf numFmtId="0" fontId="2" fillId="5" borderId="8" xfId="0" applyFont="1" applyFill="1" applyBorder="1" applyAlignment="1">
      <alignment horizontal="center" vertical="center" wrapText="1"/>
    </xf>
    <xf numFmtId="0" fontId="0" fillId="5" borderId="10" xfId="0" applyFill="1" applyBorder="1" applyAlignment="1">
      <alignment horizontal="center" vertical="center"/>
    </xf>
    <xf numFmtId="0" fontId="0" fillId="5" borderId="8" xfId="0" applyFill="1" applyBorder="1"/>
    <xf numFmtId="164" fontId="0" fillId="5" borderId="8" xfId="0" applyNumberFormat="1" applyFill="1" applyBorder="1" applyAlignment="1">
      <alignment horizontal="center" vertical="center"/>
    </xf>
    <xf numFmtId="0" fontId="2" fillId="6" borderId="8" xfId="0" applyFont="1" applyFill="1" applyBorder="1" applyAlignment="1">
      <alignment horizontal="center" vertical="center" wrapText="1"/>
    </xf>
    <xf numFmtId="0" fontId="0" fillId="6" borderId="10" xfId="0" applyFill="1" applyBorder="1" applyAlignment="1">
      <alignment horizontal="center" vertical="center"/>
    </xf>
    <xf numFmtId="0" fontId="0" fillId="6" borderId="8" xfId="0" applyFill="1" applyBorder="1"/>
    <xf numFmtId="164" fontId="0" fillId="6" borderId="8" xfId="0" applyNumberFormat="1" applyFill="1" applyBorder="1" applyAlignment="1">
      <alignment horizontal="center" vertical="center"/>
    </xf>
    <xf numFmtId="0" fontId="2" fillId="7" borderId="11" xfId="0" applyFont="1" applyFill="1" applyBorder="1" applyAlignment="1">
      <alignment horizontal="center" vertical="center" wrapText="1"/>
    </xf>
    <xf numFmtId="0" fontId="0" fillId="7" borderId="12" xfId="0" applyFill="1" applyBorder="1" applyAlignment="1">
      <alignment horizontal="center" vertical="center"/>
    </xf>
    <xf numFmtId="0" fontId="0" fillId="7" borderId="11" xfId="0" applyFill="1" applyBorder="1"/>
    <xf numFmtId="2" fontId="0" fillId="7" borderId="11" xfId="0" applyNumberFormat="1" applyFill="1" applyBorder="1" applyAlignment="1">
      <alignment horizontal="center" vertical="center"/>
    </xf>
    <xf numFmtId="0" fontId="2" fillId="8" borderId="8" xfId="0" applyFont="1" applyFill="1" applyBorder="1" applyAlignment="1">
      <alignment horizontal="center" vertical="center" wrapText="1"/>
    </xf>
    <xf numFmtId="0" fontId="0" fillId="8" borderId="10" xfId="0" applyFill="1" applyBorder="1" applyAlignment="1">
      <alignment horizontal="center" vertical="center"/>
    </xf>
    <xf numFmtId="0" fontId="0" fillId="8" borderId="8" xfId="0" applyFill="1" applyBorder="1"/>
    <xf numFmtId="164" fontId="0" fillId="8" borderId="8" xfId="0" applyNumberFormat="1" applyFill="1" applyBorder="1" applyAlignment="1">
      <alignment horizontal="center" vertical="center"/>
    </xf>
    <xf numFmtId="0" fontId="2" fillId="9" borderId="8" xfId="0" applyFont="1" applyFill="1" applyBorder="1" applyAlignment="1">
      <alignment horizontal="center" vertical="center" wrapText="1"/>
    </xf>
    <xf numFmtId="0" fontId="0" fillId="9" borderId="10" xfId="0" applyFill="1" applyBorder="1" applyAlignment="1">
      <alignment horizontal="center" vertical="center"/>
    </xf>
    <xf numFmtId="0" fontId="0" fillId="9" borderId="8" xfId="0" applyFill="1" applyBorder="1"/>
    <xf numFmtId="164" fontId="0" fillId="9" borderId="8" xfId="0" applyNumberFormat="1" applyFill="1" applyBorder="1" applyAlignment="1">
      <alignment horizontal="center" vertical="center"/>
    </xf>
    <xf numFmtId="0" fontId="2" fillId="10" borderId="8" xfId="0" applyFont="1" applyFill="1" applyBorder="1" applyAlignment="1">
      <alignment horizontal="center" vertical="center" wrapText="1"/>
    </xf>
    <xf numFmtId="0" fontId="0" fillId="10" borderId="10" xfId="0" applyFill="1" applyBorder="1" applyAlignment="1">
      <alignment horizontal="center" vertical="center"/>
    </xf>
    <xf numFmtId="0" fontId="0" fillId="10" borderId="8" xfId="0" applyFill="1" applyBorder="1"/>
    <xf numFmtId="164" fontId="0" fillId="10" borderId="8" xfId="0" applyNumberFormat="1" applyFill="1" applyBorder="1" applyAlignment="1">
      <alignment horizontal="center" vertical="center"/>
    </xf>
    <xf numFmtId="164" fontId="5" fillId="11" borderId="0" xfId="3" applyNumberFormat="1" applyAlignment="1">
      <alignment horizontal="center" vertical="center"/>
    </xf>
    <xf numFmtId="164" fontId="6" fillId="12" borderId="0" xfId="4" applyNumberFormat="1" applyAlignment="1">
      <alignment horizontal="center" vertical="center"/>
    </xf>
    <xf numFmtId="2" fontId="2" fillId="0" borderId="4" xfId="0" applyNumberFormat="1" applyFont="1" applyBorder="1" applyAlignment="1">
      <alignment horizontal="center" vertical="center" wrapText="1"/>
    </xf>
    <xf numFmtId="164" fontId="2" fillId="0" borderId="3" xfId="0" applyNumberFormat="1" applyFont="1" applyBorder="1" applyAlignment="1">
      <alignment horizontal="center" vertical="center" wrapText="1"/>
    </xf>
    <xf numFmtId="164" fontId="0" fillId="0" borderId="0" xfId="0" applyNumberFormat="1" applyBorder="1" applyAlignment="1">
      <alignment horizontal="center" vertical="center"/>
    </xf>
    <xf numFmtId="164" fontId="5" fillId="11" borderId="3" xfId="3" applyNumberFormat="1" applyBorder="1" applyAlignment="1">
      <alignment horizontal="center" vertical="center"/>
    </xf>
    <xf numFmtId="164" fontId="6" fillId="12" borderId="3" xfId="4" applyNumberFormat="1" applyBorder="1" applyAlignment="1">
      <alignment horizontal="center" vertical="center"/>
    </xf>
    <xf numFmtId="164" fontId="6" fillId="12" borderId="4" xfId="4" applyNumberFormat="1" applyBorder="1" applyAlignment="1">
      <alignment horizontal="center" vertical="center"/>
    </xf>
    <xf numFmtId="164" fontId="5" fillId="11" borderId="4" xfId="3" applyNumberFormat="1" applyBorder="1" applyAlignment="1">
      <alignment horizontal="center" vertical="center"/>
    </xf>
    <xf numFmtId="9" fontId="5" fillId="11" borderId="3" xfId="2" applyFont="1" applyFill="1" applyBorder="1" applyAlignment="1">
      <alignment horizontal="center" vertical="center"/>
    </xf>
    <xf numFmtId="165" fontId="5" fillId="11" borderId="3" xfId="3" applyNumberFormat="1" applyBorder="1" applyAlignment="1">
      <alignment horizontal="center" vertical="center"/>
    </xf>
    <xf numFmtId="165" fontId="6" fillId="12" borderId="3" xfId="4" applyNumberFormat="1" applyBorder="1" applyAlignment="1">
      <alignment horizontal="center" vertical="center"/>
    </xf>
    <xf numFmtId="164" fontId="6" fillId="12" borderId="3" xfId="4" quotePrefix="1" applyNumberFormat="1" applyBorder="1" applyAlignment="1">
      <alignment horizontal="center" vertical="center"/>
    </xf>
    <xf numFmtId="164" fontId="5" fillId="11" borderId="3" xfId="3" quotePrefix="1" applyNumberFormat="1" applyBorder="1" applyAlignment="1">
      <alignment horizontal="center" vertical="center"/>
    </xf>
  </cellXfs>
  <cellStyles count="5">
    <cellStyle name="Bad" xfId="4" builtinId="27"/>
    <cellStyle name="Calculation" xfId="1" builtinId="22"/>
    <cellStyle name="Good" xfId="3" builtinId="26"/>
    <cellStyle name="Normal" xfId="0" builtinId="0"/>
    <cellStyle name="Percent" xfId="2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T18"/>
  <sheetViews>
    <sheetView workbookViewId="0">
      <selection activeCell="A30" sqref="A30"/>
    </sheetView>
  </sheetViews>
  <sheetFormatPr defaultRowHeight="15" x14ac:dyDescent="0.25"/>
  <cols>
    <col min="1" max="1" width="37.42578125" style="13" customWidth="1"/>
    <col min="2" max="2" width="14.42578125" style="23" customWidth="1"/>
    <col min="3" max="3" width="14.85546875" style="23" customWidth="1"/>
    <col min="4" max="4" width="13.140625" style="12" customWidth="1"/>
    <col min="5" max="5" width="20" style="27" customWidth="1"/>
    <col min="6" max="6" width="19.85546875" style="27" customWidth="1"/>
    <col min="7" max="7" width="14.7109375" style="12" customWidth="1"/>
    <col min="8" max="8" width="14" style="12" customWidth="1"/>
    <col min="9" max="9" width="15.28515625" style="12" customWidth="1"/>
    <col min="10" max="12" width="16.7109375" style="12" customWidth="1"/>
    <col min="13" max="13" width="16.7109375" customWidth="1"/>
    <col min="14" max="14" width="17.42578125" customWidth="1"/>
    <col min="15" max="15" width="14.85546875" customWidth="1"/>
    <col min="16" max="16" width="16.42578125" customWidth="1"/>
    <col min="17" max="17" width="17.85546875" customWidth="1"/>
    <col min="18" max="18" width="17.5703125" customWidth="1"/>
    <col min="19" max="20" width="15.7109375" customWidth="1"/>
  </cols>
  <sheetData>
    <row r="1" spans="1:20" s="1" customFormat="1" ht="61.5" customHeight="1" x14ac:dyDescent="0.25">
      <c r="A1" s="16" t="s">
        <v>0</v>
      </c>
      <c r="B1" s="19" t="s">
        <v>9</v>
      </c>
      <c r="C1" s="19" t="s">
        <v>10</v>
      </c>
      <c r="D1" s="17" t="s">
        <v>11</v>
      </c>
      <c r="E1" s="24" t="s">
        <v>12</v>
      </c>
      <c r="F1" s="24" t="s">
        <v>8</v>
      </c>
      <c r="G1" s="17" t="s">
        <v>5</v>
      </c>
      <c r="H1" s="18" t="s">
        <v>6</v>
      </c>
      <c r="I1" s="18" t="s">
        <v>35</v>
      </c>
      <c r="J1" s="18" t="s">
        <v>34</v>
      </c>
      <c r="K1" s="18" t="s">
        <v>32</v>
      </c>
      <c r="L1" s="18" t="s">
        <v>33</v>
      </c>
      <c r="M1" s="38" t="s">
        <v>36</v>
      </c>
      <c r="N1" s="54" t="s">
        <v>37</v>
      </c>
      <c r="O1" s="42" t="s">
        <v>25</v>
      </c>
      <c r="P1" s="58" t="s">
        <v>26</v>
      </c>
      <c r="Q1" s="46" t="s">
        <v>38</v>
      </c>
      <c r="R1" s="62" t="s">
        <v>39</v>
      </c>
      <c r="S1" s="50" t="s">
        <v>40</v>
      </c>
      <c r="T1" s="66" t="s">
        <v>41</v>
      </c>
    </row>
    <row r="2" spans="1:20" s="2" customFormat="1" x14ac:dyDescent="0.25">
      <c r="A2" s="6"/>
      <c r="B2" s="20" t="s">
        <v>1</v>
      </c>
      <c r="C2" s="20" t="s">
        <v>2</v>
      </c>
      <c r="D2" s="7" t="s">
        <v>3</v>
      </c>
      <c r="E2" s="25" t="s">
        <v>4</v>
      </c>
      <c r="F2" s="25" t="s">
        <v>4</v>
      </c>
      <c r="G2" s="7" t="s">
        <v>7</v>
      </c>
      <c r="H2" s="8" t="s">
        <v>7</v>
      </c>
      <c r="I2" s="8" t="s">
        <v>30</v>
      </c>
      <c r="J2" s="8" t="s">
        <v>31</v>
      </c>
      <c r="K2" s="8" t="s">
        <v>30</v>
      </c>
      <c r="L2" s="8" t="s">
        <v>31</v>
      </c>
      <c r="M2" s="39" t="s">
        <v>27</v>
      </c>
      <c r="N2" s="55" t="s">
        <v>27</v>
      </c>
      <c r="O2" s="43" t="s">
        <v>27</v>
      </c>
      <c r="P2" s="59" t="s">
        <v>27</v>
      </c>
      <c r="Q2" s="47" t="s">
        <v>27</v>
      </c>
      <c r="R2" s="63" t="s">
        <v>27</v>
      </c>
      <c r="S2" s="51" t="s">
        <v>27</v>
      </c>
      <c r="T2" s="67" t="s">
        <v>27</v>
      </c>
    </row>
    <row r="3" spans="1:20" x14ac:dyDescent="0.25">
      <c r="A3" s="5"/>
      <c r="B3" s="21"/>
      <c r="C3" s="21"/>
      <c r="D3" s="3"/>
      <c r="E3" s="26"/>
      <c r="F3" s="26"/>
      <c r="G3" s="3"/>
      <c r="H3" s="4"/>
      <c r="I3" s="4"/>
      <c r="J3" s="4"/>
      <c r="K3" s="4"/>
      <c r="L3" s="4"/>
      <c r="M3" s="40"/>
      <c r="N3" s="56"/>
      <c r="O3" s="44"/>
      <c r="P3" s="60"/>
      <c r="Q3" s="48"/>
      <c r="R3" s="64"/>
      <c r="S3" s="52"/>
      <c r="T3" s="68"/>
    </row>
    <row r="4" spans="1:20" x14ac:dyDescent="0.25">
      <c r="A4" s="11" t="s">
        <v>42</v>
      </c>
      <c r="B4" s="22">
        <v>340.02515</v>
      </c>
      <c r="C4" s="22">
        <v>96.257360000000006</v>
      </c>
      <c r="D4" s="22">
        <v>239.31061</v>
      </c>
      <c r="E4" s="15">
        <v>4.4571440000000004</v>
      </c>
      <c r="F4" s="15">
        <v>-70.713267000000002</v>
      </c>
      <c r="G4" s="15">
        <v>0.28292604999999998</v>
      </c>
      <c r="H4" s="28">
        <v>0.48542999999999997</v>
      </c>
      <c r="I4" s="28">
        <v>-48.298961599999998</v>
      </c>
      <c r="J4" s="28">
        <v>28.919098000000002</v>
      </c>
      <c r="K4" s="28">
        <v>-48.298961599999998</v>
      </c>
      <c r="L4" s="28">
        <v>29.368386000000001</v>
      </c>
      <c r="M4" s="40"/>
      <c r="N4" s="56"/>
      <c r="O4" s="44"/>
      <c r="P4" s="60"/>
      <c r="Q4" s="48"/>
      <c r="R4" s="64"/>
      <c r="S4" s="52"/>
      <c r="T4" s="68"/>
    </row>
    <row r="5" spans="1:20" x14ac:dyDescent="0.25">
      <c r="A5" s="5"/>
      <c r="B5" s="21"/>
      <c r="C5" s="21"/>
      <c r="D5" s="21"/>
      <c r="E5" s="26"/>
      <c r="F5" s="26"/>
      <c r="G5" s="3"/>
      <c r="H5" s="4"/>
      <c r="I5" s="4"/>
      <c r="J5" s="4"/>
      <c r="K5" s="4"/>
      <c r="L5" s="4"/>
      <c r="M5" s="40"/>
      <c r="N5" s="56"/>
      <c r="O5" s="44"/>
      <c r="P5" s="60"/>
      <c r="Q5" s="48"/>
      <c r="R5" s="64"/>
      <c r="S5" s="52"/>
      <c r="T5" s="68"/>
    </row>
    <row r="6" spans="1:20" s="2" customFormat="1" ht="20.100000000000001" customHeight="1" x14ac:dyDescent="0.25">
      <c r="A6" s="14" t="s">
        <v>48</v>
      </c>
      <c r="B6" s="21">
        <v>340.265330763196</v>
      </c>
      <c r="C6" s="21">
        <v>98.958762354364495</v>
      </c>
      <c r="D6" s="21">
        <v>240.579396769384</v>
      </c>
      <c r="E6" s="26">
        <v>0.727171553510229</v>
      </c>
      <c r="F6" s="26">
        <v>-63.2921773119131</v>
      </c>
      <c r="G6" s="9">
        <v>0.30946534375817297</v>
      </c>
      <c r="H6" s="10">
        <v>0.41131711291371698</v>
      </c>
      <c r="I6" s="10">
        <v>-48.8448411334357</v>
      </c>
      <c r="J6" s="10">
        <v>20.1920024718818</v>
      </c>
      <c r="K6" s="10">
        <v>-46.226965732525997</v>
      </c>
      <c r="L6" s="10">
        <v>21.3004250511067</v>
      </c>
      <c r="M6" s="41">
        <f>E$4-E6</f>
        <v>3.7299724464897714</v>
      </c>
      <c r="N6" s="57">
        <f>F$4-F6</f>
        <v>-7.4210896880869015</v>
      </c>
      <c r="O6" s="45">
        <f>G$4-G6</f>
        <v>-2.6539293758172988E-2</v>
      </c>
      <c r="P6" s="61">
        <f>H$4-H6</f>
        <v>7.4112887086282997E-2</v>
      </c>
      <c r="Q6" s="49">
        <f t="shared" ref="Q6:R11" si="0">I$4-I6</f>
        <v>0.54587953343570206</v>
      </c>
      <c r="R6" s="65">
        <f t="shared" si="0"/>
        <v>8.7270955281182019</v>
      </c>
      <c r="S6" s="53">
        <f>K$4-K6</f>
        <v>-2.0719958674740013</v>
      </c>
      <c r="T6" s="69">
        <f>L$4-L6</f>
        <v>8.0679609488933011</v>
      </c>
    </row>
    <row r="7" spans="1:20" s="2" customFormat="1" ht="20.100000000000001" customHeight="1" x14ac:dyDescent="0.25">
      <c r="A7" s="14" t="s">
        <v>46</v>
      </c>
      <c r="B7" s="21">
        <v>341.48495594409098</v>
      </c>
      <c r="C7" s="21">
        <v>103.210499216446</v>
      </c>
      <c r="D7" s="21">
        <v>236.49343382590601</v>
      </c>
      <c r="E7" s="26">
        <v>1.7811331953512799</v>
      </c>
      <c r="F7" s="26">
        <v>-68.128092504229599</v>
      </c>
      <c r="G7" s="9">
        <v>0.32365705939407402</v>
      </c>
      <c r="H7" s="10">
        <v>0.46553628962362198</v>
      </c>
      <c r="I7" s="10">
        <v>-50.131066801844597</v>
      </c>
      <c r="J7" s="10">
        <v>24.406900856900702</v>
      </c>
      <c r="K7" s="10">
        <v>-59.895629696310401</v>
      </c>
      <c r="L7" s="10">
        <v>28.919464952967999</v>
      </c>
      <c r="M7" s="41">
        <f t="shared" ref="M7:O11" si="1">E$4-E7</f>
        <v>2.6760108046487208</v>
      </c>
      <c r="N7" s="57">
        <f t="shared" si="1"/>
        <v>-2.5851744957704028</v>
      </c>
      <c r="O7" s="45">
        <f t="shared" si="1"/>
        <v>-4.0731009394074036E-2</v>
      </c>
      <c r="P7" s="61">
        <f t="shared" ref="P7:P18" si="2">H$4-H7</f>
        <v>1.9893710376377993E-2</v>
      </c>
      <c r="Q7" s="49">
        <f t="shared" si="0"/>
        <v>1.8321052018445982</v>
      </c>
      <c r="R7" s="65">
        <f t="shared" si="0"/>
        <v>4.5121971430993</v>
      </c>
      <c r="S7" s="53">
        <f t="shared" ref="S7:S18" si="3">K$4-K7</f>
        <v>11.596668096310403</v>
      </c>
      <c r="T7" s="69">
        <f t="shared" ref="T7:T18" si="4">L$4-L7</f>
        <v>0.44892104703200175</v>
      </c>
    </row>
    <row r="8" spans="1:20" s="2" customFormat="1" ht="20.100000000000001" customHeight="1" x14ac:dyDescent="0.25">
      <c r="A8" s="14" t="s">
        <v>47</v>
      </c>
      <c r="B8" s="21">
        <v>341.499296078101</v>
      </c>
      <c r="C8" s="21">
        <v>101.22559534850301</v>
      </c>
      <c r="D8" s="21">
        <v>239.01684737350001</v>
      </c>
      <c r="E8" s="26">
        <v>1.2568591132761</v>
      </c>
      <c r="F8" s="26">
        <v>-70.4180333372978</v>
      </c>
      <c r="G8" s="9">
        <v>0.31395073421443898</v>
      </c>
      <c r="H8" s="10">
        <v>0.41704986537496602</v>
      </c>
      <c r="I8" s="10">
        <v>-48.210118899259299</v>
      </c>
      <c r="J8" s="10">
        <v>18.338616091663098</v>
      </c>
      <c r="K8" s="10">
        <v>-35.842350040617397</v>
      </c>
      <c r="L8" s="10">
        <v>14.1121460797364</v>
      </c>
      <c r="M8" s="41">
        <f t="shared" si="1"/>
        <v>3.2002848867239004</v>
      </c>
      <c r="N8" s="57">
        <f t="shared" si="1"/>
        <v>-0.29523366270220208</v>
      </c>
      <c r="O8" s="45">
        <f t="shared" si="1"/>
        <v>-3.1024684214438991E-2</v>
      </c>
      <c r="P8" s="61">
        <f t="shared" si="2"/>
        <v>6.838013462503395E-2</v>
      </c>
      <c r="Q8" s="49">
        <f t="shared" si="0"/>
        <v>-8.8842700740698888E-2</v>
      </c>
      <c r="R8" s="65">
        <f t="shared" si="0"/>
        <v>10.580481908336903</v>
      </c>
      <c r="S8" s="53">
        <f t="shared" si="3"/>
        <v>-12.456611559382601</v>
      </c>
      <c r="T8" s="69">
        <f t="shared" si="4"/>
        <v>15.256239920263601</v>
      </c>
    </row>
    <row r="9" spans="1:20" s="2" customFormat="1" ht="20.100000000000001" customHeight="1" x14ac:dyDescent="0.25">
      <c r="A9" s="14" t="s">
        <v>45</v>
      </c>
      <c r="B9" s="21">
        <v>341.87714061713001</v>
      </c>
      <c r="C9" s="21">
        <v>100.35409152731</v>
      </c>
      <c r="D9" s="21">
        <v>239.925817813241</v>
      </c>
      <c r="E9" s="26">
        <v>1.59723168886198</v>
      </c>
      <c r="F9" s="26">
        <v>-81.091255367812494</v>
      </c>
      <c r="G9" s="9">
        <v>0.31881780244463398</v>
      </c>
      <c r="H9" s="10">
        <v>0.52137801659261096</v>
      </c>
      <c r="I9" s="10">
        <v>-47.834569665953502</v>
      </c>
      <c r="J9" s="10">
        <v>30.023458764754398</v>
      </c>
      <c r="K9" s="10">
        <v>-71.579614632802503</v>
      </c>
      <c r="L9" s="10">
        <v>37.587679692460398</v>
      </c>
      <c r="M9" s="41">
        <f t="shared" si="1"/>
        <v>2.8599123111380207</v>
      </c>
      <c r="N9" s="57">
        <f t="shared" si="1"/>
        <v>10.377988367812492</v>
      </c>
      <c r="O9" s="45">
        <f t="shared" si="1"/>
        <v>-3.5891752444633995E-2</v>
      </c>
      <c r="P9" s="61">
        <f t="shared" si="2"/>
        <v>-3.5948016592610987E-2</v>
      </c>
      <c r="Q9" s="49">
        <f t="shared" si="0"/>
        <v>-0.46439193404649615</v>
      </c>
      <c r="R9" s="65">
        <f t="shared" si="0"/>
        <v>-1.1043607647543965</v>
      </c>
      <c r="S9" s="53">
        <f t="shared" si="3"/>
        <v>23.280653032802505</v>
      </c>
      <c r="T9" s="69">
        <f t="shared" si="4"/>
        <v>-8.219293692460397</v>
      </c>
    </row>
    <row r="10" spans="1:20" s="2" customFormat="1" ht="20.100000000000001" customHeight="1" x14ac:dyDescent="0.25">
      <c r="A10" s="14" t="s">
        <v>43</v>
      </c>
      <c r="B10" s="21">
        <v>341.48337876953798</v>
      </c>
      <c r="C10" s="21">
        <v>105.295358344652</v>
      </c>
      <c r="D10" s="21">
        <v>236.187298784577</v>
      </c>
      <c r="E10" s="9">
        <v>7.2036848246307599E-4</v>
      </c>
      <c r="F10" s="26">
        <v>-65.748576404907894</v>
      </c>
      <c r="G10" s="9">
        <v>0.32581578453346399</v>
      </c>
      <c r="H10" s="10">
        <v>0.43672828766433502</v>
      </c>
      <c r="I10" s="10">
        <v>-53.869095753057699</v>
      </c>
      <c r="J10" s="10">
        <v>25.124817160889599</v>
      </c>
      <c r="K10" s="10">
        <v>-45.697804564989802</v>
      </c>
      <c r="L10" s="10">
        <v>24.0102326933843</v>
      </c>
      <c r="M10" s="41">
        <f t="shared" si="1"/>
        <v>4.456423631517537</v>
      </c>
      <c r="N10" s="57">
        <f t="shared" si="1"/>
        <v>-4.9646905950921081</v>
      </c>
      <c r="O10" s="45">
        <f t="shared" si="1"/>
        <v>-4.2889734533464008E-2</v>
      </c>
      <c r="P10" s="61">
        <f t="shared" si="2"/>
        <v>4.8701712335664948E-2</v>
      </c>
      <c r="Q10" s="49">
        <f t="shared" si="0"/>
        <v>5.5701341530577011</v>
      </c>
      <c r="R10" s="65">
        <f t="shared" si="0"/>
        <v>3.794280839110403</v>
      </c>
      <c r="S10" s="53">
        <f t="shared" si="3"/>
        <v>-2.6011570350101962</v>
      </c>
      <c r="T10" s="69">
        <f t="shared" si="4"/>
        <v>5.3581533066157014</v>
      </c>
    </row>
    <row r="11" spans="1:20" s="2" customFormat="1" ht="20.100000000000001" customHeight="1" x14ac:dyDescent="0.25">
      <c r="A11" s="14" t="s">
        <v>44</v>
      </c>
      <c r="B11" s="21">
        <v>341.49796158147302</v>
      </c>
      <c r="C11" s="21">
        <v>103.33899837418301</v>
      </c>
      <c r="D11" s="21">
        <v>239.49864367617801</v>
      </c>
      <c r="E11" s="26">
        <v>-1.3396804613501601</v>
      </c>
      <c r="F11" s="26">
        <v>-66.943936846243304</v>
      </c>
      <c r="G11" s="9">
        <v>0.31992013140169401</v>
      </c>
      <c r="H11" s="10">
        <v>0.40028281682603101</v>
      </c>
      <c r="I11" s="10">
        <v>-47.6773005200263</v>
      </c>
      <c r="J11" s="10">
        <v>23.188635295596999</v>
      </c>
      <c r="K11" s="10">
        <v>-46.037191698211501</v>
      </c>
      <c r="L11" s="10">
        <v>18.117925977328099</v>
      </c>
      <c r="M11" s="41">
        <f t="shared" si="1"/>
        <v>5.7968244613501607</v>
      </c>
      <c r="N11" s="57">
        <f t="shared" si="1"/>
        <v>-3.7693301537566981</v>
      </c>
      <c r="O11" s="45">
        <f t="shared" si="1"/>
        <v>-3.6994081401694023E-2</v>
      </c>
      <c r="P11" s="61">
        <f t="shared" si="2"/>
        <v>8.5147183173968966E-2</v>
      </c>
      <c r="Q11" s="49">
        <f t="shared" si="0"/>
        <v>-0.62166107997369835</v>
      </c>
      <c r="R11" s="65">
        <f t="shared" si="0"/>
        <v>5.7304627044030028</v>
      </c>
      <c r="S11" s="53">
        <f t="shared" si="3"/>
        <v>-2.2617699017884974</v>
      </c>
      <c r="T11" s="69">
        <f t="shared" si="4"/>
        <v>11.250460022671902</v>
      </c>
    </row>
    <row r="12" spans="1:20" s="2" customFormat="1" ht="20.100000000000001" customHeight="1" x14ac:dyDescent="0.25">
      <c r="A12" s="14"/>
      <c r="B12" s="21"/>
      <c r="C12" s="21"/>
      <c r="D12" s="21"/>
      <c r="E12" s="26"/>
      <c r="F12" s="26"/>
      <c r="G12" s="9"/>
      <c r="H12" s="10"/>
      <c r="I12" s="10"/>
      <c r="J12" s="10"/>
      <c r="K12" s="10"/>
      <c r="L12" s="10"/>
      <c r="M12" s="41"/>
      <c r="N12" s="57"/>
      <c r="O12" s="45"/>
      <c r="P12" s="61"/>
      <c r="Q12" s="49"/>
      <c r="R12" s="65"/>
      <c r="S12" s="53"/>
      <c r="T12" s="69"/>
    </row>
    <row r="13" spans="1:20" s="2" customFormat="1" ht="20.100000000000001" customHeight="1" x14ac:dyDescent="0.25">
      <c r="A13" s="14" t="s">
        <v>49</v>
      </c>
      <c r="B13" s="21">
        <v>340.06843844897901</v>
      </c>
      <c r="C13" s="21">
        <v>98.774782518481601</v>
      </c>
      <c r="D13" s="21">
        <v>238.02772410774699</v>
      </c>
      <c r="E13" s="26">
        <v>2.8120848613291001</v>
      </c>
      <c r="F13" s="26">
        <v>-73.239872756162399</v>
      </c>
      <c r="G13" s="9">
        <v>0.31409397932291</v>
      </c>
      <c r="H13" s="10">
        <v>0.47178606725731698</v>
      </c>
      <c r="I13" s="10">
        <v>-47.8327951924106</v>
      </c>
      <c r="J13" s="10">
        <v>23.6738495482881</v>
      </c>
      <c r="K13" s="10">
        <v>-58.510800866249902</v>
      </c>
      <c r="L13" s="10">
        <v>25.710057170471099</v>
      </c>
      <c r="M13" s="41">
        <f t="shared" ref="M13:O18" si="5">E$4-E13</f>
        <v>1.6450591386709004</v>
      </c>
      <c r="N13" s="57">
        <f t="shared" si="5"/>
        <v>2.5266057561623967</v>
      </c>
      <c r="O13" s="45">
        <f t="shared" si="5"/>
        <v>-3.1167929322910015E-2</v>
      </c>
      <c r="P13" s="61">
        <f t="shared" si="2"/>
        <v>1.3643932742682996E-2</v>
      </c>
      <c r="Q13" s="49">
        <f t="shared" ref="Q13:Q18" si="6">I$4-I13</f>
        <v>-0.46616640758939809</v>
      </c>
      <c r="R13" s="65">
        <f t="shared" ref="R13:R18" si="7">J$4-J13</f>
        <v>5.2452484517119018</v>
      </c>
      <c r="S13" s="53">
        <f t="shared" si="3"/>
        <v>10.211839266249903</v>
      </c>
      <c r="T13" s="69">
        <f t="shared" si="4"/>
        <v>3.6583288295289016</v>
      </c>
    </row>
    <row r="14" spans="1:20" s="2" customFormat="1" ht="20.100000000000001" customHeight="1" x14ac:dyDescent="0.25">
      <c r="A14" s="14" t="s">
        <v>50</v>
      </c>
      <c r="B14" s="21">
        <v>340.07290951011299</v>
      </c>
      <c r="C14" s="21">
        <v>100.12908477643801</v>
      </c>
      <c r="D14" s="21">
        <v>239.00922109107</v>
      </c>
      <c r="E14" s="26">
        <v>0.93460337022673601</v>
      </c>
      <c r="F14" s="26">
        <v>-76.471635027922702</v>
      </c>
      <c r="G14" s="9">
        <v>0.31673749205597301</v>
      </c>
      <c r="H14" s="10">
        <v>0.47323408076164902</v>
      </c>
      <c r="I14" s="10">
        <v>-48.591548605659803</v>
      </c>
      <c r="J14" s="10">
        <v>23.5818415093803</v>
      </c>
      <c r="K14" s="10">
        <v>-57.346895995861502</v>
      </c>
      <c r="L14" s="10">
        <v>24.139331610131801</v>
      </c>
      <c r="M14" s="41">
        <f t="shared" si="5"/>
        <v>3.5225406297732644</v>
      </c>
      <c r="N14" s="57">
        <f t="shared" si="5"/>
        <v>5.7583680279226996</v>
      </c>
      <c r="O14" s="45">
        <f t="shared" si="5"/>
        <v>-3.3811442055973029E-2</v>
      </c>
      <c r="P14" s="61">
        <f t="shared" si="2"/>
        <v>1.219591923835095E-2</v>
      </c>
      <c r="Q14" s="49">
        <f t="shared" si="6"/>
        <v>0.29258700565980433</v>
      </c>
      <c r="R14" s="65">
        <f t="shared" si="7"/>
        <v>5.3372564906197013</v>
      </c>
      <c r="S14" s="53">
        <f t="shared" si="3"/>
        <v>9.0479343958615033</v>
      </c>
      <c r="T14" s="69">
        <f t="shared" si="4"/>
        <v>5.2290543898681996</v>
      </c>
    </row>
    <row r="15" spans="1:20" s="2" customFormat="1" ht="20.100000000000001" customHeight="1" x14ac:dyDescent="0.25">
      <c r="A15" s="14" t="s">
        <v>51</v>
      </c>
      <c r="B15" s="21">
        <v>340.09739710575298</v>
      </c>
      <c r="C15" s="21">
        <v>102.046855730003</v>
      </c>
      <c r="D15" s="21">
        <v>237.32948517531199</v>
      </c>
      <c r="E15" s="26">
        <v>0.72105974565582198</v>
      </c>
      <c r="F15" s="26">
        <v>-76.485104344422396</v>
      </c>
      <c r="G15" s="9">
        <v>0.32244831419605102</v>
      </c>
      <c r="H15" s="10">
        <v>0.467323920843836</v>
      </c>
      <c r="I15" s="10">
        <v>-48.669198157773501</v>
      </c>
      <c r="J15" s="10">
        <v>20.7282732795119</v>
      </c>
      <c r="K15" s="10">
        <v>-46.428215466619001</v>
      </c>
      <c r="L15" s="10">
        <v>21.532984050708201</v>
      </c>
      <c r="M15" s="41">
        <f t="shared" si="5"/>
        <v>3.7360842543441786</v>
      </c>
      <c r="N15" s="57">
        <f t="shared" si="5"/>
        <v>5.7718373444223943</v>
      </c>
      <c r="O15" s="45">
        <f t="shared" si="5"/>
        <v>-3.9522264196051038E-2</v>
      </c>
      <c r="P15" s="61">
        <f t="shared" si="2"/>
        <v>1.8106079156163968E-2</v>
      </c>
      <c r="Q15" s="49">
        <f t="shared" si="6"/>
        <v>0.37023655777350228</v>
      </c>
      <c r="R15" s="65">
        <f t="shared" si="7"/>
        <v>8.1908247204881022</v>
      </c>
      <c r="S15" s="53">
        <f t="shared" si="3"/>
        <v>-1.8707461333809974</v>
      </c>
      <c r="T15" s="69">
        <f t="shared" si="4"/>
        <v>7.8354019492917999</v>
      </c>
    </row>
    <row r="16" spans="1:20" s="2" customFormat="1" ht="20.100000000000001" customHeight="1" x14ac:dyDescent="0.25">
      <c r="A16" s="14" t="s">
        <v>52</v>
      </c>
      <c r="B16" s="21">
        <v>341.46172999999999</v>
      </c>
      <c r="C16" s="21">
        <v>101.30944</v>
      </c>
      <c r="D16" s="21">
        <v>237.98438999999999</v>
      </c>
      <c r="E16" s="26">
        <v>2.1679124999999999</v>
      </c>
      <c r="F16" s="26">
        <v>-72.696349999999995</v>
      </c>
      <c r="G16" s="9">
        <v>0.31861612</v>
      </c>
      <c r="H16" s="10">
        <v>0.47071626999999999</v>
      </c>
      <c r="I16" s="10">
        <v>-48.233719999999998</v>
      </c>
      <c r="J16" s="10">
        <v>24.803460999999999</v>
      </c>
      <c r="K16" s="10">
        <v>-52.87744</v>
      </c>
      <c r="L16" s="10">
        <v>28.768647999999999</v>
      </c>
      <c r="M16" s="41">
        <f t="shared" si="5"/>
        <v>2.2892315000000005</v>
      </c>
      <c r="N16" s="57">
        <f t="shared" si="5"/>
        <v>1.9830829999999935</v>
      </c>
      <c r="O16" s="45">
        <f t="shared" si="5"/>
        <v>-3.5690070000000018E-2</v>
      </c>
      <c r="P16" s="61">
        <f t="shared" si="2"/>
        <v>1.471372999999998E-2</v>
      </c>
      <c r="Q16" s="49">
        <f t="shared" si="6"/>
        <v>-6.5241600000000233E-2</v>
      </c>
      <c r="R16" s="65">
        <f t="shared" si="7"/>
        <v>4.1156370000000031</v>
      </c>
      <c r="S16" s="53">
        <f t="shared" si="3"/>
        <v>4.5784784000000016</v>
      </c>
      <c r="T16" s="69">
        <f t="shared" si="4"/>
        <v>0.5997380000000021</v>
      </c>
    </row>
    <row r="17" spans="1:20" s="2" customFormat="1" ht="20.100000000000001" customHeight="1" x14ac:dyDescent="0.25">
      <c r="A17" s="14" t="s">
        <v>53</v>
      </c>
      <c r="B17" s="21">
        <v>340.04783188464501</v>
      </c>
      <c r="C17" s="21">
        <v>109.78690244935601</v>
      </c>
      <c r="D17" s="21">
        <v>230.24406084115699</v>
      </c>
      <c r="E17" s="26">
        <v>1.68712637573128E-2</v>
      </c>
      <c r="F17" s="26">
        <v>-70.554530822251294</v>
      </c>
      <c r="G17" s="9">
        <v>0.34176036945960198</v>
      </c>
      <c r="H17" s="10">
        <v>0.48882524202238697</v>
      </c>
      <c r="I17" s="10">
        <v>-58.232955425606796</v>
      </c>
      <c r="J17" s="10">
        <v>28.204132342864199</v>
      </c>
      <c r="K17" s="10">
        <v>-56.189820269999601</v>
      </c>
      <c r="L17" s="10">
        <v>28.5529209391728</v>
      </c>
      <c r="M17" s="41">
        <f t="shared" si="5"/>
        <v>4.4402727362426875</v>
      </c>
      <c r="N17" s="57">
        <f t="shared" si="5"/>
        <v>-0.15873617774870752</v>
      </c>
      <c r="O17" s="45">
        <f t="shared" si="5"/>
        <v>-5.8834319459601991E-2</v>
      </c>
      <c r="P17" s="61">
        <f t="shared" si="2"/>
        <v>-3.3952420223870017E-3</v>
      </c>
      <c r="Q17" s="49">
        <f t="shared" si="6"/>
        <v>9.9339938256067981</v>
      </c>
      <c r="R17" s="65">
        <f t="shared" si="7"/>
        <v>0.71496565713580296</v>
      </c>
      <c r="S17" s="53">
        <f t="shared" si="3"/>
        <v>7.8908586699996022</v>
      </c>
      <c r="T17" s="69">
        <f t="shared" si="4"/>
        <v>0.81546506082720072</v>
      </c>
    </row>
    <row r="18" spans="1:20" s="2" customFormat="1" ht="20.100000000000001" customHeight="1" x14ac:dyDescent="0.25">
      <c r="A18" s="14" t="s">
        <v>54</v>
      </c>
      <c r="B18" s="21">
        <v>340.07052552990001</v>
      </c>
      <c r="C18" s="21">
        <v>99.139332404087398</v>
      </c>
      <c r="D18" s="21">
        <v>238.89471342355</v>
      </c>
      <c r="E18" s="26">
        <v>2.0364796807988199</v>
      </c>
      <c r="F18" s="26">
        <v>-74.769723564358898</v>
      </c>
      <c r="G18" s="9">
        <v>0.31377970796216398</v>
      </c>
      <c r="H18" s="10">
        <v>0.46022869888484502</v>
      </c>
      <c r="I18" s="10">
        <v>-44.238837371690998</v>
      </c>
      <c r="J18" s="10">
        <v>24.054627080261199</v>
      </c>
      <c r="K18" s="10">
        <v>-51.944592569588799</v>
      </c>
      <c r="L18" s="10">
        <v>24.107950089727201</v>
      </c>
      <c r="M18" s="41">
        <f t="shared" si="5"/>
        <v>2.4206643192011805</v>
      </c>
      <c r="N18" s="57">
        <f t="shared" si="5"/>
        <v>4.0564565643588963</v>
      </c>
      <c r="O18" s="45">
        <f t="shared" si="5"/>
        <v>-3.0853657962163994E-2</v>
      </c>
      <c r="P18" s="61">
        <f t="shared" si="2"/>
        <v>2.520130111515495E-2</v>
      </c>
      <c r="Q18" s="49">
        <f t="shared" si="6"/>
        <v>-4.0601242283090002</v>
      </c>
      <c r="R18" s="65">
        <f t="shared" si="7"/>
        <v>4.8644709197388032</v>
      </c>
      <c r="S18" s="53">
        <f t="shared" si="3"/>
        <v>3.645630969588801</v>
      </c>
      <c r="T18" s="69">
        <f t="shared" si="4"/>
        <v>5.2604359102728004</v>
      </c>
    </row>
  </sheetData>
  <phoneticPr fontId="3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C7E9FE0-21B7-4451-9EE2-4FDA653D60C5}">
  <dimension ref="A1:T18"/>
  <sheetViews>
    <sheetView workbookViewId="0">
      <selection activeCell="H26" sqref="H26"/>
    </sheetView>
  </sheetViews>
  <sheetFormatPr defaultRowHeight="15" x14ac:dyDescent="0.25"/>
  <cols>
    <col min="1" max="1" width="37.42578125" style="13" customWidth="1"/>
    <col min="2" max="2" width="14.42578125" style="23" customWidth="1"/>
    <col min="3" max="3" width="14.85546875" style="23" customWidth="1"/>
    <col min="4" max="4" width="13.140625" style="12" customWidth="1"/>
    <col min="5" max="5" width="20" style="27" customWidth="1"/>
    <col min="6" max="6" width="19.85546875" style="27" customWidth="1"/>
    <col min="7" max="7" width="14.7109375" style="12" customWidth="1"/>
    <col min="8" max="8" width="14" style="12" customWidth="1"/>
    <col min="9" max="9" width="15.28515625" style="12" customWidth="1"/>
    <col min="10" max="12" width="16.7109375" style="12" customWidth="1"/>
    <col min="13" max="13" width="16.7109375" customWidth="1"/>
    <col min="14" max="14" width="17.42578125" customWidth="1"/>
    <col min="15" max="15" width="14.85546875" customWidth="1"/>
    <col min="16" max="16" width="16.42578125" customWidth="1"/>
    <col min="17" max="17" width="17.85546875" customWidth="1"/>
    <col min="18" max="18" width="17.5703125" customWidth="1"/>
    <col min="19" max="20" width="15.7109375" customWidth="1"/>
  </cols>
  <sheetData>
    <row r="1" spans="1:20" s="1" customFormat="1" ht="61.5" customHeight="1" x14ac:dyDescent="0.25">
      <c r="A1" s="16" t="s">
        <v>0</v>
      </c>
      <c r="B1" s="19" t="s">
        <v>9</v>
      </c>
      <c r="C1" s="19" t="s">
        <v>10</v>
      </c>
      <c r="D1" s="17" t="s">
        <v>11</v>
      </c>
      <c r="E1" s="24" t="s">
        <v>12</v>
      </c>
      <c r="F1" s="24" t="s">
        <v>8</v>
      </c>
      <c r="G1" s="17" t="s">
        <v>5</v>
      </c>
      <c r="H1" s="18" t="s">
        <v>6</v>
      </c>
      <c r="I1" s="18" t="s">
        <v>35</v>
      </c>
      <c r="J1" s="18" t="s">
        <v>34</v>
      </c>
      <c r="K1" s="18" t="s">
        <v>32</v>
      </c>
      <c r="L1" s="18" t="s">
        <v>33</v>
      </c>
      <c r="M1" s="38" t="s">
        <v>36</v>
      </c>
      <c r="N1" s="54" t="s">
        <v>37</v>
      </c>
      <c r="O1" s="42" t="s">
        <v>25</v>
      </c>
      <c r="P1" s="58" t="s">
        <v>26</v>
      </c>
      <c r="Q1" s="46" t="s">
        <v>38</v>
      </c>
      <c r="R1" s="62" t="s">
        <v>39</v>
      </c>
      <c r="S1" s="50" t="s">
        <v>40</v>
      </c>
      <c r="T1" s="66" t="s">
        <v>41</v>
      </c>
    </row>
    <row r="2" spans="1:20" s="2" customFormat="1" x14ac:dyDescent="0.25">
      <c r="A2" s="6"/>
      <c r="B2" s="20" t="s">
        <v>1</v>
      </c>
      <c r="C2" s="20" t="s">
        <v>2</v>
      </c>
      <c r="D2" s="7" t="s">
        <v>3</v>
      </c>
      <c r="E2" s="25" t="s">
        <v>4</v>
      </c>
      <c r="F2" s="25" t="s">
        <v>4</v>
      </c>
      <c r="G2" s="7" t="s">
        <v>7</v>
      </c>
      <c r="H2" s="8" t="s">
        <v>7</v>
      </c>
      <c r="I2" s="8" t="s">
        <v>30</v>
      </c>
      <c r="J2" s="8" t="s">
        <v>31</v>
      </c>
      <c r="K2" s="8" t="s">
        <v>30</v>
      </c>
      <c r="L2" s="8" t="s">
        <v>31</v>
      </c>
      <c r="M2" s="39" t="s">
        <v>27</v>
      </c>
      <c r="N2" s="55" t="s">
        <v>27</v>
      </c>
      <c r="O2" s="43" t="s">
        <v>27</v>
      </c>
      <c r="P2" s="59" t="s">
        <v>27</v>
      </c>
      <c r="Q2" s="47" t="s">
        <v>27</v>
      </c>
      <c r="R2" s="63" t="s">
        <v>27</v>
      </c>
      <c r="S2" s="51" t="s">
        <v>27</v>
      </c>
      <c r="T2" s="67" t="s">
        <v>27</v>
      </c>
    </row>
    <row r="3" spans="1:20" x14ac:dyDescent="0.25">
      <c r="A3" s="5"/>
      <c r="B3" s="21"/>
      <c r="C3" s="21"/>
      <c r="D3" s="3"/>
      <c r="E3" s="26"/>
      <c r="F3" s="26"/>
      <c r="G3" s="3"/>
      <c r="H3" s="4"/>
      <c r="I3" s="4"/>
      <c r="J3" s="4"/>
      <c r="K3" s="4"/>
      <c r="L3" s="4"/>
      <c r="M3" s="40"/>
      <c r="N3" s="56"/>
      <c r="O3" s="44"/>
      <c r="P3" s="60"/>
      <c r="Q3" s="48"/>
      <c r="R3" s="64"/>
      <c r="S3" s="52"/>
      <c r="T3" s="68"/>
    </row>
    <row r="4" spans="1:20" x14ac:dyDescent="0.25">
      <c r="A4" s="11" t="s">
        <v>42</v>
      </c>
      <c r="B4" s="22">
        <v>340.02515</v>
      </c>
      <c r="C4" s="22">
        <v>96.257360000000006</v>
      </c>
      <c r="D4" s="22">
        <v>239.31061</v>
      </c>
      <c r="E4" s="15">
        <v>4.4571440000000004</v>
      </c>
      <c r="F4" s="15">
        <v>-70.713267000000002</v>
      </c>
      <c r="G4" s="15">
        <v>0.28292604999999998</v>
      </c>
      <c r="H4" s="28">
        <v>0.48542999999999997</v>
      </c>
      <c r="I4" s="28">
        <v>-48.298961599999998</v>
      </c>
      <c r="J4" s="28">
        <v>28.919098000000002</v>
      </c>
      <c r="K4" s="28">
        <v>-48.298961599999998</v>
      </c>
      <c r="L4" s="28">
        <v>29.368386000000001</v>
      </c>
      <c r="M4" s="40"/>
      <c r="N4" s="56"/>
      <c r="O4" s="44"/>
      <c r="P4" s="60"/>
      <c r="Q4" s="48"/>
      <c r="R4" s="64"/>
      <c r="S4" s="52"/>
      <c r="T4" s="68"/>
    </row>
    <row r="5" spans="1:20" x14ac:dyDescent="0.25">
      <c r="A5" s="5"/>
      <c r="B5" s="21"/>
      <c r="C5" s="21"/>
      <c r="D5" s="21"/>
      <c r="E5" s="26"/>
      <c r="F5" s="26"/>
      <c r="G5" s="3"/>
      <c r="H5" s="4"/>
      <c r="I5" s="4"/>
      <c r="J5" s="4"/>
      <c r="K5" s="4"/>
      <c r="L5" s="4"/>
      <c r="M5" s="40"/>
      <c r="N5" s="56"/>
      <c r="O5" s="44"/>
      <c r="P5" s="60"/>
      <c r="Q5" s="48"/>
      <c r="R5" s="64"/>
      <c r="S5" s="52"/>
      <c r="T5" s="68"/>
    </row>
    <row r="6" spans="1:20" s="2" customFormat="1" ht="20.100000000000001" customHeight="1" x14ac:dyDescent="0.25">
      <c r="A6" s="14" t="s">
        <v>48</v>
      </c>
      <c r="B6" s="21">
        <v>340.43331769450498</v>
      </c>
      <c r="C6" s="21">
        <v>99.415553952125094</v>
      </c>
      <c r="D6" s="21">
        <v>240.22570731501801</v>
      </c>
      <c r="E6" s="26">
        <v>0.79205583709115801</v>
      </c>
      <c r="F6" s="26">
        <v>-60.5956108290369</v>
      </c>
      <c r="G6" s="9">
        <v>0.31088106712987901</v>
      </c>
      <c r="H6" s="10">
        <v>0.41182706469908298</v>
      </c>
      <c r="I6" s="10">
        <v>-48.587579079619097</v>
      </c>
      <c r="J6" s="10">
        <v>20.235118874019701</v>
      </c>
      <c r="K6" s="10">
        <v>-46.552540986034799</v>
      </c>
      <c r="L6" s="10">
        <v>21.258146742969799</v>
      </c>
      <c r="M6" s="41">
        <f>E$4-E6</f>
        <v>3.6650881629088423</v>
      </c>
      <c r="N6" s="57">
        <f>F$4-F6</f>
        <v>-10.117656170963102</v>
      </c>
      <c r="O6" s="45">
        <f>G$4-G6</f>
        <v>-2.7955017129879023E-2</v>
      </c>
      <c r="P6" s="61">
        <f>H$4-H6</f>
        <v>7.3602935300916994E-2</v>
      </c>
      <c r="Q6" s="49">
        <f t="shared" ref="Q6:T18" si="0">I$4-I6</f>
        <v>0.28861747961909856</v>
      </c>
      <c r="R6" s="65">
        <f t="shared" si="0"/>
        <v>8.6839791259803008</v>
      </c>
      <c r="S6" s="53">
        <f>K$4-K6</f>
        <v>-1.7464206139651992</v>
      </c>
      <c r="T6" s="69">
        <f>L$4-L6</f>
        <v>8.1102392570302015</v>
      </c>
    </row>
    <row r="7" spans="1:20" s="2" customFormat="1" ht="20.100000000000001" customHeight="1" x14ac:dyDescent="0.25">
      <c r="A7" s="14" t="s">
        <v>46</v>
      </c>
      <c r="B7" s="21">
        <v>341.62891408110801</v>
      </c>
      <c r="C7" s="21">
        <v>103.370790175496</v>
      </c>
      <c r="D7" s="21">
        <v>236.21518191151699</v>
      </c>
      <c r="E7" s="26">
        <v>2.0430453075699702</v>
      </c>
      <c r="F7" s="26">
        <v>-65.993885552031003</v>
      </c>
      <c r="G7" s="9">
        <v>0.32382077890289801</v>
      </c>
      <c r="H7" s="10">
        <v>0.46563864894469797</v>
      </c>
      <c r="I7" s="10">
        <v>-50.153829927860897</v>
      </c>
      <c r="J7" s="10">
        <v>24.419129750705402</v>
      </c>
      <c r="K7" s="10">
        <v>-60.7626778945301</v>
      </c>
      <c r="L7" s="10">
        <v>28.780698882563001</v>
      </c>
      <c r="M7" s="41">
        <f t="shared" ref="M7:R18" si="1">E$4-E7</f>
        <v>2.4140986924300303</v>
      </c>
      <c r="N7" s="57">
        <f t="shared" si="1"/>
        <v>-4.7193814479689991</v>
      </c>
      <c r="O7" s="45">
        <f t="shared" si="1"/>
        <v>-4.0894728902898025E-2</v>
      </c>
      <c r="P7" s="61">
        <f t="shared" si="1"/>
        <v>1.9791351055301998E-2</v>
      </c>
      <c r="Q7" s="49">
        <f t="shared" si="0"/>
        <v>1.8548683278608991</v>
      </c>
      <c r="R7" s="65">
        <f t="shared" si="0"/>
        <v>4.4999682492946</v>
      </c>
      <c r="S7" s="53">
        <f t="shared" si="0"/>
        <v>12.463716294530101</v>
      </c>
      <c r="T7" s="69">
        <f t="shared" si="0"/>
        <v>0.58768711743699953</v>
      </c>
    </row>
    <row r="8" spans="1:20" s="2" customFormat="1" ht="20.100000000000001" customHeight="1" x14ac:dyDescent="0.25">
      <c r="A8" s="14" t="s">
        <v>47</v>
      </c>
      <c r="B8" s="21">
        <v>341.61173057939999</v>
      </c>
      <c r="C8" s="21">
        <v>101.58150761031099</v>
      </c>
      <c r="D8" s="21">
        <v>239.28660508642801</v>
      </c>
      <c r="E8" s="26">
        <v>0.74362611719544203</v>
      </c>
      <c r="F8" s="26">
        <v>-69.049174688014404</v>
      </c>
      <c r="G8" s="9">
        <v>0.314854126174964</v>
      </c>
      <c r="H8" s="10">
        <v>0.41767446170697697</v>
      </c>
      <c r="I8" s="10">
        <v>-48.1369482300884</v>
      </c>
      <c r="J8" s="10">
        <v>18.275502479777899</v>
      </c>
      <c r="K8" s="10">
        <v>-36.273294689479499</v>
      </c>
      <c r="L8" s="10">
        <v>13.7544566382025</v>
      </c>
      <c r="M8" s="41">
        <f t="shared" si="1"/>
        <v>3.7135178828045583</v>
      </c>
      <c r="N8" s="57">
        <f t="shared" si="1"/>
        <v>-1.6640923119855984</v>
      </c>
      <c r="O8" s="45">
        <f t="shared" si="1"/>
        <v>-3.1928076174964015E-2</v>
      </c>
      <c r="P8" s="61">
        <f t="shared" si="1"/>
        <v>6.7755538293022999E-2</v>
      </c>
      <c r="Q8" s="49">
        <f t="shared" si="0"/>
        <v>-0.1620133699115982</v>
      </c>
      <c r="R8" s="65">
        <f t="shared" si="0"/>
        <v>10.643595520222103</v>
      </c>
      <c r="S8" s="53">
        <f t="shared" si="0"/>
        <v>-12.025666910520499</v>
      </c>
      <c r="T8" s="69">
        <f t="shared" si="0"/>
        <v>15.613929361797501</v>
      </c>
    </row>
    <row r="9" spans="1:20" s="2" customFormat="1" ht="20.100000000000001" customHeight="1" x14ac:dyDescent="0.25">
      <c r="A9" s="14" t="s">
        <v>45</v>
      </c>
      <c r="B9" s="21">
        <v>341.48949318428902</v>
      </c>
      <c r="C9" s="21">
        <v>100.63487852714201</v>
      </c>
      <c r="D9" s="21">
        <v>239.58468397617199</v>
      </c>
      <c r="E9" s="26">
        <v>1.2699287526991401</v>
      </c>
      <c r="F9" s="26">
        <v>-79.266278237458394</v>
      </c>
      <c r="G9" s="9">
        <v>0.31999475095651098</v>
      </c>
      <c r="H9" s="10">
        <v>0.522582850061314</v>
      </c>
      <c r="I9" s="10">
        <v>-47.974112282120899</v>
      </c>
      <c r="J9" s="10">
        <v>30.1403713939306</v>
      </c>
      <c r="K9" s="10">
        <v>-72.150586094139797</v>
      </c>
      <c r="L9" s="10">
        <v>37.594429896874203</v>
      </c>
      <c r="M9" s="41">
        <f t="shared" si="1"/>
        <v>3.1872152473008604</v>
      </c>
      <c r="N9" s="57">
        <f t="shared" si="1"/>
        <v>8.5530112374583922</v>
      </c>
      <c r="O9" s="45">
        <f t="shared" si="1"/>
        <v>-3.7068700956510992E-2</v>
      </c>
      <c r="P9" s="61">
        <f t="shared" si="1"/>
        <v>-3.7152850061314024E-2</v>
      </c>
      <c r="Q9" s="49">
        <f t="shared" si="0"/>
        <v>-0.32484931787909943</v>
      </c>
      <c r="R9" s="65">
        <f t="shared" si="0"/>
        <v>-1.2212733939305984</v>
      </c>
      <c r="S9" s="53">
        <f t="shared" si="0"/>
        <v>23.851624494139799</v>
      </c>
      <c r="T9" s="69">
        <f t="shared" si="0"/>
        <v>-8.2260438968742022</v>
      </c>
    </row>
    <row r="10" spans="1:20" s="2" customFormat="1" ht="20.100000000000001" customHeight="1" x14ac:dyDescent="0.25">
      <c r="A10" s="14" t="s">
        <v>43</v>
      </c>
      <c r="B10" s="21">
        <v>341.621275422743</v>
      </c>
      <c r="C10" s="21">
        <v>105.994394379639</v>
      </c>
      <c r="D10" s="21">
        <v>235.845181700795</v>
      </c>
      <c r="E10" s="9">
        <v>-0.21830044596827999</v>
      </c>
      <c r="F10" s="26">
        <v>-63.813276078710899</v>
      </c>
      <c r="G10" s="9">
        <v>0.32789493642064799</v>
      </c>
      <c r="H10" s="10">
        <v>0.43833194392461999</v>
      </c>
      <c r="I10" s="10">
        <v>-53.6330514442473</v>
      </c>
      <c r="J10" s="10">
        <v>25.0810712905954</v>
      </c>
      <c r="K10" s="10">
        <v>-45.866704439054203</v>
      </c>
      <c r="L10" s="10">
        <v>23.627585301361499</v>
      </c>
      <c r="M10" s="41">
        <f t="shared" si="1"/>
        <v>4.6754444459682807</v>
      </c>
      <c r="N10" s="57">
        <f t="shared" si="1"/>
        <v>-6.8999909212891026</v>
      </c>
      <c r="O10" s="45">
        <f t="shared" si="1"/>
        <v>-4.4968886420648002E-2</v>
      </c>
      <c r="P10" s="61">
        <f t="shared" si="1"/>
        <v>4.7098056075379979E-2</v>
      </c>
      <c r="Q10" s="49">
        <f t="shared" si="0"/>
        <v>5.3340898442473019</v>
      </c>
      <c r="R10" s="65">
        <f t="shared" si="0"/>
        <v>3.8380267094046019</v>
      </c>
      <c r="S10" s="53">
        <f t="shared" si="0"/>
        <v>-2.4322571609457952</v>
      </c>
      <c r="T10" s="69">
        <f t="shared" si="0"/>
        <v>5.7408006986385018</v>
      </c>
    </row>
    <row r="11" spans="1:20" s="2" customFormat="1" ht="20.100000000000001" customHeight="1" x14ac:dyDescent="0.25">
      <c r="A11" s="14" t="s">
        <v>44</v>
      </c>
      <c r="B11" s="21">
        <v>341.67906761564097</v>
      </c>
      <c r="C11" s="21">
        <v>103.55663460545399</v>
      </c>
      <c r="D11" s="21">
        <v>239.10775709761799</v>
      </c>
      <c r="E11" s="26">
        <v>-0.98532404970915199</v>
      </c>
      <c r="F11" s="26">
        <v>-64.4205698447998</v>
      </c>
      <c r="G11" s="9">
        <v>0.32051924725490999</v>
      </c>
      <c r="H11" s="10">
        <v>0.40280956212702901</v>
      </c>
      <c r="I11" s="10">
        <v>-47.416134067541002</v>
      </c>
      <c r="J11" s="10">
        <v>23.3112598164163</v>
      </c>
      <c r="K11" s="10">
        <v>-45.762611996020503</v>
      </c>
      <c r="L11" s="10">
        <v>17.739479799514601</v>
      </c>
      <c r="M11" s="41">
        <f t="shared" si="1"/>
        <v>5.4424680497091522</v>
      </c>
      <c r="N11" s="57">
        <f t="shared" si="1"/>
        <v>-6.2926971552002016</v>
      </c>
      <c r="O11" s="45">
        <f t="shared" si="1"/>
        <v>-3.7593197254910005E-2</v>
      </c>
      <c r="P11" s="61">
        <f t="shared" si="1"/>
        <v>8.2620437872970964E-2</v>
      </c>
      <c r="Q11" s="49">
        <f t="shared" si="0"/>
        <v>-0.8828275324589967</v>
      </c>
      <c r="R11" s="65">
        <f t="shared" si="0"/>
        <v>5.6078381835837021</v>
      </c>
      <c r="S11" s="53">
        <f t="shared" si="0"/>
        <v>-2.5363496039794953</v>
      </c>
      <c r="T11" s="69">
        <f t="shared" si="0"/>
        <v>11.6289062004854</v>
      </c>
    </row>
    <row r="12" spans="1:20" s="2" customFormat="1" ht="20.100000000000001" customHeight="1" x14ac:dyDescent="0.25">
      <c r="A12" s="14"/>
      <c r="B12" s="21"/>
      <c r="C12" s="21"/>
      <c r="D12" s="21"/>
      <c r="E12" s="26"/>
      <c r="F12" s="26"/>
      <c r="G12" s="9"/>
      <c r="H12" s="10"/>
      <c r="I12" s="10"/>
      <c r="J12" s="10"/>
      <c r="K12" s="10"/>
      <c r="L12" s="10"/>
      <c r="M12" s="41"/>
      <c r="N12" s="57"/>
      <c r="O12" s="45"/>
      <c r="P12" s="61"/>
      <c r="Q12" s="49"/>
      <c r="R12" s="65"/>
      <c r="S12" s="53"/>
      <c r="T12" s="69"/>
    </row>
    <row r="13" spans="1:20" s="2" customFormat="1" ht="20.100000000000001" customHeight="1" x14ac:dyDescent="0.25">
      <c r="A13" s="14" t="s">
        <v>49</v>
      </c>
      <c r="B13" s="21">
        <v>340.35608838979601</v>
      </c>
      <c r="C13" s="21">
        <v>98.716438917587297</v>
      </c>
      <c r="D13" s="21">
        <v>238.05262105490999</v>
      </c>
      <c r="E13" s="26">
        <v>3.0601558297705802</v>
      </c>
      <c r="F13" s="26">
        <v>-70.517603003498905</v>
      </c>
      <c r="G13" s="9">
        <v>0.31398703261568101</v>
      </c>
      <c r="H13" s="10">
        <v>0.46526009680908698</v>
      </c>
      <c r="I13" s="10">
        <v>-47.385744087879502</v>
      </c>
      <c r="J13" s="10">
        <v>24.091138697138899</v>
      </c>
      <c r="K13" s="10">
        <v>-58.918594610659198</v>
      </c>
      <c r="L13" s="10">
        <v>26.1982931810658</v>
      </c>
      <c r="M13" s="41">
        <f t="shared" ref="M13:O18" si="2">E$4-E13</f>
        <v>1.3969881702294202</v>
      </c>
      <c r="N13" s="57">
        <f t="shared" si="2"/>
        <v>-0.19566399650109645</v>
      </c>
      <c r="O13" s="45">
        <f t="shared" si="2"/>
        <v>-3.1060982615681021E-2</v>
      </c>
      <c r="P13" s="61">
        <f t="shared" si="1"/>
        <v>2.0169903190912997E-2</v>
      </c>
      <c r="Q13" s="49">
        <f t="shared" si="1"/>
        <v>-0.91321751212049662</v>
      </c>
      <c r="R13" s="65">
        <f t="shared" si="1"/>
        <v>4.8279593028611032</v>
      </c>
      <c r="S13" s="53">
        <f t="shared" si="0"/>
        <v>10.6196330106592</v>
      </c>
      <c r="T13" s="69">
        <f t="shared" si="0"/>
        <v>3.1700928189342008</v>
      </c>
    </row>
    <row r="14" spans="1:20" s="2" customFormat="1" ht="20.100000000000001" customHeight="1" x14ac:dyDescent="0.25">
      <c r="A14" s="14" t="s">
        <v>50</v>
      </c>
      <c r="B14" s="21">
        <v>340.35889652891899</v>
      </c>
      <c r="C14" s="21">
        <v>100.596409903367</v>
      </c>
      <c r="D14" s="21">
        <v>239.050599493242</v>
      </c>
      <c r="E14" s="26">
        <v>0.71188628825259703</v>
      </c>
      <c r="F14" s="26">
        <v>-74.291243293308398</v>
      </c>
      <c r="G14" s="9">
        <v>0.31788211855274201</v>
      </c>
      <c r="H14" s="10">
        <v>0.47005430396970899</v>
      </c>
      <c r="I14" s="10">
        <v>-48.559243038173101</v>
      </c>
      <c r="J14" s="10">
        <v>23.663451338882901</v>
      </c>
      <c r="K14" s="10">
        <v>-58.305141795510103</v>
      </c>
      <c r="L14" s="10">
        <v>24.211371520735199</v>
      </c>
      <c r="M14" s="41">
        <f t="shared" si="2"/>
        <v>3.7452577117474033</v>
      </c>
      <c r="N14" s="57">
        <f t="shared" si="2"/>
        <v>3.5779762933083958</v>
      </c>
      <c r="O14" s="45">
        <f t="shared" si="2"/>
        <v>-3.4956068552742026E-2</v>
      </c>
      <c r="P14" s="61">
        <f t="shared" si="1"/>
        <v>1.5375696030290986E-2</v>
      </c>
      <c r="Q14" s="49">
        <f t="shared" si="1"/>
        <v>0.26028143817310223</v>
      </c>
      <c r="R14" s="65">
        <f t="shared" si="1"/>
        <v>5.2556466611171011</v>
      </c>
      <c r="S14" s="53">
        <f t="shared" si="0"/>
        <v>10.006180195510105</v>
      </c>
      <c r="T14" s="69">
        <f t="shared" si="0"/>
        <v>5.1570144792648023</v>
      </c>
    </row>
    <row r="15" spans="1:20" s="2" customFormat="1" ht="20.100000000000001" customHeight="1" x14ac:dyDescent="0.25">
      <c r="A15" s="14" t="s">
        <v>51</v>
      </c>
      <c r="B15" s="21">
        <v>340.34508768931101</v>
      </c>
      <c r="C15" s="21">
        <v>102.183993571066</v>
      </c>
      <c r="D15" s="21">
        <v>237.373792357268</v>
      </c>
      <c r="E15" s="26">
        <v>0.78730629249874895</v>
      </c>
      <c r="F15" s="26">
        <v>-74.121883063663702</v>
      </c>
      <c r="G15" s="9">
        <v>0.32256971309180099</v>
      </c>
      <c r="H15" s="10">
        <v>0.46584198648835201</v>
      </c>
      <c r="I15" s="10">
        <v>-48.8664581735474</v>
      </c>
      <c r="J15" s="10">
        <v>20.780534193357401</v>
      </c>
      <c r="K15" s="10">
        <v>-47.3165003419602</v>
      </c>
      <c r="L15" s="10">
        <v>21.6423314210504</v>
      </c>
      <c r="M15" s="41">
        <f t="shared" si="2"/>
        <v>3.6698377075012516</v>
      </c>
      <c r="N15" s="57">
        <f t="shared" si="2"/>
        <v>3.4086160636637004</v>
      </c>
      <c r="O15" s="45">
        <f t="shared" si="2"/>
        <v>-3.9643663091801007E-2</v>
      </c>
      <c r="P15" s="61">
        <f t="shared" si="1"/>
        <v>1.9588013511647961E-2</v>
      </c>
      <c r="Q15" s="49">
        <f t="shared" si="1"/>
        <v>0.56749657354740179</v>
      </c>
      <c r="R15" s="65">
        <f t="shared" si="1"/>
        <v>8.1385638066426012</v>
      </c>
      <c r="S15" s="53">
        <f t="shared" si="0"/>
        <v>-0.98246125803979822</v>
      </c>
      <c r="T15" s="69">
        <f t="shared" si="0"/>
        <v>7.7260545789496007</v>
      </c>
    </row>
    <row r="16" spans="1:20" s="2" customFormat="1" ht="20.100000000000001" customHeight="1" x14ac:dyDescent="0.25">
      <c r="A16" s="14" t="s">
        <v>52</v>
      </c>
      <c r="B16" s="21">
        <v>341.75427000000002</v>
      </c>
      <c r="C16" s="21">
        <v>101.65318000000001</v>
      </c>
      <c r="D16" s="21">
        <v>237.91866999999999</v>
      </c>
      <c r="E16" s="26">
        <v>2.182436</v>
      </c>
      <c r="F16" s="26">
        <v>-70.268259999999998</v>
      </c>
      <c r="G16" s="9">
        <v>0.31939269999999997</v>
      </c>
      <c r="H16" s="10">
        <v>0.46755352999999999</v>
      </c>
      <c r="I16" s="10">
        <v>-48.293644</v>
      </c>
      <c r="J16" s="10">
        <v>24.951208000000001</v>
      </c>
      <c r="K16" s="10">
        <v>-54.095923999999997</v>
      </c>
      <c r="L16" s="10">
        <v>29.140426999999999</v>
      </c>
      <c r="M16" s="41">
        <f t="shared" si="2"/>
        <v>2.2747080000000004</v>
      </c>
      <c r="N16" s="57">
        <f t="shared" si="2"/>
        <v>-0.44500700000000393</v>
      </c>
      <c r="O16" s="45">
        <f t="shared" si="2"/>
        <v>-3.6466649999999989E-2</v>
      </c>
      <c r="P16" s="61">
        <f t="shared" si="1"/>
        <v>1.7876469999999978E-2</v>
      </c>
      <c r="Q16" s="49">
        <f t="shared" si="1"/>
        <v>-5.317599999997924E-3</v>
      </c>
      <c r="R16" s="65">
        <f t="shared" si="1"/>
        <v>3.9678900000000006</v>
      </c>
      <c r="S16" s="53">
        <f t="shared" si="0"/>
        <v>5.7969623999999982</v>
      </c>
      <c r="T16" s="69">
        <f t="shared" si="0"/>
        <v>0.22795900000000202</v>
      </c>
    </row>
    <row r="17" spans="1:20" s="2" customFormat="1" ht="20.100000000000001" customHeight="1" x14ac:dyDescent="0.25">
      <c r="A17" s="14" t="s">
        <v>53</v>
      </c>
      <c r="B17" s="21">
        <v>340.33980447706602</v>
      </c>
      <c r="C17" s="21">
        <v>110.028226472935</v>
      </c>
      <c r="D17" s="21">
        <v>230.20317106336501</v>
      </c>
      <c r="E17" s="26">
        <v>0.108405651313083</v>
      </c>
      <c r="F17" s="26">
        <v>-67.894466822285906</v>
      </c>
      <c r="G17" s="9">
        <v>0.34218101987975003</v>
      </c>
      <c r="H17" s="10">
        <v>0.48316265538735997</v>
      </c>
      <c r="I17" s="10">
        <v>-58.136512182921102</v>
      </c>
      <c r="J17" s="10">
        <v>28.3227164566776</v>
      </c>
      <c r="K17" s="10">
        <v>-57.218444379797198</v>
      </c>
      <c r="L17" s="10">
        <v>28.701270340119098</v>
      </c>
      <c r="M17" s="41">
        <f t="shared" si="2"/>
        <v>4.3487383486869176</v>
      </c>
      <c r="N17" s="57">
        <f t="shared" si="2"/>
        <v>-2.8188001777140954</v>
      </c>
      <c r="O17" s="45">
        <f t="shared" si="2"/>
        <v>-5.9254969879750041E-2</v>
      </c>
      <c r="P17" s="61">
        <f t="shared" si="1"/>
        <v>2.2673446126399988E-3</v>
      </c>
      <c r="Q17" s="49">
        <f t="shared" si="1"/>
        <v>9.8375505829211036</v>
      </c>
      <c r="R17" s="65">
        <f t="shared" si="1"/>
        <v>0.59638154332240134</v>
      </c>
      <c r="S17" s="53">
        <f t="shared" si="0"/>
        <v>8.9194827797971996</v>
      </c>
      <c r="T17" s="69">
        <f t="shared" si="0"/>
        <v>0.66711565988090271</v>
      </c>
    </row>
    <row r="18" spans="1:20" s="2" customFormat="1" ht="20.100000000000001" customHeight="1" x14ac:dyDescent="0.25">
      <c r="A18" s="14" t="s">
        <v>54</v>
      </c>
      <c r="B18" s="21">
        <v>340.35825351985397</v>
      </c>
      <c r="C18" s="21">
        <v>99.221076663254706</v>
      </c>
      <c r="D18" s="21">
        <v>239.09466502823599</v>
      </c>
      <c r="E18" s="26">
        <v>2.0425118365433801</v>
      </c>
      <c r="F18" s="26">
        <v>-72.264955840699997</v>
      </c>
      <c r="G18" s="9">
        <v>0.31388284499859997</v>
      </c>
      <c r="H18" s="10">
        <v>0.45560042909215098</v>
      </c>
      <c r="I18" s="10">
        <v>-43.918829816310698</v>
      </c>
      <c r="J18" s="10">
        <v>24.016942479166399</v>
      </c>
      <c r="K18" s="10">
        <v>-52.982938237568199</v>
      </c>
      <c r="L18" s="10">
        <v>24.381412689937498</v>
      </c>
      <c r="M18" s="41">
        <f t="shared" si="2"/>
        <v>2.4146321634566204</v>
      </c>
      <c r="N18" s="57">
        <f t="shared" si="2"/>
        <v>1.5516888406999954</v>
      </c>
      <c r="O18" s="45">
        <f t="shared" si="2"/>
        <v>-3.095679499859999E-2</v>
      </c>
      <c r="P18" s="61">
        <f t="shared" si="1"/>
        <v>2.982957090784899E-2</v>
      </c>
      <c r="Q18" s="49">
        <f t="shared" si="1"/>
        <v>-4.3801317836893006</v>
      </c>
      <c r="R18" s="65">
        <f t="shared" si="1"/>
        <v>4.9021555208336025</v>
      </c>
      <c r="S18" s="53">
        <f t="shared" si="0"/>
        <v>4.6839766375682004</v>
      </c>
      <c r="T18" s="69">
        <f t="shared" si="0"/>
        <v>4.9869733100625027</v>
      </c>
    </row>
  </sheetData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6DE939F-153F-4A4B-AE42-2C0B8FEEF688}">
  <dimension ref="A1:L14"/>
  <sheetViews>
    <sheetView tabSelected="1" workbookViewId="0">
      <selection activeCell="B9" sqref="B9:I14"/>
    </sheetView>
  </sheetViews>
  <sheetFormatPr defaultRowHeight="15" x14ac:dyDescent="0.25"/>
  <cols>
    <col min="1" max="1" width="34.42578125" customWidth="1"/>
    <col min="2" max="2" width="17" customWidth="1"/>
    <col min="3" max="3" width="16.7109375" customWidth="1"/>
    <col min="4" max="4" width="12.85546875" customWidth="1"/>
    <col min="5" max="5" width="16" customWidth="1"/>
    <col min="6" max="6" width="20.28515625" customWidth="1"/>
    <col min="7" max="8" width="19.28515625" customWidth="1"/>
    <col min="9" max="9" width="18.28515625" customWidth="1"/>
  </cols>
  <sheetData>
    <row r="1" spans="1:12" ht="66" customHeight="1" x14ac:dyDescent="0.25">
      <c r="B1" s="1" t="s">
        <v>36</v>
      </c>
      <c r="C1" s="1" t="s">
        <v>37</v>
      </c>
      <c r="D1" s="1" t="s">
        <v>25</v>
      </c>
      <c r="E1" s="1" t="s">
        <v>26</v>
      </c>
      <c r="F1" s="1" t="s">
        <v>38</v>
      </c>
      <c r="G1" s="1" t="s">
        <v>39</v>
      </c>
      <c r="H1" s="1" t="s">
        <v>40</v>
      </c>
      <c r="I1" s="1" t="s">
        <v>41</v>
      </c>
      <c r="J1" s="1"/>
      <c r="K1" s="1"/>
      <c r="L1" s="1"/>
    </row>
    <row r="2" spans="1:12" x14ac:dyDescent="0.25">
      <c r="A2" t="s">
        <v>49</v>
      </c>
      <c r="B2" s="70">
        <v>1.3969881702294202</v>
      </c>
      <c r="C2" s="70">
        <v>-0.19566399650109645</v>
      </c>
      <c r="D2" s="71">
        <v>-3.1060982615681021E-2</v>
      </c>
      <c r="E2" s="70">
        <v>2.0169903190912997E-2</v>
      </c>
      <c r="F2" s="71">
        <v>-0.91321751212049662</v>
      </c>
      <c r="G2" s="70">
        <v>4.8279593028611032</v>
      </c>
      <c r="H2" s="71">
        <v>10.6196330106592</v>
      </c>
      <c r="I2" s="70">
        <v>3.1700928189342008</v>
      </c>
    </row>
    <row r="3" spans="1:12" x14ac:dyDescent="0.25">
      <c r="A3" t="s">
        <v>50</v>
      </c>
      <c r="B3" s="71">
        <v>3.7452577117474033</v>
      </c>
      <c r="C3" s="70">
        <v>3.5779762933083958</v>
      </c>
      <c r="D3" s="70">
        <v>-3.4956068552742026E-2</v>
      </c>
      <c r="E3" s="70">
        <v>1.5375696030290986E-2</v>
      </c>
      <c r="F3" s="70">
        <v>0.26028143817310223</v>
      </c>
      <c r="G3" s="71">
        <v>5.2556466611171011</v>
      </c>
      <c r="H3" s="70">
        <v>10.006180195510105</v>
      </c>
      <c r="I3" s="71">
        <v>5.1570144792648023</v>
      </c>
    </row>
    <row r="4" spans="1:12" x14ac:dyDescent="0.25">
      <c r="A4" t="s">
        <v>51</v>
      </c>
      <c r="B4" s="70">
        <v>3.6698377075012516</v>
      </c>
      <c r="C4" s="71">
        <v>3.4086160636637004</v>
      </c>
      <c r="D4" s="71">
        <v>-3.9643663091801007E-2</v>
      </c>
      <c r="E4" s="70">
        <v>1.9588013511647961E-2</v>
      </c>
      <c r="F4" s="71">
        <v>0.56749657354740179</v>
      </c>
      <c r="G4" s="70">
        <v>8.1385638066426012</v>
      </c>
      <c r="H4" s="70">
        <v>-0.98246125803979822</v>
      </c>
      <c r="I4" s="70">
        <v>7.7260545789496007</v>
      </c>
    </row>
    <row r="5" spans="1:12" x14ac:dyDescent="0.25">
      <c r="A5" t="s">
        <v>52</v>
      </c>
      <c r="B5" s="70">
        <v>2.2747080000000004</v>
      </c>
      <c r="C5" s="70">
        <v>-0.44500700000000393</v>
      </c>
      <c r="D5" s="70">
        <v>-3.6466649999999989E-2</v>
      </c>
      <c r="E5" s="70">
        <v>1.7876469999999978E-2</v>
      </c>
      <c r="F5" s="70">
        <v>-5.317599999997924E-3</v>
      </c>
      <c r="G5" s="71">
        <v>3.9678900000000006</v>
      </c>
      <c r="H5" s="70">
        <v>5.7969623999999982</v>
      </c>
      <c r="I5" s="70">
        <v>0.22795900000000202</v>
      </c>
    </row>
    <row r="6" spans="1:12" x14ac:dyDescent="0.25">
      <c r="A6" t="s">
        <v>53</v>
      </c>
      <c r="B6" s="70">
        <v>4.3487383486869176</v>
      </c>
      <c r="C6" s="70">
        <v>-2.8188001777140954</v>
      </c>
      <c r="D6" s="71">
        <v>-5.9254969879750041E-2</v>
      </c>
      <c r="E6" s="70">
        <v>2.2673446126399988E-3</v>
      </c>
      <c r="F6" s="71">
        <v>9.8375505829211036</v>
      </c>
      <c r="G6" s="70">
        <v>0.59638154332240134</v>
      </c>
      <c r="H6" s="71">
        <v>8.9194827797971996</v>
      </c>
      <c r="I6" s="70">
        <v>0.66711565988090271</v>
      </c>
    </row>
    <row r="7" spans="1:12" x14ac:dyDescent="0.25">
      <c r="A7" t="s">
        <v>54</v>
      </c>
      <c r="B7" s="70">
        <v>2.4146321634566204</v>
      </c>
      <c r="C7" s="70">
        <v>1.5516888406999954</v>
      </c>
      <c r="D7" s="70">
        <v>-3.095679499859999E-2</v>
      </c>
      <c r="E7" s="70">
        <v>2.982957090784899E-2</v>
      </c>
      <c r="F7" s="71">
        <v>-4.3801317836893006</v>
      </c>
      <c r="G7" s="70">
        <v>4.9021555208336025</v>
      </c>
      <c r="H7" s="71">
        <v>4.6839766375682004</v>
      </c>
      <c r="I7" s="70">
        <v>4.9869733100625027</v>
      </c>
    </row>
    <row r="9" spans="1:12" x14ac:dyDescent="0.25">
      <c r="B9" s="80" t="s">
        <v>79</v>
      </c>
      <c r="C9" s="75" t="s">
        <v>87</v>
      </c>
      <c r="D9" s="82" t="s">
        <v>103</v>
      </c>
      <c r="E9" s="75" t="s">
        <v>91</v>
      </c>
      <c r="F9" s="75" t="s">
        <v>97</v>
      </c>
      <c r="G9" s="75" t="s">
        <v>109</v>
      </c>
      <c r="H9" s="76" t="s">
        <v>115</v>
      </c>
      <c r="I9" s="75" t="s">
        <v>121</v>
      </c>
    </row>
    <row r="10" spans="1:12" x14ac:dyDescent="0.25">
      <c r="B10" s="81" t="s">
        <v>80</v>
      </c>
      <c r="C10" s="76" t="s">
        <v>88</v>
      </c>
      <c r="D10" s="83" t="s">
        <v>104</v>
      </c>
      <c r="E10" s="75" t="s">
        <v>92</v>
      </c>
      <c r="F10" s="75" t="s">
        <v>98</v>
      </c>
      <c r="G10" s="76" t="s">
        <v>110</v>
      </c>
      <c r="H10" s="75" t="s">
        <v>116</v>
      </c>
      <c r="I10" s="76" t="s">
        <v>122</v>
      </c>
    </row>
    <row r="11" spans="1:12" x14ac:dyDescent="0.25">
      <c r="B11" s="81" t="s">
        <v>81</v>
      </c>
      <c r="C11" s="76" t="s">
        <v>89</v>
      </c>
      <c r="D11" s="82" t="s">
        <v>105</v>
      </c>
      <c r="E11" s="75" t="s">
        <v>93</v>
      </c>
      <c r="F11" s="76" t="s">
        <v>99</v>
      </c>
      <c r="G11" s="75" t="s">
        <v>111</v>
      </c>
      <c r="H11" s="83" t="s">
        <v>120</v>
      </c>
      <c r="I11" s="75" t="s">
        <v>123</v>
      </c>
    </row>
    <row r="12" spans="1:12" x14ac:dyDescent="0.25">
      <c r="B12" s="80" t="s">
        <v>82</v>
      </c>
      <c r="C12" s="75" t="s">
        <v>85</v>
      </c>
      <c r="D12" s="83" t="s">
        <v>106</v>
      </c>
      <c r="E12" s="75" t="s">
        <v>94</v>
      </c>
      <c r="F12" s="76" t="s">
        <v>100</v>
      </c>
      <c r="G12" s="76" t="s">
        <v>112</v>
      </c>
      <c r="H12" s="75" t="s">
        <v>117</v>
      </c>
      <c r="I12" s="75" t="s">
        <v>124</v>
      </c>
    </row>
    <row r="13" spans="1:12" x14ac:dyDescent="0.25">
      <c r="B13" s="80" t="s">
        <v>83</v>
      </c>
      <c r="C13" s="83" t="s">
        <v>86</v>
      </c>
      <c r="D13" s="82" t="s">
        <v>107</v>
      </c>
      <c r="E13" s="75" t="s">
        <v>95</v>
      </c>
      <c r="F13" s="76" t="s">
        <v>101</v>
      </c>
      <c r="G13" s="75" t="s">
        <v>113</v>
      </c>
      <c r="H13" s="76" t="s">
        <v>118</v>
      </c>
      <c r="I13" s="75" t="s">
        <v>125</v>
      </c>
    </row>
    <row r="14" spans="1:12" x14ac:dyDescent="0.25">
      <c r="B14" s="80" t="s">
        <v>84</v>
      </c>
      <c r="C14" s="75" t="s">
        <v>90</v>
      </c>
      <c r="D14" s="83" t="s">
        <v>108</v>
      </c>
      <c r="E14" s="75" t="s">
        <v>96</v>
      </c>
      <c r="F14" s="83" t="s">
        <v>102</v>
      </c>
      <c r="G14" s="75" t="s">
        <v>114</v>
      </c>
      <c r="H14" s="76" t="s">
        <v>119</v>
      </c>
      <c r="I14" s="75" t="s">
        <v>126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044DC38-61AC-46FC-A21C-D8FD89A9BFD8}">
  <dimension ref="A1:T18"/>
  <sheetViews>
    <sheetView topLeftCell="E1" workbookViewId="0">
      <selection activeCell="F26" sqref="F26"/>
    </sheetView>
  </sheetViews>
  <sheetFormatPr defaultRowHeight="15" x14ac:dyDescent="0.25"/>
  <cols>
    <col min="1" max="1" width="37.42578125" style="13" customWidth="1"/>
    <col min="2" max="2" width="14.42578125" style="23" customWidth="1"/>
    <col min="3" max="3" width="14.85546875" style="23" customWidth="1"/>
    <col min="4" max="4" width="13.140625" style="12" customWidth="1"/>
    <col min="5" max="5" width="20" style="27" customWidth="1"/>
    <col min="6" max="6" width="19.85546875" style="27" customWidth="1"/>
    <col min="7" max="7" width="14.7109375" style="12" customWidth="1"/>
    <col min="8" max="8" width="14" style="12" customWidth="1"/>
    <col min="9" max="9" width="15.28515625" style="12" customWidth="1"/>
    <col min="10" max="12" width="16.7109375" style="12" customWidth="1"/>
    <col min="13" max="13" width="16.7109375" customWidth="1"/>
    <col min="14" max="14" width="17.42578125" customWidth="1"/>
    <col min="15" max="15" width="14.85546875" customWidth="1"/>
    <col min="16" max="16" width="16.42578125" customWidth="1"/>
    <col min="17" max="17" width="17.85546875" customWidth="1"/>
    <col min="18" max="18" width="17.5703125" customWidth="1"/>
    <col min="19" max="20" width="15.7109375" customWidth="1"/>
  </cols>
  <sheetData>
    <row r="1" spans="1:20" s="1" customFormat="1" ht="61.5" customHeight="1" x14ac:dyDescent="0.25">
      <c r="A1" s="16" t="s">
        <v>0</v>
      </c>
      <c r="B1" s="19" t="s">
        <v>9</v>
      </c>
      <c r="C1" s="19" t="s">
        <v>10</v>
      </c>
      <c r="D1" s="17" t="s">
        <v>11</v>
      </c>
      <c r="E1" s="24" t="s">
        <v>12</v>
      </c>
      <c r="F1" s="24" t="s">
        <v>8</v>
      </c>
      <c r="G1" s="17" t="s">
        <v>5</v>
      </c>
      <c r="H1" s="18" t="s">
        <v>6</v>
      </c>
      <c r="I1" s="18" t="s">
        <v>35</v>
      </c>
      <c r="J1" s="18" t="s">
        <v>34</v>
      </c>
      <c r="K1" s="18" t="s">
        <v>32</v>
      </c>
      <c r="L1" s="18" t="s">
        <v>33</v>
      </c>
      <c r="M1" s="38" t="s">
        <v>36</v>
      </c>
      <c r="N1" s="54" t="s">
        <v>37</v>
      </c>
      <c r="O1" s="42" t="s">
        <v>25</v>
      </c>
      <c r="P1" s="58" t="s">
        <v>26</v>
      </c>
      <c r="Q1" s="46" t="s">
        <v>38</v>
      </c>
      <c r="R1" s="62" t="s">
        <v>39</v>
      </c>
      <c r="S1" s="50" t="s">
        <v>40</v>
      </c>
      <c r="T1" s="66" t="s">
        <v>41</v>
      </c>
    </row>
    <row r="2" spans="1:20" s="2" customFormat="1" x14ac:dyDescent="0.25">
      <c r="A2" s="6"/>
      <c r="B2" s="20" t="s">
        <v>1</v>
      </c>
      <c r="C2" s="20" t="s">
        <v>2</v>
      </c>
      <c r="D2" s="7" t="s">
        <v>3</v>
      </c>
      <c r="E2" s="25" t="s">
        <v>4</v>
      </c>
      <c r="F2" s="25" t="s">
        <v>4</v>
      </c>
      <c r="G2" s="7" t="s">
        <v>7</v>
      </c>
      <c r="H2" s="8" t="s">
        <v>7</v>
      </c>
      <c r="I2" s="8" t="s">
        <v>30</v>
      </c>
      <c r="J2" s="8" t="s">
        <v>31</v>
      </c>
      <c r="K2" s="8" t="s">
        <v>30</v>
      </c>
      <c r="L2" s="8" t="s">
        <v>31</v>
      </c>
      <c r="M2" s="39" t="s">
        <v>27</v>
      </c>
      <c r="N2" s="55" t="s">
        <v>27</v>
      </c>
      <c r="O2" s="43" t="s">
        <v>27</v>
      </c>
      <c r="P2" s="59" t="s">
        <v>27</v>
      </c>
      <c r="Q2" s="47" t="s">
        <v>27</v>
      </c>
      <c r="R2" s="63" t="s">
        <v>27</v>
      </c>
      <c r="S2" s="51" t="s">
        <v>27</v>
      </c>
      <c r="T2" s="67" t="s">
        <v>27</v>
      </c>
    </row>
    <row r="3" spans="1:20" x14ac:dyDescent="0.25">
      <c r="A3" s="5"/>
      <c r="B3" s="21"/>
      <c r="C3" s="21"/>
      <c r="D3" s="3"/>
      <c r="E3" s="26"/>
      <c r="F3" s="26"/>
      <c r="G3" s="3"/>
      <c r="H3" s="4"/>
      <c r="I3" s="4"/>
      <c r="J3" s="4"/>
      <c r="K3" s="4"/>
      <c r="L3" s="4"/>
      <c r="M3" s="40"/>
      <c r="N3" s="56"/>
      <c r="O3" s="44"/>
      <c r="P3" s="60"/>
      <c r="Q3" s="48"/>
      <c r="R3" s="64"/>
      <c r="S3" s="52"/>
      <c r="T3" s="68"/>
    </row>
    <row r="4" spans="1:20" x14ac:dyDescent="0.25">
      <c r="A4" s="11" t="s">
        <v>55</v>
      </c>
      <c r="B4" s="22">
        <v>340.00405999999998</v>
      </c>
      <c r="C4" s="22">
        <v>96.442440000000005</v>
      </c>
      <c r="D4" s="22">
        <v>239.16612000000001</v>
      </c>
      <c r="E4" s="15">
        <v>4.3954424999999997</v>
      </c>
      <c r="F4" s="15">
        <v>-70.493754844367999</v>
      </c>
      <c r="G4" s="15">
        <v>0.28348240000000002</v>
      </c>
      <c r="H4" s="28">
        <v>0.48798179976138101</v>
      </c>
      <c r="I4" s="28">
        <v>-45.860959999999999</v>
      </c>
      <c r="J4" s="28">
        <v>28.906051999999999</v>
      </c>
      <c r="K4" s="28">
        <v>-48.0693728069377</v>
      </c>
      <c r="L4" s="28">
        <v>29.170365100648301</v>
      </c>
      <c r="M4" s="40"/>
      <c r="N4" s="56"/>
      <c r="O4" s="44"/>
      <c r="P4" s="60"/>
      <c r="Q4" s="48"/>
      <c r="R4" s="64"/>
      <c r="S4" s="52"/>
      <c r="T4" s="68"/>
    </row>
    <row r="5" spans="1:20" x14ac:dyDescent="0.25">
      <c r="A5" s="5"/>
      <c r="B5" s="21"/>
      <c r="C5" s="21"/>
      <c r="D5" s="21"/>
      <c r="E5" s="26"/>
      <c r="F5" s="26"/>
      <c r="G5" s="3"/>
      <c r="H5" s="4"/>
      <c r="I5" s="4"/>
      <c r="J5" s="4"/>
      <c r="K5" s="4"/>
      <c r="L5" s="4"/>
      <c r="M5" s="40"/>
      <c r="N5" s="56"/>
      <c r="O5" s="44"/>
      <c r="P5" s="60"/>
      <c r="Q5" s="48"/>
      <c r="R5" s="64"/>
      <c r="S5" s="52"/>
      <c r="T5" s="68"/>
    </row>
    <row r="6" spans="1:20" s="2" customFormat="1" ht="20.100000000000001" customHeight="1" x14ac:dyDescent="0.25">
      <c r="A6" s="14" t="s">
        <v>56</v>
      </c>
      <c r="B6" s="21">
        <v>340.36548516640499</v>
      </c>
      <c r="C6" s="21">
        <v>99.119960435360795</v>
      </c>
      <c r="D6" s="21">
        <v>240.40453885775199</v>
      </c>
      <c r="E6" s="26">
        <v>0.840987039945023</v>
      </c>
      <c r="F6" s="26">
        <v>-61.620801235005999</v>
      </c>
      <c r="G6" s="9">
        <v>0.30999810185578502</v>
      </c>
      <c r="H6" s="10">
        <v>0.411979368515211</v>
      </c>
      <c r="I6" s="10">
        <v>-48.882915414737603</v>
      </c>
      <c r="J6" s="10">
        <v>20.211425312450899</v>
      </c>
      <c r="K6" s="10">
        <v>-46.6705469308123</v>
      </c>
      <c r="L6" s="10">
        <v>21.313698110585602</v>
      </c>
      <c r="M6" s="41">
        <f>E$4-E6</f>
        <v>3.5544554600549767</v>
      </c>
      <c r="N6" s="57">
        <f>F$4-F6</f>
        <v>-8.8729536093619998</v>
      </c>
      <c r="O6" s="45">
        <f>G$4-G6</f>
        <v>-2.6515701855785001E-2</v>
      </c>
      <c r="P6" s="61">
        <f>H$4-H6</f>
        <v>7.600243124617001E-2</v>
      </c>
      <c r="Q6" s="49">
        <f t="shared" ref="Q6:T18" si="0">I$4-I6</f>
        <v>3.0219554147376044</v>
      </c>
      <c r="R6" s="65">
        <f t="shared" si="0"/>
        <v>8.6946266875490998</v>
      </c>
      <c r="S6" s="53">
        <f>K$4-K6</f>
        <v>-1.3988258761254002</v>
      </c>
      <c r="T6" s="69">
        <f>L$4-L6</f>
        <v>7.8566669900626991</v>
      </c>
    </row>
    <row r="7" spans="1:20" s="2" customFormat="1" ht="20.100000000000001" customHeight="1" x14ac:dyDescent="0.25">
      <c r="A7" s="14" t="s">
        <v>46</v>
      </c>
      <c r="B7" s="21">
        <v>341.62891408110801</v>
      </c>
      <c r="C7" s="21">
        <v>103.370790175496</v>
      </c>
      <c r="D7" s="21">
        <v>236.21518191151699</v>
      </c>
      <c r="E7" s="26">
        <v>2.0430453075699702</v>
      </c>
      <c r="F7" s="26">
        <v>-65.993885552031003</v>
      </c>
      <c r="G7" s="9">
        <v>0.32382077890289801</v>
      </c>
      <c r="H7" s="10">
        <v>0.46563864894469797</v>
      </c>
      <c r="I7" s="10">
        <v>-50.153829927860897</v>
      </c>
      <c r="J7" s="10">
        <v>24.419129750705402</v>
      </c>
      <c r="K7" s="10">
        <v>-60.7626778945301</v>
      </c>
      <c r="L7" s="10">
        <v>28.780698882563001</v>
      </c>
      <c r="M7" s="41">
        <f t="shared" ref="M7:R18" si="1">E$4-E7</f>
        <v>2.3523971924300295</v>
      </c>
      <c r="N7" s="57">
        <f t="shared" si="1"/>
        <v>-4.4998692923369958</v>
      </c>
      <c r="O7" s="45">
        <f t="shared" si="1"/>
        <v>-4.0338378902897987E-2</v>
      </c>
      <c r="P7" s="61">
        <f t="shared" si="1"/>
        <v>2.2343150816683033E-2</v>
      </c>
      <c r="Q7" s="49">
        <f t="shared" si="0"/>
        <v>4.2928699278608988</v>
      </c>
      <c r="R7" s="65">
        <f t="shared" si="0"/>
        <v>4.4869222492945973</v>
      </c>
      <c r="S7" s="53">
        <f t="shared" si="0"/>
        <v>12.6933050875924</v>
      </c>
      <c r="T7" s="69">
        <f t="shared" si="0"/>
        <v>0.38966621808529922</v>
      </c>
    </row>
    <row r="8" spans="1:20" s="2" customFormat="1" ht="20.100000000000001" customHeight="1" x14ac:dyDescent="0.25">
      <c r="A8" s="14" t="s">
        <v>57</v>
      </c>
      <c r="B8" s="21">
        <v>341.58166306764099</v>
      </c>
      <c r="C8" s="21">
        <v>101.156336515562</v>
      </c>
      <c r="D8" s="21">
        <v>238.94143337588801</v>
      </c>
      <c r="E8" s="26">
        <v>1.4839003332613201</v>
      </c>
      <c r="F8" s="26">
        <v>-69.163538967838804</v>
      </c>
      <c r="G8" s="9">
        <v>0.31371338394722997</v>
      </c>
      <c r="H8" s="10">
        <v>0.41809132604565002</v>
      </c>
      <c r="I8" s="10">
        <v>-48.069168379435602</v>
      </c>
      <c r="J8" s="10">
        <v>18.250412901155801</v>
      </c>
      <c r="K8" s="10">
        <v>-36.260624451619996</v>
      </c>
      <c r="L8" s="10">
        <v>14.0397554890693</v>
      </c>
      <c r="M8" s="41">
        <f t="shared" si="1"/>
        <v>2.9115421667386796</v>
      </c>
      <c r="N8" s="57">
        <f t="shared" si="1"/>
        <v>-1.3302158765291949</v>
      </c>
      <c r="O8" s="45">
        <f t="shared" si="1"/>
        <v>-3.023098394722995E-2</v>
      </c>
      <c r="P8" s="61">
        <f t="shared" si="1"/>
        <v>6.9890473715730983E-2</v>
      </c>
      <c r="Q8" s="49">
        <f t="shared" si="0"/>
        <v>2.2082083794356038</v>
      </c>
      <c r="R8" s="65">
        <f t="shared" si="0"/>
        <v>10.655639098844198</v>
      </c>
      <c r="S8" s="53">
        <f t="shared" si="0"/>
        <v>-11.808748355317704</v>
      </c>
      <c r="T8" s="69">
        <f t="shared" si="0"/>
        <v>15.130609611579001</v>
      </c>
    </row>
    <row r="9" spans="1:20" s="2" customFormat="1" ht="20.100000000000001" customHeight="1" x14ac:dyDescent="0.25">
      <c r="A9" s="14" t="s">
        <v>58</v>
      </c>
      <c r="B9" s="21">
        <v>341.85800957949198</v>
      </c>
      <c r="C9" s="21">
        <v>100.46732571585299</v>
      </c>
      <c r="D9" s="21">
        <v>239.84796927062999</v>
      </c>
      <c r="E9" s="26">
        <v>1.5427130010700401</v>
      </c>
      <c r="F9" s="26">
        <v>-79.864994158263997</v>
      </c>
      <c r="G9" s="9">
        <v>0.31914571281111398</v>
      </c>
      <c r="H9" s="10">
        <v>0.52287984531358001</v>
      </c>
      <c r="I9" s="10">
        <v>-47.842546618532801</v>
      </c>
      <c r="J9" s="10">
        <v>29.892661750000801</v>
      </c>
      <c r="K9" s="10">
        <v>-71.9613449784419</v>
      </c>
      <c r="L9" s="10">
        <v>37.570290412007502</v>
      </c>
      <c r="M9" s="41">
        <f t="shared" si="1"/>
        <v>2.8527294989299596</v>
      </c>
      <c r="N9" s="57">
        <f t="shared" si="1"/>
        <v>9.3712393138959982</v>
      </c>
      <c r="O9" s="45">
        <f t="shared" si="1"/>
        <v>-3.5663312811113956E-2</v>
      </c>
      <c r="P9" s="61">
        <f t="shared" si="1"/>
        <v>-3.4898045552198997E-2</v>
      </c>
      <c r="Q9" s="49">
        <f t="shared" si="0"/>
        <v>1.9815866185328019</v>
      </c>
      <c r="R9" s="65">
        <f t="shared" si="0"/>
        <v>-0.98660975000080242</v>
      </c>
      <c r="S9" s="53">
        <f t="shared" si="0"/>
        <v>23.8919721715042</v>
      </c>
      <c r="T9" s="69">
        <f t="shared" si="0"/>
        <v>-8.3999253113592012</v>
      </c>
    </row>
    <row r="10" spans="1:20" s="2" customFormat="1" ht="20.100000000000001" customHeight="1" x14ac:dyDescent="0.25">
      <c r="A10" s="14" t="s">
        <v>59</v>
      </c>
      <c r="B10" s="21">
        <v>341.56725686040699</v>
      </c>
      <c r="C10" s="21">
        <v>105.43845419504601</v>
      </c>
      <c r="D10" s="21">
        <v>236.05897010173101</v>
      </c>
      <c r="E10" s="9">
        <v>6.9833322013448398E-2</v>
      </c>
      <c r="F10" s="26">
        <v>-64.4340952400877</v>
      </c>
      <c r="G10" s="9">
        <v>0.32616768819596598</v>
      </c>
      <c r="H10" s="10">
        <v>0.43805666677240501</v>
      </c>
      <c r="I10" s="10">
        <v>-53.862048737559597</v>
      </c>
      <c r="J10" s="10">
        <v>25.068833337769</v>
      </c>
      <c r="K10" s="10">
        <v>-45.899182026248297</v>
      </c>
      <c r="L10" s="10">
        <v>23.789718409523299</v>
      </c>
      <c r="M10" s="41">
        <f t="shared" si="1"/>
        <v>4.3256091779865509</v>
      </c>
      <c r="N10" s="57">
        <f t="shared" si="1"/>
        <v>-6.0596596042802986</v>
      </c>
      <c r="O10" s="45">
        <f t="shared" si="1"/>
        <v>-4.2685288195965954E-2</v>
      </c>
      <c r="P10" s="61">
        <f t="shared" si="1"/>
        <v>4.9925132988975995E-2</v>
      </c>
      <c r="Q10" s="49">
        <f t="shared" si="0"/>
        <v>8.0010887375595985</v>
      </c>
      <c r="R10" s="65">
        <f t="shared" si="0"/>
        <v>3.8372186622309989</v>
      </c>
      <c r="S10" s="53">
        <f t="shared" si="0"/>
        <v>-2.1701907806894027</v>
      </c>
      <c r="T10" s="69">
        <f t="shared" si="0"/>
        <v>5.3806466911250013</v>
      </c>
    </row>
    <row r="11" spans="1:20" s="2" customFormat="1" ht="20.100000000000001" customHeight="1" x14ac:dyDescent="0.25">
      <c r="A11" s="14" t="s">
        <v>60</v>
      </c>
      <c r="B11" s="21">
        <v>341.57665480139701</v>
      </c>
      <c r="C11" s="21">
        <v>103.52145578995599</v>
      </c>
      <c r="D11" s="21">
        <v>239.17769005655299</v>
      </c>
      <c r="E11" s="26">
        <v>-1.12249102880032</v>
      </c>
      <c r="F11" s="26">
        <v>-65.720358282666496</v>
      </c>
      <c r="G11" s="9">
        <v>0.32042326456283599</v>
      </c>
      <c r="H11" s="10">
        <v>0.40261891204386702</v>
      </c>
      <c r="I11" s="10">
        <v>-47.750390396075503</v>
      </c>
      <c r="J11" s="10">
        <v>23.294731776397001</v>
      </c>
      <c r="K11" s="10">
        <v>-46.006091493250203</v>
      </c>
      <c r="L11" s="10">
        <v>17.887869640871699</v>
      </c>
      <c r="M11" s="41">
        <f t="shared" si="1"/>
        <v>5.5179335288003202</v>
      </c>
      <c r="N11" s="57">
        <f t="shared" si="1"/>
        <v>-4.7733965617015031</v>
      </c>
      <c r="O11" s="45">
        <f t="shared" si="1"/>
        <v>-3.6940864562835962E-2</v>
      </c>
      <c r="P11" s="61">
        <f t="shared" si="1"/>
        <v>8.5362887717513991E-2</v>
      </c>
      <c r="Q11" s="49">
        <f t="shared" si="0"/>
        <v>1.8894303960755039</v>
      </c>
      <c r="R11" s="65">
        <f t="shared" si="0"/>
        <v>5.6113202236029984</v>
      </c>
      <c r="S11" s="53">
        <f t="shared" si="0"/>
        <v>-2.0632813136874972</v>
      </c>
      <c r="T11" s="69">
        <f t="shared" si="0"/>
        <v>11.282495459776602</v>
      </c>
    </row>
    <row r="12" spans="1:20" s="2" customFormat="1" ht="20.100000000000001" customHeight="1" x14ac:dyDescent="0.25">
      <c r="A12" s="14"/>
      <c r="B12" s="21"/>
      <c r="C12" s="21"/>
      <c r="D12" s="21"/>
      <c r="E12" s="26"/>
      <c r="F12" s="26"/>
      <c r="G12" s="9"/>
      <c r="H12" s="10"/>
      <c r="I12" s="10"/>
      <c r="J12" s="10"/>
      <c r="K12" s="10"/>
      <c r="L12" s="10"/>
      <c r="M12" s="41"/>
      <c r="N12" s="57"/>
      <c r="O12" s="45"/>
      <c r="P12" s="61"/>
      <c r="Q12" s="49"/>
      <c r="R12" s="65"/>
      <c r="S12" s="53"/>
      <c r="T12" s="69"/>
    </row>
    <row r="13" spans="1:20" s="2" customFormat="1" ht="20.100000000000001" customHeight="1" x14ac:dyDescent="0.25">
      <c r="A13" s="14" t="s">
        <v>61</v>
      </c>
      <c r="B13" s="21">
        <v>340.21918154087598</v>
      </c>
      <c r="C13" s="21">
        <v>98.5942403602848</v>
      </c>
      <c r="D13" s="21">
        <v>238.106665694556</v>
      </c>
      <c r="E13" s="26">
        <v>3.0571127195141399</v>
      </c>
      <c r="F13" s="26">
        <v>-72.448967257299302</v>
      </c>
      <c r="G13" s="9">
        <v>0.31348122690635399</v>
      </c>
      <c r="H13" s="10">
        <v>0.47213444118740999</v>
      </c>
      <c r="I13" s="10">
        <v>-47.6068734392002</v>
      </c>
      <c r="J13" s="10">
        <v>23.624949362610501</v>
      </c>
      <c r="K13" s="10">
        <v>-58.867161545858202</v>
      </c>
      <c r="L13" s="10">
        <v>25.7315986641126</v>
      </c>
      <c r="M13" s="41">
        <f t="shared" ref="M13:O18" si="2">E$4-E13</f>
        <v>1.3383297804858598</v>
      </c>
      <c r="N13" s="57">
        <f t="shared" si="2"/>
        <v>1.9552124129313029</v>
      </c>
      <c r="O13" s="45">
        <f t="shared" si="2"/>
        <v>-2.999882690635397E-2</v>
      </c>
      <c r="P13" s="61">
        <f t="shared" si="1"/>
        <v>1.5847358573971015E-2</v>
      </c>
      <c r="Q13" s="49">
        <f t="shared" si="1"/>
        <v>1.7459134392002014</v>
      </c>
      <c r="R13" s="65">
        <f t="shared" si="1"/>
        <v>5.2811026373894983</v>
      </c>
      <c r="S13" s="53">
        <f t="shared" si="0"/>
        <v>10.797788738920502</v>
      </c>
      <c r="T13" s="69">
        <f t="shared" si="0"/>
        <v>3.4387664365357011</v>
      </c>
    </row>
    <row r="14" spans="1:20" s="2" customFormat="1" ht="20.100000000000001" customHeight="1" x14ac:dyDescent="0.25">
      <c r="A14" s="14" t="s">
        <v>62</v>
      </c>
      <c r="B14" s="21">
        <v>340.22515849476298</v>
      </c>
      <c r="C14" s="21">
        <v>100.16257644661199</v>
      </c>
      <c r="D14" s="21">
        <v>239.04375716956699</v>
      </c>
      <c r="E14" s="26">
        <v>1.01882396368537</v>
      </c>
      <c r="F14" s="26">
        <v>-75.784979807660406</v>
      </c>
      <c r="G14" s="9">
        <v>0.316702589398069</v>
      </c>
      <c r="H14" s="10">
        <v>0.47493620438730799</v>
      </c>
      <c r="I14" s="10">
        <v>-48.551046408917102</v>
      </c>
      <c r="J14" s="10">
        <v>23.557214549801799</v>
      </c>
      <c r="K14" s="10">
        <v>-57.679365619329701</v>
      </c>
      <c r="L14" s="10">
        <v>24.060716621033801</v>
      </c>
      <c r="M14" s="41">
        <f t="shared" si="2"/>
        <v>3.3766185363146297</v>
      </c>
      <c r="N14" s="57">
        <f t="shared" si="2"/>
        <v>5.2912249632924073</v>
      </c>
      <c r="O14" s="45">
        <f t="shared" si="2"/>
        <v>-3.3220189398068978E-2</v>
      </c>
      <c r="P14" s="61">
        <f t="shared" si="1"/>
        <v>1.3045595374073016E-2</v>
      </c>
      <c r="Q14" s="49">
        <f t="shared" si="1"/>
        <v>2.6900864089171037</v>
      </c>
      <c r="R14" s="65">
        <f t="shared" si="1"/>
        <v>5.3488374501982001</v>
      </c>
      <c r="S14" s="53">
        <f t="shared" si="0"/>
        <v>9.6099928123920009</v>
      </c>
      <c r="T14" s="69">
        <f t="shared" si="0"/>
        <v>5.1096484796144992</v>
      </c>
    </row>
    <row r="15" spans="1:20" s="2" customFormat="1" ht="20.100000000000001" customHeight="1" x14ac:dyDescent="0.25">
      <c r="A15" s="14" t="s">
        <v>63</v>
      </c>
      <c r="B15" s="21">
        <v>340.24826935423698</v>
      </c>
      <c r="C15" s="21">
        <v>102.10548335995</v>
      </c>
      <c r="D15" s="21">
        <v>237.33473383507001</v>
      </c>
      <c r="E15" s="26">
        <v>0.80805325734620104</v>
      </c>
      <c r="F15" s="26">
        <v>-75.028857448947605</v>
      </c>
      <c r="G15" s="9">
        <v>0.32245404239645797</v>
      </c>
      <c r="H15" s="10">
        <v>0.466896705244499</v>
      </c>
      <c r="I15" s="10">
        <v>-48.7538571249341</v>
      </c>
      <c r="J15" s="10">
        <v>20.745099176325699</v>
      </c>
      <c r="K15" s="10">
        <v>-46.695976115918498</v>
      </c>
      <c r="L15" s="10">
        <v>21.624479666096899</v>
      </c>
      <c r="M15" s="41">
        <f t="shared" si="2"/>
        <v>3.5873892426537988</v>
      </c>
      <c r="N15" s="57">
        <f t="shared" si="2"/>
        <v>4.5351026045796061</v>
      </c>
      <c r="O15" s="45">
        <f t="shared" si="2"/>
        <v>-3.8971642396457951E-2</v>
      </c>
      <c r="P15" s="61">
        <f t="shared" si="1"/>
        <v>2.1085094516882008E-2</v>
      </c>
      <c r="Q15" s="49">
        <f t="shared" si="1"/>
        <v>2.8928971249341018</v>
      </c>
      <c r="R15" s="65">
        <f t="shared" si="1"/>
        <v>8.1609528236743003</v>
      </c>
      <c r="S15" s="53">
        <f t="shared" si="0"/>
        <v>-1.3733966910192024</v>
      </c>
      <c r="T15" s="69">
        <f t="shared" si="0"/>
        <v>7.5458854345514013</v>
      </c>
    </row>
    <row r="16" spans="1:20" s="2" customFormat="1" ht="20.100000000000001" customHeight="1" x14ac:dyDescent="0.25">
      <c r="A16" s="14" t="s">
        <v>64</v>
      </c>
      <c r="B16" s="21">
        <v>341.61500000000001</v>
      </c>
      <c r="C16" s="21">
        <v>101.44432</v>
      </c>
      <c r="D16" s="21">
        <v>237.97112000000001</v>
      </c>
      <c r="E16" s="26">
        <v>2.1995676</v>
      </c>
      <c r="F16" s="26">
        <v>-71.701899999999995</v>
      </c>
      <c r="G16" s="9">
        <v>0.31882218000000001</v>
      </c>
      <c r="H16" s="10">
        <v>0.47152825999999998</v>
      </c>
      <c r="I16" s="10">
        <v>-48.313231999999999</v>
      </c>
      <c r="J16" s="10">
        <v>24.802322</v>
      </c>
      <c r="K16" s="10">
        <v>-53.184483</v>
      </c>
      <c r="L16" s="10">
        <v>28.846406999999999</v>
      </c>
      <c r="M16" s="41">
        <f t="shared" si="2"/>
        <v>2.1958748999999997</v>
      </c>
      <c r="N16" s="57">
        <f t="shared" si="2"/>
        <v>1.2081451556319962</v>
      </c>
      <c r="O16" s="45">
        <f t="shared" si="2"/>
        <v>-3.5339779999999987E-2</v>
      </c>
      <c r="P16" s="61">
        <f t="shared" si="1"/>
        <v>1.6453539761381031E-2</v>
      </c>
      <c r="Q16" s="49">
        <f t="shared" si="1"/>
        <v>2.4522720000000007</v>
      </c>
      <c r="R16" s="65">
        <f t="shared" si="1"/>
        <v>4.1037299999999988</v>
      </c>
      <c r="S16" s="53">
        <f t="shared" si="0"/>
        <v>5.1151101930623</v>
      </c>
      <c r="T16" s="69">
        <f t="shared" si="0"/>
        <v>0.32395810064830144</v>
      </c>
    </row>
    <row r="17" spans="1:20" s="2" customFormat="1" ht="20.100000000000001" customHeight="1" x14ac:dyDescent="0.25">
      <c r="A17" s="14" t="s">
        <v>65</v>
      </c>
      <c r="B17" s="21">
        <v>340.20242661535298</v>
      </c>
      <c r="C17" s="21">
        <v>109.69962685386299</v>
      </c>
      <c r="D17" s="21">
        <v>230.40917593006699</v>
      </c>
      <c r="E17" s="26">
        <v>9.3623597693156799E-2</v>
      </c>
      <c r="F17" s="26">
        <v>-69.645611972882406</v>
      </c>
      <c r="G17" s="9">
        <v>0.34130229537079199</v>
      </c>
      <c r="H17" s="10">
        <v>0.48865734619608903</v>
      </c>
      <c r="I17" s="10">
        <v>-58.138290323879197</v>
      </c>
      <c r="J17" s="10">
        <v>28.174409348147499</v>
      </c>
      <c r="K17" s="10">
        <v>-56.344585371708199</v>
      </c>
      <c r="L17" s="10">
        <v>28.546867944842599</v>
      </c>
      <c r="M17" s="41">
        <f t="shared" si="2"/>
        <v>4.3018189023068425</v>
      </c>
      <c r="N17" s="57">
        <f t="shared" si="2"/>
        <v>-0.84814287148559231</v>
      </c>
      <c r="O17" s="45">
        <f t="shared" si="2"/>
        <v>-5.7819895370791963E-2</v>
      </c>
      <c r="P17" s="61">
        <f t="shared" si="1"/>
        <v>-6.7554643470801867E-4</v>
      </c>
      <c r="Q17" s="49">
        <f t="shared" si="1"/>
        <v>12.277330323879198</v>
      </c>
      <c r="R17" s="65">
        <f t="shared" si="1"/>
        <v>0.73164265185249988</v>
      </c>
      <c r="S17" s="53">
        <f t="shared" si="0"/>
        <v>8.2752125647704986</v>
      </c>
      <c r="T17" s="69">
        <f t="shared" si="0"/>
        <v>0.6234971558057012</v>
      </c>
    </row>
    <row r="18" spans="1:20" s="2" customFormat="1" ht="20.100000000000001" customHeight="1" x14ac:dyDescent="0.25">
      <c r="A18" s="14" t="s">
        <v>66</v>
      </c>
      <c r="B18" s="21">
        <v>340.221788565883</v>
      </c>
      <c r="C18" s="21">
        <v>99.0340972778896</v>
      </c>
      <c r="D18" s="21">
        <v>239.00679410613699</v>
      </c>
      <c r="E18" s="26">
        <v>2.1808970949411699</v>
      </c>
      <c r="F18" s="26">
        <v>-73.603647085540501</v>
      </c>
      <c r="G18" s="9">
        <v>0.31323105834923098</v>
      </c>
      <c r="H18" s="10">
        <v>0.45959484282694202</v>
      </c>
      <c r="I18" s="10">
        <v>-44.075596764734797</v>
      </c>
      <c r="J18" s="10">
        <v>24.050755500557202</v>
      </c>
      <c r="K18" s="10">
        <v>-51.922889447096203</v>
      </c>
      <c r="L18" s="10">
        <v>24.14050696943</v>
      </c>
      <c r="M18" s="41">
        <f t="shared" si="2"/>
        <v>2.2145454050588298</v>
      </c>
      <c r="N18" s="57">
        <f t="shared" si="2"/>
        <v>3.1098922411725027</v>
      </c>
      <c r="O18" s="45">
        <f t="shared" si="2"/>
        <v>-2.9748658349230961E-2</v>
      </c>
      <c r="P18" s="61">
        <f t="shared" si="1"/>
        <v>2.8386956934438989E-2</v>
      </c>
      <c r="Q18" s="49">
        <f t="shared" si="1"/>
        <v>-1.7853632352652014</v>
      </c>
      <c r="R18" s="65">
        <f t="shared" si="1"/>
        <v>4.8552964994427974</v>
      </c>
      <c r="S18" s="53">
        <f t="shared" si="0"/>
        <v>3.853516640158503</v>
      </c>
      <c r="T18" s="69">
        <f t="shared" si="0"/>
        <v>5.0298581312183011</v>
      </c>
    </row>
  </sheetData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E179952-1520-4134-9908-C6F2EFEC1C2F}">
  <dimension ref="A1:Q24"/>
  <sheetViews>
    <sheetView zoomScaleNormal="100" workbookViewId="0">
      <selection activeCell="B19" sqref="B19:I24"/>
    </sheetView>
  </sheetViews>
  <sheetFormatPr defaultRowHeight="15" x14ac:dyDescent="0.25"/>
  <cols>
    <col min="1" max="1" width="21.7109375" style="13" customWidth="1"/>
    <col min="2" max="2" width="11.7109375" style="23" customWidth="1"/>
    <col min="3" max="3" width="13.28515625" style="23" customWidth="1"/>
    <col min="4" max="4" width="13.5703125" style="23" customWidth="1"/>
    <col min="5" max="5" width="12.7109375" style="23" customWidth="1"/>
    <col min="6" max="6" width="12.85546875" style="74" customWidth="1"/>
    <col min="7" max="7" width="13.7109375" style="74" customWidth="1"/>
    <col min="8" max="9" width="15" style="74" customWidth="1"/>
    <col min="10" max="11" width="19.85546875" style="27" customWidth="1"/>
    <col min="12" max="13" width="14.7109375" style="12" customWidth="1"/>
    <col min="14" max="15" width="15.42578125" style="12" customWidth="1"/>
    <col min="16" max="16" width="15.28515625" style="12" customWidth="1"/>
  </cols>
  <sheetData>
    <row r="1" spans="1:17" s="1" customFormat="1" ht="61.5" customHeight="1" x14ac:dyDescent="0.25">
      <c r="A1" s="16" t="s">
        <v>0</v>
      </c>
      <c r="B1" s="24" t="s">
        <v>36</v>
      </c>
      <c r="C1" s="24"/>
      <c r="D1" s="24" t="s">
        <v>37</v>
      </c>
      <c r="E1" s="24"/>
      <c r="F1" s="73" t="s">
        <v>25</v>
      </c>
      <c r="G1" s="73"/>
      <c r="H1" s="73" t="s">
        <v>26</v>
      </c>
      <c r="I1" s="73"/>
      <c r="J1" s="24" t="s">
        <v>38</v>
      </c>
      <c r="K1" s="24"/>
      <c r="L1" s="24" t="s">
        <v>39</v>
      </c>
      <c r="M1" s="72"/>
      <c r="N1" s="72" t="s">
        <v>40</v>
      </c>
      <c r="O1" s="72"/>
      <c r="P1" s="72" t="s">
        <v>41</v>
      </c>
    </row>
    <row r="2" spans="1:17" s="2" customFormat="1" ht="20.100000000000001" customHeight="1" x14ac:dyDescent="0.25">
      <c r="A2" s="14" t="s">
        <v>67</v>
      </c>
      <c r="B2" s="26">
        <v>3.5544554600549767</v>
      </c>
      <c r="C2" s="26"/>
      <c r="D2" s="9">
        <v>-8.8729536093619998</v>
      </c>
      <c r="E2" s="9"/>
      <c r="F2" s="9">
        <v>2.6515701855785001E-2</v>
      </c>
      <c r="G2" s="9"/>
      <c r="H2" s="9">
        <v>7.600243124617001E-2</v>
      </c>
      <c r="I2" s="9"/>
      <c r="J2" s="9">
        <v>3.0219554147376044</v>
      </c>
      <c r="K2" s="9"/>
      <c r="L2" s="9">
        <v>8.6946266875490998</v>
      </c>
      <c r="M2" s="10"/>
      <c r="N2" s="10">
        <v>1.3988258761254</v>
      </c>
      <c r="O2" s="10"/>
      <c r="P2" s="10">
        <v>7.8566669900626991</v>
      </c>
    </row>
    <row r="3" spans="1:17" s="2" customFormat="1" ht="20.100000000000001" customHeight="1" x14ac:dyDescent="0.25">
      <c r="A3" s="14" t="s">
        <v>68</v>
      </c>
      <c r="B3" s="26">
        <v>2.3523971924300295</v>
      </c>
      <c r="C3" s="26"/>
      <c r="D3" s="9">
        <v>-4.4998692923369958</v>
      </c>
      <c r="E3" s="9"/>
      <c r="F3" s="9">
        <v>4.0338378902898001E-2</v>
      </c>
      <c r="G3" s="9"/>
      <c r="H3" s="9">
        <v>2.2343150816683033E-2</v>
      </c>
      <c r="I3" s="9"/>
      <c r="J3" s="9">
        <v>4.2928699278608988</v>
      </c>
      <c r="K3" s="9"/>
      <c r="L3" s="9">
        <v>4.4869222492945973</v>
      </c>
      <c r="M3" s="10"/>
      <c r="N3" s="10">
        <v>12.6933050875924</v>
      </c>
      <c r="O3" s="10"/>
      <c r="P3" s="10">
        <v>0.38966621808529922</v>
      </c>
    </row>
    <row r="4" spans="1:17" s="2" customFormat="1" ht="20.100000000000001" customHeight="1" x14ac:dyDescent="0.25">
      <c r="A4" s="14" t="s">
        <v>69</v>
      </c>
      <c r="B4" s="26">
        <v>2.9115421667386796</v>
      </c>
      <c r="C4" s="26"/>
      <c r="D4" s="9">
        <v>-1.3302158765291949</v>
      </c>
      <c r="E4" s="9"/>
      <c r="F4" s="9">
        <v>3.0230983947229999E-2</v>
      </c>
      <c r="G4" s="9"/>
      <c r="H4" s="9">
        <v>6.9890473715730983E-2</v>
      </c>
      <c r="I4" s="9"/>
      <c r="J4" s="9">
        <v>2.2082083794356038</v>
      </c>
      <c r="K4" s="9"/>
      <c r="L4" s="9">
        <v>10.655639098844198</v>
      </c>
      <c r="M4" s="10"/>
      <c r="N4" s="10">
        <v>11.8087483553177</v>
      </c>
      <c r="O4" s="10"/>
      <c r="P4" s="10">
        <v>15.130609611579001</v>
      </c>
    </row>
    <row r="5" spans="1:17" s="2" customFormat="1" ht="20.100000000000001" customHeight="1" x14ac:dyDescent="0.25">
      <c r="A5" s="14" t="s">
        <v>70</v>
      </c>
      <c r="B5" s="26">
        <v>2.8527294989299596</v>
      </c>
      <c r="C5" s="26"/>
      <c r="D5" s="9">
        <v>9.3712393138959982</v>
      </c>
      <c r="E5" s="9"/>
      <c r="F5" s="9">
        <v>3.5663312811113998E-2</v>
      </c>
      <c r="G5" s="9"/>
      <c r="H5" s="9">
        <v>3.4898045552198997E-2</v>
      </c>
      <c r="I5" s="9"/>
      <c r="J5" s="9">
        <v>1.9815866185328019</v>
      </c>
      <c r="K5" s="9"/>
      <c r="L5" s="9">
        <v>0.98660975000080198</v>
      </c>
      <c r="M5" s="10"/>
      <c r="N5" s="10">
        <v>23.8919721715042</v>
      </c>
      <c r="O5" s="10"/>
      <c r="P5" s="10">
        <v>8.3999253113591994</v>
      </c>
    </row>
    <row r="6" spans="1:17" s="2" customFormat="1" ht="20.100000000000001" customHeight="1" x14ac:dyDescent="0.25">
      <c r="A6" s="14" t="s">
        <v>71</v>
      </c>
      <c r="B6" s="26">
        <v>4.3256091779865509</v>
      </c>
      <c r="C6" s="26"/>
      <c r="D6" s="9">
        <v>-6.0596596042802986</v>
      </c>
      <c r="E6" s="9"/>
      <c r="F6" s="9">
        <v>4.2685288195966002E-2</v>
      </c>
      <c r="G6" s="9"/>
      <c r="H6" s="9">
        <v>4.9925132988975995E-2</v>
      </c>
      <c r="I6" s="9"/>
      <c r="J6" s="9">
        <v>8.0010887375595985</v>
      </c>
      <c r="K6" s="9"/>
      <c r="L6" s="9">
        <v>3.8372186622309989</v>
      </c>
      <c r="M6" s="10"/>
      <c r="N6" s="10">
        <v>2.1701907806894001</v>
      </c>
      <c r="O6" s="10"/>
      <c r="P6" s="10">
        <v>5.3806466911250013</v>
      </c>
    </row>
    <row r="7" spans="1:17" s="2" customFormat="1" ht="20.100000000000001" customHeight="1" x14ac:dyDescent="0.25">
      <c r="A7" s="14" t="s">
        <v>72</v>
      </c>
      <c r="B7" s="26">
        <v>5.5179335288003202</v>
      </c>
      <c r="C7" s="26"/>
      <c r="D7" s="9">
        <v>-4.7733965617015031</v>
      </c>
      <c r="E7" s="9"/>
      <c r="F7" s="9">
        <v>3.6940864562835997E-2</v>
      </c>
      <c r="G7" s="9"/>
      <c r="H7" s="9">
        <v>8.5362887717513991E-2</v>
      </c>
      <c r="I7" s="9"/>
      <c r="J7" s="9">
        <v>1.8894303960755039</v>
      </c>
      <c r="K7" s="9"/>
      <c r="L7" s="9">
        <v>5.6113202236029984</v>
      </c>
      <c r="M7" s="10"/>
      <c r="N7" s="10">
        <v>2.0632813136874999</v>
      </c>
      <c r="O7" s="10"/>
      <c r="P7" s="10">
        <v>11.282495459776602</v>
      </c>
    </row>
    <row r="8" spans="1:17" s="2" customFormat="1" ht="20.100000000000001" customHeight="1" x14ac:dyDescent="0.25">
      <c r="A8" s="14"/>
      <c r="B8" s="26"/>
      <c r="C8" s="26"/>
      <c r="D8" s="9"/>
      <c r="E8" s="9"/>
      <c r="F8" s="9"/>
      <c r="G8" s="9"/>
      <c r="H8" s="9"/>
      <c r="I8" s="9"/>
      <c r="J8" s="9"/>
      <c r="K8" s="9"/>
      <c r="L8" s="9"/>
      <c r="M8" s="10"/>
      <c r="N8" s="10"/>
      <c r="O8" s="10"/>
      <c r="P8" s="10"/>
    </row>
    <row r="9" spans="1:17" s="2" customFormat="1" ht="20.100000000000001" customHeight="1" x14ac:dyDescent="0.25">
      <c r="A9" s="14" t="s">
        <v>73</v>
      </c>
      <c r="B9" s="75">
        <v>1.33832978048586</v>
      </c>
      <c r="C9" s="79">
        <f>(B2-B9)/B2</f>
        <v>0.62347825270958368</v>
      </c>
      <c r="D9" s="75">
        <v>1.9552124129313029</v>
      </c>
      <c r="E9" s="79">
        <f>(-D2-D9)/D2</f>
        <v>-0.779643566391655</v>
      </c>
      <c r="F9" s="76">
        <v>2.9998826906354002E-2</v>
      </c>
      <c r="G9" s="79">
        <f>(F2-F9)/F2</f>
        <v>-0.13136084684890503</v>
      </c>
      <c r="H9" s="75">
        <v>1.5847358573971015E-2</v>
      </c>
      <c r="I9" s="79">
        <f>(H2-H9)/H2</f>
        <v>0.79148879431709485</v>
      </c>
      <c r="J9" s="75">
        <v>1.7459134392002014</v>
      </c>
      <c r="K9" s="79">
        <f>(J2-J9)/J2</f>
        <v>0.42225704896715077</v>
      </c>
      <c r="L9" s="75">
        <v>5.2811026373894983</v>
      </c>
      <c r="M9" s="79">
        <f>(L2-L9)/L2</f>
        <v>0.3926015656368369</v>
      </c>
      <c r="N9" s="77">
        <v>10.797788738920502</v>
      </c>
      <c r="O9" s="79">
        <f>(N2-N9)/N2</f>
        <v>-6.7191800089009197</v>
      </c>
      <c r="P9" s="78">
        <v>3.4387664365357011</v>
      </c>
      <c r="Q9" s="79">
        <f>(P2-P9)/P2</f>
        <v>0.56231230865643977</v>
      </c>
    </row>
    <row r="10" spans="1:17" s="2" customFormat="1" ht="20.100000000000001" customHeight="1" x14ac:dyDescent="0.25">
      <c r="A10" s="14" t="s">
        <v>74</v>
      </c>
      <c r="B10" s="76">
        <v>3.3766185363146297</v>
      </c>
      <c r="C10" s="79">
        <f t="shared" ref="C10:Q14" si="0">(B3-B10)/B3</f>
        <v>-0.43539473145968949</v>
      </c>
      <c r="D10" s="76">
        <v>5.2912249632924073</v>
      </c>
      <c r="E10" s="79">
        <f>(-D3-D10)/D3</f>
        <v>0.1758619238792207</v>
      </c>
      <c r="F10" s="75">
        <v>3.3220189398068999E-2</v>
      </c>
      <c r="G10" s="79">
        <f t="shared" si="0"/>
        <v>0.17646196248896892</v>
      </c>
      <c r="H10" s="75">
        <v>1.3045595374073016E-2</v>
      </c>
      <c r="I10" s="79">
        <f t="shared" si="0"/>
        <v>0.4161255285296549</v>
      </c>
      <c r="J10" s="75">
        <v>2.6900864089171037</v>
      </c>
      <c r="K10" s="79">
        <f t="shared" si="0"/>
        <v>0.37335944155718892</v>
      </c>
      <c r="L10" s="76">
        <v>5.3488374501982001</v>
      </c>
      <c r="M10" s="79">
        <f t="shared" si="0"/>
        <v>-0.19209497134457973</v>
      </c>
      <c r="N10" s="78">
        <v>9.6099928123920009</v>
      </c>
      <c r="O10" s="79">
        <f t="shared" si="0"/>
        <v>0.24290854540432585</v>
      </c>
      <c r="P10" s="77">
        <v>5.1096484796144992</v>
      </c>
      <c r="Q10" s="79">
        <f t="shared" si="0"/>
        <v>-12.112885445193969</v>
      </c>
    </row>
    <row r="11" spans="1:17" s="2" customFormat="1" ht="20.100000000000001" customHeight="1" x14ac:dyDescent="0.25">
      <c r="A11" s="14" t="s">
        <v>75</v>
      </c>
      <c r="B11" s="76">
        <v>3.5873892426537988</v>
      </c>
      <c r="C11" s="79">
        <f t="shared" si="0"/>
        <v>-0.23212683767247622</v>
      </c>
      <c r="D11" s="76">
        <v>4.5351026045796061</v>
      </c>
      <c r="E11" s="79">
        <f>(-D4-D11)/D4</f>
        <v>2.4092982083574404</v>
      </c>
      <c r="F11" s="76">
        <v>3.8971642396457999E-2</v>
      </c>
      <c r="G11" s="79">
        <f t="shared" si="0"/>
        <v>-0.28912914195863904</v>
      </c>
      <c r="H11" s="75">
        <v>2.1085094516882008E-2</v>
      </c>
      <c r="I11" s="79">
        <f t="shared" si="0"/>
        <v>0.6983123250438612</v>
      </c>
      <c r="J11" s="76">
        <v>2.8928971249341018</v>
      </c>
      <c r="K11" s="79">
        <f t="shared" si="0"/>
        <v>-0.31006527820236679</v>
      </c>
      <c r="L11" s="75">
        <v>8.1609528236743003</v>
      </c>
      <c r="M11" s="79">
        <f t="shared" si="0"/>
        <v>0.23411887846694174</v>
      </c>
      <c r="N11" s="78">
        <v>1.3733966910191999</v>
      </c>
      <c r="O11" s="79">
        <f t="shared" si="0"/>
        <v>0.88369667557521159</v>
      </c>
      <c r="P11" s="78">
        <v>7.5458854345514013</v>
      </c>
      <c r="Q11" s="79">
        <f t="shared" si="0"/>
        <v>0.50128344936103819</v>
      </c>
    </row>
    <row r="12" spans="1:17" s="2" customFormat="1" ht="20.100000000000001" customHeight="1" x14ac:dyDescent="0.25">
      <c r="A12" s="14" t="s">
        <v>76</v>
      </c>
      <c r="B12" s="75">
        <v>2.1958748999999997</v>
      </c>
      <c r="C12" s="79">
        <f t="shared" si="0"/>
        <v>0.23025477851171722</v>
      </c>
      <c r="D12" s="75">
        <v>1.2081451556319962</v>
      </c>
      <c r="E12" s="79">
        <f t="shared" si="0"/>
        <v>0.87107946823633919</v>
      </c>
      <c r="F12" s="75">
        <v>3.5339780000000001E-2</v>
      </c>
      <c r="G12" s="79">
        <f t="shared" si="0"/>
        <v>9.0718664535609853E-3</v>
      </c>
      <c r="H12" s="75">
        <v>1.6453539761381031E-2</v>
      </c>
      <c r="I12" s="79">
        <f t="shared" si="0"/>
        <v>0.52852546608174567</v>
      </c>
      <c r="J12" s="76">
        <v>2.4522720000000007</v>
      </c>
      <c r="K12" s="79">
        <f t="shared" si="0"/>
        <v>-0.23752955185764307</v>
      </c>
      <c r="L12" s="76">
        <v>4.1037299999999988</v>
      </c>
      <c r="M12" s="79">
        <f t="shared" si="0"/>
        <v>-3.1594257506543624</v>
      </c>
      <c r="N12" s="78">
        <v>5.1151101930623</v>
      </c>
      <c r="O12" s="79">
        <f t="shared" si="0"/>
        <v>0.78590674071004241</v>
      </c>
      <c r="P12" s="78">
        <v>0.32395810064830144</v>
      </c>
      <c r="Q12" s="79">
        <f t="shared" si="0"/>
        <v>0.96143321652988822</v>
      </c>
    </row>
    <row r="13" spans="1:17" s="2" customFormat="1" ht="20.100000000000001" customHeight="1" x14ac:dyDescent="0.25">
      <c r="A13" s="14" t="s">
        <v>77</v>
      </c>
      <c r="B13" s="75">
        <v>4.3018189023068425</v>
      </c>
      <c r="C13" s="79">
        <f t="shared" si="0"/>
        <v>5.4998671171633852E-3</v>
      </c>
      <c r="D13" s="75">
        <v>-0.84814287148559231</v>
      </c>
      <c r="E13" s="79">
        <f t="shared" si="0"/>
        <v>0.86003456846214621</v>
      </c>
      <c r="F13" s="76">
        <v>5.7819895370791997E-2</v>
      </c>
      <c r="G13" s="79">
        <f t="shared" si="0"/>
        <v>-0.35456260961256203</v>
      </c>
      <c r="H13" s="75">
        <v>6.75546434708019E-4</v>
      </c>
      <c r="I13" s="79">
        <f t="shared" si="0"/>
        <v>0.98646881051158763</v>
      </c>
      <c r="J13" s="76">
        <v>12.277330323879198</v>
      </c>
      <c r="K13" s="79">
        <f t="shared" si="0"/>
        <v>-0.53445746280073014</v>
      </c>
      <c r="L13" s="75">
        <v>0.73164265185249988</v>
      </c>
      <c r="M13" s="79">
        <f t="shared" si="0"/>
        <v>0.8093299558208874</v>
      </c>
      <c r="N13" s="77">
        <v>8.2752125647704986</v>
      </c>
      <c r="O13" s="79">
        <f t="shared" si="0"/>
        <v>-2.8131267713439132</v>
      </c>
      <c r="P13" s="78">
        <v>0.6234971558057012</v>
      </c>
      <c r="Q13" s="79">
        <f t="shared" si="0"/>
        <v>0.88412226418171702</v>
      </c>
    </row>
    <row r="14" spans="1:17" s="2" customFormat="1" ht="20.100000000000001" customHeight="1" x14ac:dyDescent="0.25">
      <c r="A14" s="14" t="s">
        <v>78</v>
      </c>
      <c r="B14" s="75">
        <v>2.2145454050588298</v>
      </c>
      <c r="C14" s="79">
        <f t="shared" si="0"/>
        <v>0.59866399377589019</v>
      </c>
      <c r="D14" s="75">
        <v>3.1098922411725027</v>
      </c>
      <c r="E14" s="79">
        <f>(-D7-D14)/D7</f>
        <v>-0.34849489226933938</v>
      </c>
      <c r="F14" s="75">
        <v>2.9748658349230999E-2</v>
      </c>
      <c r="G14" s="79">
        <f t="shared" si="0"/>
        <v>0.19469512418614718</v>
      </c>
      <c r="H14" s="75">
        <v>2.8386956934438989E-2</v>
      </c>
      <c r="I14" s="79">
        <f t="shared" si="0"/>
        <v>0.66745552202523706</v>
      </c>
      <c r="J14" s="75">
        <v>1.7853632352652</v>
      </c>
      <c r="K14" s="79">
        <f t="shared" si="0"/>
        <v>5.507858930736987E-2</v>
      </c>
      <c r="L14" s="75">
        <v>4.8552964994427974</v>
      </c>
      <c r="M14" s="79">
        <f t="shared" si="0"/>
        <v>0.13473188020532578</v>
      </c>
      <c r="N14" s="77">
        <v>3.853516640158503</v>
      </c>
      <c r="O14" s="79">
        <f t="shared" si="0"/>
        <v>-0.86766419808818585</v>
      </c>
      <c r="P14" s="78">
        <v>5.0298581312183011</v>
      </c>
      <c r="Q14" s="79">
        <f t="shared" si="0"/>
        <v>0.5541892173455486</v>
      </c>
    </row>
    <row r="18" spans="1:13" ht="75" x14ac:dyDescent="0.25">
      <c r="A18" s="16" t="s">
        <v>0</v>
      </c>
      <c r="B18" s="24" t="s">
        <v>36</v>
      </c>
      <c r="C18" s="24" t="s">
        <v>37</v>
      </c>
      <c r="D18" s="73" t="s">
        <v>25</v>
      </c>
      <c r="E18" s="73" t="s">
        <v>26</v>
      </c>
      <c r="F18" s="24" t="s">
        <v>38</v>
      </c>
      <c r="G18" s="24" t="s">
        <v>39</v>
      </c>
      <c r="H18" s="24" t="s">
        <v>40</v>
      </c>
      <c r="I18" s="24" t="s">
        <v>41</v>
      </c>
    </row>
    <row r="19" spans="1:13" x14ac:dyDescent="0.25">
      <c r="A19" s="14" t="s">
        <v>19</v>
      </c>
      <c r="B19" s="80" t="s">
        <v>79</v>
      </c>
      <c r="C19" s="75" t="s">
        <v>87</v>
      </c>
      <c r="D19" s="82" t="s">
        <v>103</v>
      </c>
      <c r="E19" s="75" t="s">
        <v>91</v>
      </c>
      <c r="F19" s="75" t="s">
        <v>97</v>
      </c>
      <c r="G19" s="75" t="s">
        <v>109</v>
      </c>
      <c r="H19" s="76" t="s">
        <v>115</v>
      </c>
      <c r="I19" s="75" t="s">
        <v>121</v>
      </c>
      <c r="J19" s="74"/>
      <c r="K19" s="74"/>
      <c r="L19" s="74"/>
      <c r="M19" s="74"/>
    </row>
    <row r="20" spans="1:13" x14ac:dyDescent="0.25">
      <c r="A20" s="14" t="s">
        <v>74</v>
      </c>
      <c r="B20" s="81" t="s">
        <v>80</v>
      </c>
      <c r="C20" s="76" t="s">
        <v>88</v>
      </c>
      <c r="D20" s="83" t="s">
        <v>104</v>
      </c>
      <c r="E20" s="75" t="s">
        <v>92</v>
      </c>
      <c r="F20" s="75" t="s">
        <v>98</v>
      </c>
      <c r="G20" s="76" t="s">
        <v>110</v>
      </c>
      <c r="H20" s="75" t="s">
        <v>116</v>
      </c>
      <c r="I20" s="76" t="s">
        <v>122</v>
      </c>
      <c r="J20" s="74"/>
      <c r="K20" s="74"/>
      <c r="L20" s="74"/>
      <c r="M20" s="74"/>
    </row>
    <row r="21" spans="1:13" x14ac:dyDescent="0.25">
      <c r="A21" s="14" t="s">
        <v>75</v>
      </c>
      <c r="B21" s="81" t="s">
        <v>81</v>
      </c>
      <c r="C21" s="76" t="s">
        <v>89</v>
      </c>
      <c r="D21" s="82" t="s">
        <v>105</v>
      </c>
      <c r="E21" s="75" t="s">
        <v>93</v>
      </c>
      <c r="F21" s="76" t="s">
        <v>99</v>
      </c>
      <c r="G21" s="75" t="s">
        <v>111</v>
      </c>
      <c r="H21" s="83" t="s">
        <v>120</v>
      </c>
      <c r="I21" s="75" t="s">
        <v>123</v>
      </c>
      <c r="J21" s="74"/>
      <c r="K21" s="74"/>
      <c r="L21" s="74"/>
      <c r="M21" s="74"/>
    </row>
    <row r="22" spans="1:13" x14ac:dyDescent="0.25">
      <c r="A22" s="14" t="s">
        <v>76</v>
      </c>
      <c r="B22" s="80" t="s">
        <v>82</v>
      </c>
      <c r="C22" s="75" t="s">
        <v>85</v>
      </c>
      <c r="D22" s="83" t="s">
        <v>106</v>
      </c>
      <c r="E22" s="75" t="s">
        <v>94</v>
      </c>
      <c r="F22" s="76" t="s">
        <v>100</v>
      </c>
      <c r="G22" s="76" t="s">
        <v>112</v>
      </c>
      <c r="H22" s="75" t="s">
        <v>117</v>
      </c>
      <c r="I22" s="75" t="s">
        <v>124</v>
      </c>
      <c r="J22" s="74"/>
      <c r="K22" s="74"/>
      <c r="L22" s="74"/>
      <c r="M22" s="74"/>
    </row>
    <row r="23" spans="1:13" x14ac:dyDescent="0.25">
      <c r="A23" s="14" t="s">
        <v>77</v>
      </c>
      <c r="B23" s="80" t="s">
        <v>83</v>
      </c>
      <c r="C23" s="83" t="s">
        <v>86</v>
      </c>
      <c r="D23" s="82" t="s">
        <v>107</v>
      </c>
      <c r="E23" s="75" t="s">
        <v>95</v>
      </c>
      <c r="F23" s="76" t="s">
        <v>101</v>
      </c>
      <c r="G23" s="75" t="s">
        <v>113</v>
      </c>
      <c r="H23" s="76" t="s">
        <v>118</v>
      </c>
      <c r="I23" s="75" t="s">
        <v>125</v>
      </c>
      <c r="J23" s="74"/>
      <c r="K23" s="74"/>
      <c r="L23" s="74"/>
      <c r="M23" s="74"/>
    </row>
    <row r="24" spans="1:13" x14ac:dyDescent="0.25">
      <c r="A24" s="14" t="s">
        <v>78</v>
      </c>
      <c r="B24" s="80" t="s">
        <v>84</v>
      </c>
      <c r="C24" s="75" t="s">
        <v>90</v>
      </c>
      <c r="D24" s="83" t="s">
        <v>108</v>
      </c>
      <c r="E24" s="75" t="s">
        <v>96</v>
      </c>
      <c r="F24" s="83" t="s">
        <v>102</v>
      </c>
      <c r="G24" s="75" t="s">
        <v>114</v>
      </c>
      <c r="H24" s="76" t="s">
        <v>119</v>
      </c>
      <c r="I24" s="75" t="s">
        <v>126</v>
      </c>
      <c r="J24" s="74"/>
      <c r="K24" s="74"/>
      <c r="L24" s="74"/>
      <c r="M24" s="74"/>
    </row>
  </sheetData>
  <pageMargins left="0.7" right="0.7" top="0.75" bottom="0.75" header="0.3" footer="0.3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pageSetUpPr fitToPage="1"/>
  </sheetPr>
  <dimension ref="A1:E16"/>
  <sheetViews>
    <sheetView workbookViewId="0">
      <selection activeCell="C8" sqref="C8"/>
    </sheetView>
  </sheetViews>
  <sheetFormatPr defaultRowHeight="15" x14ac:dyDescent="0.25"/>
  <cols>
    <col min="1" max="1" width="23.5703125" style="13" customWidth="1"/>
    <col min="2" max="2" width="16.85546875" customWidth="1"/>
    <col min="3" max="3" width="17.42578125" customWidth="1"/>
    <col min="4" max="4" width="14.85546875" customWidth="1"/>
    <col min="5" max="5" width="16.42578125" customWidth="1"/>
  </cols>
  <sheetData>
    <row r="1" spans="1:5" s="1" customFormat="1" ht="61.5" customHeight="1" x14ac:dyDescent="0.25">
      <c r="A1" s="16" t="s">
        <v>0</v>
      </c>
      <c r="B1" s="32" t="s">
        <v>28</v>
      </c>
      <c r="C1" s="32" t="s">
        <v>29</v>
      </c>
      <c r="D1" s="32" t="s">
        <v>25</v>
      </c>
      <c r="E1" s="30" t="s">
        <v>26</v>
      </c>
    </row>
    <row r="2" spans="1:5" s="2" customFormat="1" x14ac:dyDescent="0.25">
      <c r="A2" s="6"/>
      <c r="B2" s="33" t="s">
        <v>27</v>
      </c>
      <c r="C2" s="33" t="s">
        <v>27</v>
      </c>
      <c r="D2" s="33" t="s">
        <v>27</v>
      </c>
      <c r="E2" s="31" t="s">
        <v>27</v>
      </c>
    </row>
    <row r="3" spans="1:5" x14ac:dyDescent="0.25">
      <c r="A3" s="5"/>
      <c r="B3" s="34"/>
      <c r="C3" s="34"/>
      <c r="D3" s="34"/>
      <c r="E3" s="29"/>
    </row>
    <row r="4" spans="1:5" s="2" customFormat="1" ht="20.100000000000001" customHeight="1" x14ac:dyDescent="0.25">
      <c r="A4" s="14" t="s">
        <v>13</v>
      </c>
      <c r="B4" s="35">
        <v>3.55379675602624</v>
      </c>
      <c r="C4" s="35">
        <v>-12.37481662639</v>
      </c>
      <c r="D4" s="36">
        <v>-2.5882651379005972E-2</v>
      </c>
      <c r="E4" s="37">
        <v>9.5543017121423934E-2</v>
      </c>
    </row>
    <row r="5" spans="1:5" s="2" customFormat="1" ht="20.100000000000001" customHeight="1" x14ac:dyDescent="0.25">
      <c r="A5" s="14" t="s">
        <v>14</v>
      </c>
      <c r="B5" s="35">
        <v>2.4701467701116204</v>
      </c>
      <c r="C5" s="35">
        <v>-7.4953587318727983</v>
      </c>
      <c r="D5" s="36">
        <v>-4.0009522557861998E-2</v>
      </c>
      <c r="E5" s="37">
        <v>4.1219296640835956E-2</v>
      </c>
    </row>
    <row r="6" spans="1:5" s="2" customFormat="1" ht="20.100000000000001" customHeight="1" x14ac:dyDescent="0.25">
      <c r="A6" s="14" t="s">
        <v>15</v>
      </c>
      <c r="B6" s="35">
        <v>2.9704167159721302</v>
      </c>
      <c r="C6" s="35">
        <v>-5.1362327034757982</v>
      </c>
      <c r="D6" s="36">
        <v>-3.0252322535827991E-2</v>
      </c>
      <c r="E6" s="37">
        <v>8.8898733365337934E-2</v>
      </c>
    </row>
    <row r="7" spans="1:5" s="2" customFormat="1" ht="20.100000000000001" customHeight="1" x14ac:dyDescent="0.25">
      <c r="A7" s="14" t="s">
        <v>16</v>
      </c>
      <c r="B7" s="35">
        <v>2.7283607739541305</v>
      </c>
      <c r="C7" s="35">
        <v>5.752679549481897</v>
      </c>
      <c r="D7" s="36">
        <v>-3.5430654218483959E-2</v>
      </c>
      <c r="E7" s="37">
        <v>-1.5092373540887105E-2</v>
      </c>
    </row>
    <row r="8" spans="1:5" s="2" customFormat="1" ht="20.100000000000001" customHeight="1" x14ac:dyDescent="0.25">
      <c r="A8" s="14" t="s">
        <v>17</v>
      </c>
      <c r="B8" s="35">
        <v>4.3853170799368373</v>
      </c>
      <c r="C8" s="35">
        <v>-9.9304203203370065</v>
      </c>
      <c r="D8" s="36">
        <v>-4.2394500065361995E-2</v>
      </c>
      <c r="E8" s="37">
        <v>7.0112538206885955E-2</v>
      </c>
    </row>
    <row r="9" spans="1:5" s="2" customFormat="1" ht="20.100000000000001" customHeight="1" x14ac:dyDescent="0.25">
      <c r="A9" s="14" t="s">
        <v>18</v>
      </c>
      <c r="B9" s="35">
        <v>5.6019004965353405</v>
      </c>
      <c r="C9" s="35">
        <v>-8.7399959737183934</v>
      </c>
      <c r="D9" s="36">
        <v>-3.6445589642691956E-2</v>
      </c>
      <c r="E9" s="37">
        <v>0.10643348707404093</v>
      </c>
    </row>
    <row r="10" spans="1:5" s="2" customFormat="1" ht="20.100000000000001" customHeight="1" x14ac:dyDescent="0.25">
      <c r="A10" s="14"/>
      <c r="B10" s="35"/>
      <c r="C10" s="35"/>
      <c r="D10" s="36"/>
      <c r="E10" s="37"/>
    </row>
    <row r="11" spans="1:5" s="2" customFormat="1" ht="20.100000000000001" customHeight="1" x14ac:dyDescent="0.25">
      <c r="A11" s="14" t="s">
        <v>19</v>
      </c>
      <c r="B11" s="35">
        <v>1.4277681580965402</v>
      </c>
      <c r="C11" s="35">
        <v>-2.3792936394016948</v>
      </c>
      <c r="D11" s="36">
        <v>-3.0055280078929991E-2</v>
      </c>
      <c r="E11" s="37">
        <v>3.5958626728218923E-2</v>
      </c>
    </row>
    <row r="12" spans="1:5" s="2" customFormat="1" ht="20.100000000000001" customHeight="1" x14ac:dyDescent="0.25">
      <c r="A12" s="14" t="s">
        <v>20</v>
      </c>
      <c r="B12" s="35">
        <v>3.3287170000000001</v>
      </c>
      <c r="C12" s="35">
        <v>0.67426972372490468</v>
      </c>
      <c r="D12" s="36">
        <v>-3.3383869999999982E-2</v>
      </c>
      <c r="E12" s="37">
        <v>3.4500056578496974E-2</v>
      </c>
    </row>
    <row r="13" spans="1:5" s="2" customFormat="1" ht="20.100000000000001" customHeight="1" x14ac:dyDescent="0.25">
      <c r="A13" s="14" t="s">
        <v>21</v>
      </c>
      <c r="B13" s="35">
        <v>3.5469987240692022</v>
      </c>
      <c r="C13" s="35">
        <v>0.82033009563319581</v>
      </c>
      <c r="D13" s="36">
        <v>-3.8665376661286999E-2</v>
      </c>
      <c r="E13" s="37">
        <v>3.9458597835924925E-2</v>
      </c>
    </row>
    <row r="14" spans="1:5" s="2" customFormat="1" ht="20.100000000000001" customHeight="1" x14ac:dyDescent="0.25">
      <c r="A14" s="14" t="s">
        <v>22</v>
      </c>
      <c r="B14" s="35">
        <v>2.0839670000000003</v>
      </c>
      <c r="C14" s="35">
        <v>-3.0086952762751054</v>
      </c>
      <c r="D14" s="36">
        <v>-3.4939969999999987E-2</v>
      </c>
      <c r="E14" s="37">
        <v>3.6514686578496935E-2</v>
      </c>
    </row>
    <row r="15" spans="1:5" s="2" customFormat="1" ht="20.100000000000001" customHeight="1" x14ac:dyDescent="0.25">
      <c r="A15" s="14" t="s">
        <v>23</v>
      </c>
      <c r="B15" s="35">
        <v>4.3165138857027783</v>
      </c>
      <c r="C15" s="35">
        <v>-5.0718176748863044</v>
      </c>
      <c r="D15" s="36">
        <v>-5.8033897795899958E-2</v>
      </c>
      <c r="E15" s="37">
        <v>1.8743876036674934E-2</v>
      </c>
    </row>
    <row r="16" spans="1:5" s="2" customFormat="1" ht="20.100000000000001" customHeight="1" x14ac:dyDescent="0.25">
      <c r="A16" s="14" t="s">
        <v>24</v>
      </c>
      <c r="B16" s="35">
        <v>2.2167660794789104</v>
      </c>
      <c r="C16" s="35">
        <v>-1.1846884266150965</v>
      </c>
      <c r="D16" s="36">
        <v>-2.9855290410066959E-2</v>
      </c>
      <c r="E16" s="37">
        <v>4.7498500592183968E-2</v>
      </c>
    </row>
  </sheetData>
  <pageMargins left="0.7" right="0.7" top="0.75" bottom="0.75" header="0.3" footer="0.3"/>
  <pageSetup paperSize="9" scale="98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4-year</vt:lpstr>
      <vt:lpstr>All</vt:lpstr>
      <vt:lpstr>Improvements All</vt:lpstr>
      <vt:lpstr>10-year</vt:lpstr>
      <vt:lpstr>Improvements 10-year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Tristan</dc:creator>
  <cp:lastModifiedBy>Tristan</cp:lastModifiedBy>
  <cp:lastPrinted>2019-10-31T22:46:44Z</cp:lastPrinted>
  <dcterms:created xsi:type="dcterms:W3CDTF">2019-10-30T03:36:56Z</dcterms:created>
  <dcterms:modified xsi:type="dcterms:W3CDTF">2019-11-18T23:01:35Z</dcterms:modified>
</cp:coreProperties>
</file>