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d.docs.live.net/986b4ab8df2e5fd9/Education/St. Marys University/BIA 690 Capstone/"/>
    </mc:Choice>
  </mc:AlternateContent>
  <xr:revisionPtr revIDLastSave="314" documentId="8_{8436EDA0-492B-4D4E-A88E-11CD11D1C78F}" xr6:coauthVersionLast="47" xr6:coauthVersionMax="47" xr10:uidLastSave="{7083F213-3FA6-F246-931B-45B1841BDDED}"/>
  <bookViews>
    <workbookView xWindow="0" yWindow="500" windowWidth="22360" windowHeight="23160" activeTab="1" xr2:uid="{009E17A7-86FE-C74F-9C58-953DFD9CA356}"/>
  </bookViews>
  <sheets>
    <sheet name="centroids" sheetId="2" r:id="rId1"/>
    <sheet name="centroids (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2" i="3" l="1"/>
  <c r="G61" i="3"/>
  <c r="H61" i="3" s="1"/>
  <c r="J60" i="3"/>
  <c r="I60" i="3"/>
  <c r="G60" i="3"/>
  <c r="K60" i="3" s="1"/>
  <c r="G59" i="3"/>
  <c r="K59" i="3" s="1"/>
  <c r="G58" i="3"/>
  <c r="K58" i="3" s="1"/>
  <c r="G57" i="3"/>
  <c r="K56" i="3"/>
  <c r="J56" i="3"/>
  <c r="G56" i="3"/>
  <c r="I56" i="3" s="1"/>
  <c r="G55" i="3"/>
  <c r="J55" i="3" s="1"/>
  <c r="G54" i="3"/>
  <c r="K53" i="3"/>
  <c r="J53" i="3"/>
  <c r="I53" i="3"/>
  <c r="G53" i="3"/>
  <c r="H53" i="3" s="1"/>
  <c r="G52" i="3"/>
  <c r="K52" i="3" s="1"/>
  <c r="G51" i="3"/>
  <c r="J50" i="3"/>
  <c r="I50" i="3"/>
  <c r="H50" i="3"/>
  <c r="G50" i="3"/>
  <c r="K50" i="3" s="1"/>
  <c r="G49" i="3"/>
  <c r="I49" i="3" s="1"/>
  <c r="G48" i="3"/>
  <c r="I48" i="3" s="1"/>
  <c r="G47" i="3"/>
  <c r="I47" i="3" s="1"/>
  <c r="G46" i="3"/>
  <c r="K45" i="3"/>
  <c r="J45" i="3"/>
  <c r="I45" i="3"/>
  <c r="G45" i="3"/>
  <c r="H45" i="3" s="1"/>
  <c r="G44" i="3"/>
  <c r="K44" i="3" s="1"/>
  <c r="G43" i="3"/>
  <c r="K42" i="3"/>
  <c r="J42" i="3"/>
  <c r="I42" i="3"/>
  <c r="H42" i="3"/>
  <c r="G42" i="3"/>
  <c r="G41" i="3"/>
  <c r="G40" i="3"/>
  <c r="I40" i="3" s="1"/>
  <c r="K39" i="3"/>
  <c r="G39" i="3"/>
  <c r="J39" i="3" s="1"/>
  <c r="G38" i="3"/>
  <c r="G37" i="3"/>
  <c r="H37" i="3" s="1"/>
  <c r="G36" i="3"/>
  <c r="K36" i="3" s="1"/>
  <c r="G35" i="3"/>
  <c r="K35" i="3" s="1"/>
  <c r="G34" i="3"/>
  <c r="K34" i="3" s="1"/>
  <c r="G33" i="3"/>
  <c r="I33" i="3" s="1"/>
  <c r="G32" i="3"/>
  <c r="I32" i="3" s="1"/>
  <c r="G31" i="3"/>
  <c r="H31" i="3" s="1"/>
  <c r="G30" i="3"/>
  <c r="G29" i="3"/>
  <c r="H29" i="3" s="1"/>
  <c r="J28" i="3"/>
  <c r="I28" i="3"/>
  <c r="G28" i="3"/>
  <c r="K28" i="3" s="1"/>
  <c r="G27" i="3"/>
  <c r="G26" i="3"/>
  <c r="K26" i="3" s="1"/>
  <c r="G25" i="3"/>
  <c r="G24" i="3"/>
  <c r="I24" i="3" s="1"/>
  <c r="G23" i="3"/>
  <c r="J23" i="3" s="1"/>
  <c r="G22" i="3"/>
  <c r="H22" i="3" s="1"/>
  <c r="G21" i="3"/>
  <c r="H21" i="3" s="1"/>
  <c r="G20" i="3"/>
  <c r="K20" i="3" s="1"/>
  <c r="G19" i="3"/>
  <c r="K18" i="3"/>
  <c r="J18" i="3"/>
  <c r="I18" i="3"/>
  <c r="H18" i="3"/>
  <c r="G18" i="3"/>
  <c r="G17" i="3"/>
  <c r="I17" i="3" s="1"/>
  <c r="G16" i="3"/>
  <c r="G15" i="3"/>
  <c r="K15" i="3" s="1"/>
  <c r="G14" i="3"/>
  <c r="K13" i="3"/>
  <c r="J13" i="3"/>
  <c r="I13" i="3"/>
  <c r="G13" i="3"/>
  <c r="H13" i="3" s="1"/>
  <c r="G12" i="3"/>
  <c r="J12" i="3" s="1"/>
  <c r="G11" i="3"/>
  <c r="H11" i="3" s="1"/>
  <c r="K10" i="3"/>
  <c r="J10" i="3"/>
  <c r="I10" i="3"/>
  <c r="H10" i="3"/>
  <c r="G10" i="3"/>
  <c r="G9" i="3"/>
  <c r="K9" i="3" s="1"/>
  <c r="G8" i="3"/>
  <c r="G7" i="3"/>
  <c r="J7" i="3" s="1"/>
  <c r="G6" i="3"/>
  <c r="K5" i="3"/>
  <c r="J5" i="3"/>
  <c r="I5" i="3"/>
  <c r="G5" i="3"/>
  <c r="H5" i="3" s="1"/>
  <c r="G4" i="3"/>
  <c r="J4" i="3" s="1"/>
  <c r="G3" i="3"/>
  <c r="K3" i="3" s="1"/>
  <c r="K2" i="3"/>
  <c r="J2" i="3"/>
  <c r="I2" i="3"/>
  <c r="H2" i="3"/>
  <c r="G2" i="3"/>
  <c r="G3" i="2"/>
  <c r="G4" i="2"/>
  <c r="G21" i="2"/>
  <c r="G22" i="2"/>
  <c r="G23" i="2"/>
  <c r="G24" i="2"/>
  <c r="G25" i="2"/>
  <c r="G26" i="2"/>
  <c r="G27" i="2"/>
  <c r="G28" i="2"/>
  <c r="K28" i="2" s="1"/>
  <c r="G29" i="2"/>
  <c r="G30" i="2"/>
  <c r="K30" i="2" s="1"/>
  <c r="G31" i="2"/>
  <c r="G32" i="2"/>
  <c r="H32" i="2" s="1"/>
  <c r="G33" i="2"/>
  <c r="G34" i="2"/>
  <c r="G35" i="2"/>
  <c r="G36" i="2"/>
  <c r="G37" i="2"/>
  <c r="K37" i="2" s="1"/>
  <c r="G38" i="2"/>
  <c r="H38" i="2" s="1"/>
  <c r="G5" i="2"/>
  <c r="G6" i="2"/>
  <c r="G7" i="2"/>
  <c r="G8" i="2"/>
  <c r="H8" i="2" s="1"/>
  <c r="G9" i="2"/>
  <c r="G10" i="2"/>
  <c r="G11" i="2"/>
  <c r="K11" i="2" s="1"/>
  <c r="G12" i="2"/>
  <c r="G13" i="2"/>
  <c r="G14" i="2"/>
  <c r="H14" i="2" s="1"/>
  <c r="G15" i="2"/>
  <c r="G16" i="2"/>
  <c r="G17" i="2"/>
  <c r="G18" i="2"/>
  <c r="H18" i="2" s="1"/>
  <c r="G19" i="2"/>
  <c r="K19" i="2" s="1"/>
  <c r="G20" i="2"/>
  <c r="G39" i="2"/>
  <c r="G40" i="2"/>
  <c r="J40" i="2" s="1"/>
  <c r="G41" i="2"/>
  <c r="G42" i="2"/>
  <c r="G43" i="2"/>
  <c r="I43" i="2" s="1"/>
  <c r="G44" i="2"/>
  <c r="G45" i="2"/>
  <c r="J45" i="2" s="1"/>
  <c r="G46" i="2"/>
  <c r="I46" i="2" s="1"/>
  <c r="G47" i="2"/>
  <c r="I47" i="2" s="1"/>
  <c r="G48" i="2"/>
  <c r="J48" i="2" s="1"/>
  <c r="G49" i="2"/>
  <c r="G50" i="2"/>
  <c r="J50" i="2" s="1"/>
  <c r="G51" i="2"/>
  <c r="H51" i="2" s="1"/>
  <c r="G52" i="2"/>
  <c r="J52" i="2" s="1"/>
  <c r="G53" i="2"/>
  <c r="H53" i="2" s="1"/>
  <c r="G54" i="2"/>
  <c r="J54" i="2" s="1"/>
  <c r="G55" i="2"/>
  <c r="H55" i="2" s="1"/>
  <c r="G56" i="2"/>
  <c r="J56" i="2" s="1"/>
  <c r="G57" i="2"/>
  <c r="I57" i="2" s="1"/>
  <c r="G58" i="2"/>
  <c r="J58" i="2" s="1"/>
  <c r="G59" i="2"/>
  <c r="J59" i="2" s="1"/>
  <c r="G60" i="2"/>
  <c r="H60" i="2" s="1"/>
  <c r="G61" i="2"/>
  <c r="J61" i="2" s="1"/>
  <c r="G62" i="2"/>
  <c r="I62" i="2" s="1"/>
  <c r="G2" i="2"/>
  <c r="J2" i="2" s="1"/>
  <c r="H26" i="3" l="1"/>
  <c r="J21" i="3"/>
  <c r="I26" i="3"/>
  <c r="K21" i="3"/>
  <c r="J26" i="3"/>
  <c r="J32" i="3"/>
  <c r="I21" i="3"/>
  <c r="K32" i="3"/>
  <c r="J40" i="3"/>
  <c r="K23" i="3"/>
  <c r="I37" i="3"/>
  <c r="K40" i="3"/>
  <c r="K29" i="3"/>
  <c r="I44" i="3"/>
  <c r="I58" i="3"/>
  <c r="I61" i="3"/>
  <c r="K4" i="3"/>
  <c r="K12" i="3"/>
  <c r="J24" i="3"/>
  <c r="I34" i="3"/>
  <c r="K37" i="3"/>
  <c r="J44" i="3"/>
  <c r="J48" i="3"/>
  <c r="K55" i="3"/>
  <c r="J58" i="3"/>
  <c r="J61" i="3"/>
  <c r="I29" i="3"/>
  <c r="J29" i="3"/>
  <c r="H58" i="3"/>
  <c r="J37" i="3"/>
  <c r="K24" i="3"/>
  <c r="J34" i="3"/>
  <c r="K48" i="3"/>
  <c r="K61" i="3"/>
  <c r="H34" i="3"/>
  <c r="J51" i="3"/>
  <c r="I51" i="3"/>
  <c r="H51" i="3"/>
  <c r="H7" i="3"/>
  <c r="H15" i="3"/>
  <c r="H33" i="3"/>
  <c r="H49" i="3"/>
  <c r="K51" i="3"/>
  <c r="I7" i="3"/>
  <c r="K38" i="3"/>
  <c r="J38" i="3"/>
  <c r="I38" i="3"/>
  <c r="J15" i="3"/>
  <c r="J31" i="3"/>
  <c r="H38" i="3"/>
  <c r="J47" i="3"/>
  <c r="H52" i="3"/>
  <c r="K7" i="3"/>
  <c r="K25" i="3"/>
  <c r="J25" i="3"/>
  <c r="I36" i="3"/>
  <c r="J43" i="3"/>
  <c r="I43" i="3"/>
  <c r="H43" i="3"/>
  <c r="K47" i="3"/>
  <c r="I52" i="3"/>
  <c r="K57" i="3"/>
  <c r="J57" i="3"/>
  <c r="J19" i="3"/>
  <c r="I19" i="3"/>
  <c r="H19" i="3"/>
  <c r="H9" i="3"/>
  <c r="H17" i="3"/>
  <c r="K54" i="3"/>
  <c r="J54" i="3"/>
  <c r="I54" i="3"/>
  <c r="J27" i="3"/>
  <c r="I27" i="3"/>
  <c r="H27" i="3"/>
  <c r="K31" i="3"/>
  <c r="K41" i="3"/>
  <c r="J41" i="3"/>
  <c r="I16" i="3"/>
  <c r="H16" i="3"/>
  <c r="J20" i="3"/>
  <c r="H25" i="3"/>
  <c r="K27" i="3"/>
  <c r="J36" i="3"/>
  <c r="H41" i="3"/>
  <c r="K43" i="3"/>
  <c r="J52" i="3"/>
  <c r="H55" i="3"/>
  <c r="H57" i="3"/>
  <c r="K33" i="3"/>
  <c r="J33" i="3"/>
  <c r="K49" i="3"/>
  <c r="J49" i="3"/>
  <c r="K19" i="3"/>
  <c r="I9" i="3"/>
  <c r="I15" i="3"/>
  <c r="I31" i="3"/>
  <c r="J9" i="3"/>
  <c r="J59" i="3"/>
  <c r="I59" i="3"/>
  <c r="H59" i="3"/>
  <c r="H4" i="3"/>
  <c r="K6" i="3"/>
  <c r="J6" i="3"/>
  <c r="H12" i="3"/>
  <c r="H23" i="3"/>
  <c r="H39" i="3"/>
  <c r="I4" i="3"/>
  <c r="I12" i="3"/>
  <c r="J16" i="3"/>
  <c r="I23" i="3"/>
  <c r="I25" i="3"/>
  <c r="K30" i="3"/>
  <c r="J30" i="3"/>
  <c r="I30" i="3"/>
  <c r="I39" i="3"/>
  <c r="I41" i="3"/>
  <c r="K46" i="3"/>
  <c r="J46" i="3"/>
  <c r="I46" i="3"/>
  <c r="I55" i="3"/>
  <c r="I57" i="3"/>
  <c r="K62" i="3"/>
  <c r="J62" i="3"/>
  <c r="I62" i="3"/>
  <c r="K17" i="3"/>
  <c r="J17" i="3"/>
  <c r="J35" i="3"/>
  <c r="I35" i="3"/>
  <c r="H35" i="3"/>
  <c r="J3" i="3"/>
  <c r="I3" i="3"/>
  <c r="J11" i="3"/>
  <c r="I11" i="3"/>
  <c r="H47" i="3"/>
  <c r="H3" i="3"/>
  <c r="K22" i="3"/>
  <c r="J22" i="3"/>
  <c r="I22" i="3"/>
  <c r="K11" i="3"/>
  <c r="H20" i="3"/>
  <c r="H36" i="3"/>
  <c r="H54" i="3"/>
  <c r="I20" i="3"/>
  <c r="I8" i="3"/>
  <c r="H8" i="3"/>
  <c r="K14" i="3"/>
  <c r="J14" i="3"/>
  <c r="H6" i="3"/>
  <c r="J8" i="3"/>
  <c r="H14" i="3"/>
  <c r="I6" i="3"/>
  <c r="K8" i="3"/>
  <c r="I14" i="3"/>
  <c r="K16" i="3"/>
  <c r="H28" i="3"/>
  <c r="H30" i="3"/>
  <c r="H44" i="3"/>
  <c r="H46" i="3"/>
  <c r="H60" i="3"/>
  <c r="H62" i="3"/>
  <c r="H24" i="3"/>
  <c r="H32" i="3"/>
  <c r="H40" i="3"/>
  <c r="H48" i="3"/>
  <c r="H56" i="3"/>
  <c r="H59" i="2"/>
  <c r="K2" i="2"/>
  <c r="K58" i="2"/>
  <c r="J51" i="2"/>
  <c r="K51" i="2"/>
  <c r="I60" i="2"/>
  <c r="K60" i="2"/>
  <c r="J53" i="2"/>
  <c r="J47" i="2"/>
  <c r="J60" i="2"/>
  <c r="H52" i="2"/>
  <c r="H2" i="2"/>
  <c r="I58" i="2"/>
  <c r="I51" i="2"/>
  <c r="I2" i="2"/>
  <c r="H58" i="2"/>
  <c r="H61" i="2"/>
  <c r="K53" i="2"/>
  <c r="I48" i="2"/>
  <c r="H7" i="2"/>
  <c r="I7" i="2"/>
  <c r="J7" i="2"/>
  <c r="K7" i="2"/>
  <c r="H6" i="2"/>
  <c r="I6" i="2"/>
  <c r="I18" i="2"/>
  <c r="J18" i="2"/>
  <c r="K18" i="2"/>
  <c r="H10" i="2"/>
  <c r="I10" i="2"/>
  <c r="J10" i="2"/>
  <c r="I36" i="2"/>
  <c r="J36" i="2"/>
  <c r="K36" i="2"/>
  <c r="H36" i="2"/>
  <c r="H28" i="2"/>
  <c r="I28" i="2"/>
  <c r="J28" i="2"/>
  <c r="J4" i="2"/>
  <c r="H4" i="2"/>
  <c r="I4" i="2"/>
  <c r="K4" i="2"/>
  <c r="I61" i="2"/>
  <c r="I59" i="2"/>
  <c r="H57" i="2"/>
  <c r="K54" i="2"/>
  <c r="I52" i="2"/>
  <c r="H50" i="2"/>
  <c r="K43" i="2"/>
  <c r="I8" i="2"/>
  <c r="I32" i="2"/>
  <c r="H44" i="2"/>
  <c r="I44" i="2"/>
  <c r="J44" i="2"/>
  <c r="K44" i="2"/>
  <c r="H17" i="2"/>
  <c r="I17" i="2"/>
  <c r="J17" i="2"/>
  <c r="K17" i="2"/>
  <c r="H9" i="2"/>
  <c r="I9" i="2"/>
  <c r="J9" i="2"/>
  <c r="K9" i="2"/>
  <c r="H35" i="2"/>
  <c r="I35" i="2"/>
  <c r="J35" i="2"/>
  <c r="H27" i="2"/>
  <c r="I27" i="2"/>
  <c r="J27" i="2"/>
  <c r="K27" i="2"/>
  <c r="H3" i="2"/>
  <c r="I3" i="2"/>
  <c r="J3" i="2"/>
  <c r="K3" i="2"/>
  <c r="K56" i="2"/>
  <c r="I54" i="2"/>
  <c r="J43" i="2"/>
  <c r="H16" i="2"/>
  <c r="I16" i="2"/>
  <c r="J8" i="2"/>
  <c r="K8" i="2"/>
  <c r="H34" i="2"/>
  <c r="I34" i="2"/>
  <c r="J34" i="2"/>
  <c r="J26" i="2"/>
  <c r="K26" i="2"/>
  <c r="I26" i="2"/>
  <c r="K62" i="2"/>
  <c r="I56" i="2"/>
  <c r="H54" i="2"/>
  <c r="H43" i="2"/>
  <c r="K16" i="2"/>
  <c r="K6" i="2"/>
  <c r="H42" i="2"/>
  <c r="I42" i="2"/>
  <c r="J42" i="2"/>
  <c r="H41" i="2"/>
  <c r="I41" i="2"/>
  <c r="J41" i="2"/>
  <c r="H15" i="2"/>
  <c r="I15" i="2"/>
  <c r="J15" i="2"/>
  <c r="K15" i="2"/>
  <c r="H33" i="2"/>
  <c r="I33" i="2"/>
  <c r="J33" i="2"/>
  <c r="K33" i="2"/>
  <c r="H25" i="2"/>
  <c r="I25" i="2"/>
  <c r="J25" i="2"/>
  <c r="J62" i="2"/>
  <c r="H56" i="2"/>
  <c r="K42" i="2"/>
  <c r="J16" i="2"/>
  <c r="J6" i="2"/>
  <c r="H24" i="2"/>
  <c r="I24" i="2"/>
  <c r="K24" i="2"/>
  <c r="H26" i="2"/>
  <c r="K32" i="2"/>
  <c r="J32" i="2"/>
  <c r="H48" i="2"/>
  <c r="K48" i="2"/>
  <c r="H39" i="2"/>
  <c r="I39" i="2"/>
  <c r="J39" i="2"/>
  <c r="K39" i="2"/>
  <c r="H13" i="2"/>
  <c r="I13" i="2"/>
  <c r="J13" i="2"/>
  <c r="H5" i="2"/>
  <c r="I5" i="2"/>
  <c r="J5" i="2"/>
  <c r="K5" i="2"/>
  <c r="H31" i="2"/>
  <c r="I31" i="2"/>
  <c r="J31" i="2"/>
  <c r="K31" i="2"/>
  <c r="H23" i="2"/>
  <c r="I23" i="2"/>
  <c r="J23" i="2"/>
  <c r="K23" i="2"/>
  <c r="H62" i="2"/>
  <c r="K57" i="2"/>
  <c r="J55" i="2"/>
  <c r="I53" i="2"/>
  <c r="K45" i="2"/>
  <c r="K41" i="2"/>
  <c r="K13" i="2"/>
  <c r="K25" i="2"/>
  <c r="H49" i="2"/>
  <c r="I49" i="2"/>
  <c r="K14" i="2"/>
  <c r="I14" i="2"/>
  <c r="J14" i="2"/>
  <c r="K55" i="2"/>
  <c r="H47" i="2"/>
  <c r="K47" i="2"/>
  <c r="H20" i="2"/>
  <c r="I20" i="2"/>
  <c r="J20" i="2"/>
  <c r="H12" i="2"/>
  <c r="I12" i="2"/>
  <c r="J12" i="2"/>
  <c r="K12" i="2"/>
  <c r="I38" i="2"/>
  <c r="J38" i="2"/>
  <c r="K38" i="2"/>
  <c r="H30" i="2"/>
  <c r="I30" i="2"/>
  <c r="J30" i="2"/>
  <c r="K22" i="2"/>
  <c r="H22" i="2"/>
  <c r="I22" i="2"/>
  <c r="K61" i="2"/>
  <c r="K59" i="2"/>
  <c r="J57" i="2"/>
  <c r="I55" i="2"/>
  <c r="K50" i="2"/>
  <c r="K49" i="2"/>
  <c r="I45" i="2"/>
  <c r="K35" i="2"/>
  <c r="J24" i="2"/>
  <c r="H40" i="2"/>
  <c r="I40" i="2"/>
  <c r="K40" i="2"/>
  <c r="H46" i="2"/>
  <c r="J46" i="2"/>
  <c r="K46" i="2"/>
  <c r="H19" i="2"/>
  <c r="I19" i="2"/>
  <c r="J19" i="2"/>
  <c r="H11" i="2"/>
  <c r="I11" i="2"/>
  <c r="J11" i="2"/>
  <c r="H37" i="2"/>
  <c r="I37" i="2"/>
  <c r="J37" i="2"/>
  <c r="H29" i="2"/>
  <c r="I29" i="2"/>
  <c r="J29" i="2"/>
  <c r="K29" i="2"/>
  <c r="H21" i="2"/>
  <c r="I21" i="2"/>
  <c r="J21" i="2"/>
  <c r="K21" i="2"/>
  <c r="K52" i="2"/>
  <c r="I50" i="2"/>
  <c r="J49" i="2"/>
  <c r="H45" i="2"/>
  <c r="K20" i="2"/>
  <c r="K10" i="2"/>
  <c r="K34" i="2"/>
  <c r="J22" i="2"/>
</calcChain>
</file>

<file path=xl/sharedStrings.xml><?xml version="1.0" encoding="utf-8"?>
<sst xmlns="http://schemas.openxmlformats.org/spreadsheetml/2006/main" count="196" uniqueCount="112">
  <si>
    <t>Cluster 1</t>
  </si>
  <si>
    <t>Cluster 2</t>
  </si>
  <si>
    <t>Cluster 3</t>
  </si>
  <si>
    <t>Cluster 4</t>
  </si>
  <si>
    <t>total_children</t>
  </si>
  <si>
    <t>num_children_at_home</t>
  </si>
  <si>
    <t>avg_cars_at_home</t>
  </si>
  <si>
    <t>product_gross_weight</t>
  </si>
  <si>
    <t>product_recyclable_package_Y</t>
  </si>
  <si>
    <t>product_low_fat_Y</t>
  </si>
  <si>
    <t>product_units_per_case</t>
  </si>
  <si>
    <t>product_suggested_retail_price</t>
  </si>
  <si>
    <t>sales_store_millions</t>
  </si>
  <si>
    <t>sales_units_millions</t>
  </si>
  <si>
    <t>store_grocery_sqft</t>
  </si>
  <si>
    <t>store_frozen_sqft</t>
  </si>
  <si>
    <t>store_coffee_bar_Y</t>
  </si>
  <si>
    <t>store_video_store_Y</t>
  </si>
  <si>
    <t>store_salad_bar_Y</t>
  </si>
  <si>
    <t>store_florist_Y</t>
  </si>
  <si>
    <t>marital_status_S</t>
  </si>
  <si>
    <t>gender_M</t>
  </si>
  <si>
    <t>avg_yearly_income_40000.0</t>
  </si>
  <si>
    <t>avg_yearly_income_60000.0</t>
  </si>
  <si>
    <t>avg_yearly_income_80000.0</t>
  </si>
  <si>
    <t>avg_yearly_income_100000.0</t>
  </si>
  <si>
    <t>avg_yearly_income_120000.0</t>
  </si>
  <si>
    <t>education_Graduate Degree</t>
  </si>
  <si>
    <t>education_High School Degree</t>
  </si>
  <si>
    <t>education_Partial College</t>
  </si>
  <si>
    <t>education_Partial High School</t>
  </si>
  <si>
    <t>occupation_Management</t>
  </si>
  <si>
    <t>occupation_Manual</t>
  </si>
  <si>
    <t>occupation_Professional</t>
  </si>
  <si>
    <t>occupation_Skilled Manual</t>
  </si>
  <si>
    <t>houseowner_Y</t>
  </si>
  <si>
    <t>member_card_Golden</t>
  </si>
  <si>
    <t>member_card_Normal</t>
  </si>
  <si>
    <t>member_card_Silver</t>
  </si>
  <si>
    <t>product_food_family_Food</t>
  </si>
  <si>
    <t>product_food_family_Non-Consumable</t>
  </si>
  <si>
    <t>sales_country_Mexico</t>
  </si>
  <si>
    <t>sales_country_USA</t>
  </si>
  <si>
    <t>store_type_Gourmet Supermarket</t>
  </si>
  <si>
    <t>store_type_Mid-Size Grocery</t>
  </si>
  <si>
    <t>store_type_Small Grocery</t>
  </si>
  <si>
    <t>store_type_Supermarket</t>
  </si>
  <si>
    <t>markeitng_media_type_used_Cash Register Handout</t>
  </si>
  <si>
    <t>markeitng_media_type_used_Daily Paper</t>
  </si>
  <si>
    <t>markeitng_media_type_used_Daily Paper, Radio</t>
  </si>
  <si>
    <t>markeitng_media_type_used_Daily Paper, Radio, TV</t>
  </si>
  <si>
    <t>markeitng_media_type_used_In-Store Coupon</t>
  </si>
  <si>
    <t>markeitng_media_type_used_Product Attachment</t>
  </si>
  <si>
    <t>markeitng_media_type_used_Radio</t>
  </si>
  <si>
    <t>markeitng_media_type_used_Street Handout</t>
  </si>
  <si>
    <t>markeitng_media_type_used_Sunday Paper</t>
  </si>
  <si>
    <t>markeitng_media_type_used_Sunday Paper, Radio</t>
  </si>
  <si>
    <t>markeitng_media_type_used_Sunday Paper, Radio, TV</t>
  </si>
  <si>
    <t>markeitng_media_type_used_TV</t>
  </si>
  <si>
    <t>Feature</t>
  </si>
  <si>
    <t>Category</t>
  </si>
  <si>
    <t>Demographics</t>
  </si>
  <si>
    <t>Media Type</t>
  </si>
  <si>
    <t>Store Type</t>
  </si>
  <si>
    <t>Country</t>
  </si>
  <si>
    <t>Membership Status</t>
  </si>
  <si>
    <t>product_net_weight</t>
  </si>
  <si>
    <t>sales_store_cost_millions</t>
  </si>
  <si>
    <t>store_meat_sqft</t>
  </si>
  <si>
    <t>store_total_sqft</t>
  </si>
  <si>
    <t>store_prepared_food_Y</t>
  </si>
  <si>
    <t>cac</t>
  </si>
  <si>
    <t>AVG</t>
  </si>
  <si>
    <t>Customer Acquisition</t>
  </si>
  <si>
    <t>Food Family</t>
  </si>
  <si>
    <t>Cluster 1 Notes</t>
  </si>
  <si>
    <t>Cluster 2 Notes</t>
  </si>
  <si>
    <t>Cluster 3 Notes</t>
  </si>
  <si>
    <t>Cluster 4 Notes</t>
  </si>
  <si>
    <t>Store and Product Metrics</t>
  </si>
  <si>
    <t xml:space="preserve">Cluster 1 is more likley to become a golden card holder than the average consumer. </t>
  </si>
  <si>
    <t>Cluster 1 prediminatley shops in locations in mexico</t>
  </si>
  <si>
    <t>Cluster 1 has an average cost of aqusiution to US Foods</t>
  </si>
  <si>
    <t xml:space="preserve">Cluster 2 resembles the average consumer when it comes to demographics. However, they have an over-index of 117 for average yearly income of $100k. </t>
  </si>
  <si>
    <t xml:space="preserve">Cluster 1 likes to shop at stores with multiple ammeneties (overindexing on store departments by 110 or more for each). This cluster supports stores with large grocery store sections, supported by an over index of 115 for grocery square feet. Interestingly, this cluster is also health concious as they support buying products with low fat at a 130 index. </t>
  </si>
  <si>
    <t xml:space="preserve">Cluster 2 is the most likley consumer to prefer store ammeneties, more so than the average consumer. They over index for coffee bar, video store, salad bar, prepared food, and florist ammeneties between 144 and 183. Therefore, they prefer to have these ammeneties in the store, more so than the average consumer. Also, they tend to prefer larger frozen and meat sections in the store at an index of 118. </t>
  </si>
  <si>
    <t>Cluster 2 is the least likley to be a golden card member (at a 92 index) and the most likey to be a silver card member (108 index)</t>
  </si>
  <si>
    <t xml:space="preserve">Cluster 2 Primarily shops at gourmet supermarkets. </t>
  </si>
  <si>
    <t xml:space="preserve">Cluster 2 has an average acquisition cost, but is leaning towards being the least expensive with a 95 index. </t>
  </si>
  <si>
    <t xml:space="preserve">Cluster 3 is the most average looking consumer when it comes to consumer demographics. </t>
  </si>
  <si>
    <t>Custer 4 resembles the average consumer but has an over-index of 116 for a college graduate degree.</t>
  </si>
  <si>
    <t xml:space="preserve">Cluster 1 tends to skew more female with an 83 index. They over index in the $60k per year income bracket at 117 but under-index in the $100k per year income bracket at 82. They under-index in graduate degree at 76. They tend to be in management related positions for their occupation, at a 114 index. </t>
  </si>
  <si>
    <t xml:space="preserve">Cluster 3 does not care about products that are low in fat. They tend to be less health conscious than other clusters. </t>
  </si>
  <si>
    <t>Cluster 4 is the least likley to shop at stores with additional ammeneties (coffee bar, video store, salad bar, prepared food, florist) and is the least likley to shop in stores with large food sections since they underindex in square store square footage for grocery, meat, frozen, etc.</t>
  </si>
  <si>
    <t>Cluster 3 are average card members</t>
  </si>
  <si>
    <t xml:space="preserve">cluster 4 are average card members. </t>
  </si>
  <si>
    <t xml:space="preserve">Custer 3 primarily shops for non-consumables. </t>
  </si>
  <si>
    <t>Cluster 1 primarily shops for food</t>
  </si>
  <si>
    <t>Cluster 2 primarily shops for food</t>
  </si>
  <si>
    <t>Cluster 4 primarily shops for food</t>
  </si>
  <si>
    <t>Cluster 3 primarily shops in US locations</t>
  </si>
  <si>
    <t>Cluster 4 primarily shops in US locations</t>
  </si>
  <si>
    <t>Cluster 2 primarily shops in the US locations</t>
  </si>
  <si>
    <t xml:space="preserve">Cluster 3 primarily shops at small grocery stores and supermarkets. </t>
  </si>
  <si>
    <t xml:space="preserve">Cluster 4 primarily shops at small to mid-size grocery stores. </t>
  </si>
  <si>
    <t xml:space="preserve">Cluster 1 primarily shops at gormet supermarkets and mid-size grocery stores. </t>
  </si>
  <si>
    <t xml:space="preserve">Cluster 3 is the most likley to convert into a customer by the Sunday newspaper and the least likely with a street handout. </t>
  </si>
  <si>
    <t xml:space="preserve">Cluster 1 is the most likley to convert into a customer by street handouts, TV ads, radio ads, and the Sunday newspaper and the least likey using in-store coupons. </t>
  </si>
  <si>
    <t xml:space="preserve">Cluster 2 is the most likley to convert into a customer by the Sunday newspaper in-store coupons, and the least likley with street handouts and radio ads. </t>
  </si>
  <si>
    <t xml:space="preserve">Cluster 4 is the most likley to convert into a customer by the daily paper, in-store coupon, and cash register handout and the least likey using TV ads, radio ads, and product attachment ads. </t>
  </si>
  <si>
    <t>Cluster 3 has an average acquisition cost</t>
  </si>
  <si>
    <t xml:space="preserve">Cluster 4 has an average acquisition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</si>
</sst>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3" tint="-0.49998474074526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2" fontId="0" fillId="0" borderId="0" xfId="0" applyNumberFormat="1"/>
    <xf numFmtId="0" fontId="0" fillId="0" borderId="2" xfId="0" applyBorder="1"/>
    <xf numFmtId="2" fontId="0" fillId="0" borderId="0" xfId="0" quotePrefix="1" applyNumberFormat="1"/>
    <xf numFmtId="2" fontId="0" fillId="0" borderId="7" xfId="0" applyNumberFormat="1" applyBorder="1"/>
    <xf numFmtId="0" fontId="0" fillId="0" borderId="10" xfId="0" applyBorder="1"/>
    <xf numFmtId="0" fontId="0" fillId="0" borderId="7" xfId="0" applyBorder="1"/>
    <xf numFmtId="2" fontId="0" fillId="0" borderId="7" xfId="0" quotePrefix="1" applyNumberFormat="1" applyBorder="1"/>
    <xf numFmtId="2" fontId="0" fillId="0" borderId="2" xfId="0" quotePrefix="1" applyNumberFormat="1" applyBorder="1"/>
    <xf numFmtId="2" fontId="0" fillId="0" borderId="2" xfId="0" applyNumberFormat="1" applyBorder="1"/>
    <xf numFmtId="0" fontId="0" fillId="0" borderId="0" xfId="0" applyAlignment="1">
      <alignment horizontal="center" vertical="center" textRotation="90"/>
    </xf>
    <xf numFmtId="0" fontId="1" fillId="3" borderId="0" xfId="0" applyFont="1" applyFill="1" applyAlignment="1">
      <alignment horizontal="center" vertical="center" wrapText="1"/>
    </xf>
    <xf numFmtId="0" fontId="1" fillId="3" borderId="0" xfId="0" applyFont="1" applyFill="1"/>
    <xf numFmtId="2" fontId="1" fillId="3" borderId="0" xfId="0" applyNumberFormat="1" applyFont="1" applyFill="1"/>
    <xf numFmtId="0" fontId="0" fillId="2" borderId="9" xfId="0" applyFill="1" applyBorder="1" applyAlignment="1">
      <alignment horizontal="center" vertical="center" textRotation="90"/>
    </xf>
    <xf numFmtId="2" fontId="0" fillId="0" borderId="10" xfId="0" quotePrefix="1" applyNumberFormat="1" applyBorder="1"/>
    <xf numFmtId="2" fontId="0" fillId="0" borderId="10" xfId="0" applyNumberFormat="1" applyBorder="1"/>
    <xf numFmtId="1" fontId="1" fillId="3" borderId="0" xfId="0" applyNumberFormat="1" applyFont="1" applyFill="1"/>
    <xf numFmtId="1" fontId="0" fillId="0" borderId="2" xfId="0" applyNumberFormat="1" applyBorder="1"/>
    <xf numFmtId="1" fontId="0" fillId="0" borderId="0" xfId="0" applyNumberFormat="1"/>
    <xf numFmtId="1" fontId="0" fillId="0" borderId="7" xfId="0" applyNumberFormat="1" applyBorder="1"/>
    <xf numFmtId="1" fontId="0" fillId="0" borderId="10" xfId="0" applyNumberFormat="1" applyBorder="1"/>
    <xf numFmtId="1" fontId="0" fillId="0" borderId="3" xfId="0" applyNumberFormat="1" applyBorder="1"/>
    <xf numFmtId="1" fontId="0" fillId="0" borderId="5" xfId="0" applyNumberFormat="1" applyBorder="1"/>
    <xf numFmtId="1" fontId="0" fillId="0" borderId="8" xfId="0" applyNumberFormat="1" applyBorder="1"/>
    <xf numFmtId="1" fontId="0" fillId="0" borderId="11" xfId="0" applyNumberFormat="1" applyBorder="1"/>
    <xf numFmtId="2" fontId="1" fillId="3" borderId="0" xfId="0" applyNumberFormat="1" applyFont="1" applyFill="1" applyAlignment="1">
      <alignment horizontal="left"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2" borderId="1" xfId="0" applyFill="1" applyBorder="1" applyAlignment="1">
      <alignment horizontal="center" vertical="center" textRotation="90"/>
    </xf>
    <xf numFmtId="0" fontId="0" fillId="2" borderId="4" xfId="0" applyFill="1" applyBorder="1" applyAlignment="1">
      <alignment horizontal="center" vertical="center" textRotation="90"/>
    </xf>
    <xf numFmtId="0" fontId="0" fillId="2" borderId="6" xfId="0" applyFill="1" applyBorder="1" applyAlignment="1">
      <alignment horizontal="center" vertical="center" textRotation="90"/>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67C29-BC51-304F-B1FE-A567C20D769A}">
  <dimension ref="A1:O62"/>
  <sheetViews>
    <sheetView workbookViewId="0">
      <pane ySplit="1" topLeftCell="A9" activePane="bottomLeft" state="frozen"/>
      <selection pane="bottomLeft" activeCell="L21" sqref="L21:L38"/>
    </sheetView>
  </sheetViews>
  <sheetFormatPr baseColWidth="10" defaultRowHeight="16" x14ac:dyDescent="0.2"/>
  <cols>
    <col min="1" max="1" width="10.83203125" style="10"/>
    <col min="2" max="2" width="51.6640625" customWidth="1"/>
    <col min="3" max="6" width="13.6640625" style="1" hidden="1" customWidth="1"/>
    <col min="7" max="7" width="10.83203125" style="1" hidden="1" customWidth="1"/>
    <col min="8" max="11" width="10.83203125" style="19" customWidth="1"/>
    <col min="12" max="15" width="30.83203125" style="28" customWidth="1"/>
  </cols>
  <sheetData>
    <row r="1" spans="1:15" ht="17" x14ac:dyDescent="0.2">
      <c r="A1" s="11" t="s">
        <v>60</v>
      </c>
      <c r="B1" s="12" t="s">
        <v>59</v>
      </c>
      <c r="C1" s="13" t="s">
        <v>0</v>
      </c>
      <c r="D1" s="13" t="s">
        <v>1</v>
      </c>
      <c r="E1" s="13" t="s">
        <v>2</v>
      </c>
      <c r="F1" s="13" t="s">
        <v>3</v>
      </c>
      <c r="G1" s="13" t="s">
        <v>72</v>
      </c>
      <c r="H1" s="17" t="s">
        <v>0</v>
      </c>
      <c r="I1" s="17" t="s">
        <v>1</v>
      </c>
      <c r="J1" s="17" t="s">
        <v>2</v>
      </c>
      <c r="K1" s="17" t="s">
        <v>3</v>
      </c>
      <c r="L1" s="26" t="s">
        <v>75</v>
      </c>
      <c r="M1" s="26" t="s">
        <v>76</v>
      </c>
      <c r="N1" s="26" t="s">
        <v>77</v>
      </c>
      <c r="O1" s="26" t="s">
        <v>78</v>
      </c>
    </row>
    <row r="2" spans="1:15" ht="16" customHeight="1" x14ac:dyDescent="0.2">
      <c r="A2" s="39" t="s">
        <v>61</v>
      </c>
      <c r="B2" s="2" t="s">
        <v>4</v>
      </c>
      <c r="C2" s="9">
        <v>2.5741101064438601</v>
      </c>
      <c r="D2" s="8">
        <v>2.5019039430045402</v>
      </c>
      <c r="E2" s="8">
        <v>2.5391332470892598</v>
      </c>
      <c r="F2" s="8">
        <v>2.5526939859609099</v>
      </c>
      <c r="G2" s="9">
        <f>AVERAGE(C2:F2)</f>
        <v>2.5419603206246424</v>
      </c>
      <c r="H2" s="18">
        <f>(C2/G2)*100</f>
        <v>101.26476348030945</v>
      </c>
      <c r="I2" s="18">
        <f>(D2/G2)*100</f>
        <v>98.424193434685122</v>
      </c>
      <c r="J2" s="18">
        <f>(E2/G2)*100</f>
        <v>99.88878372677793</v>
      </c>
      <c r="K2" s="22">
        <f>(F2/G2)*100</f>
        <v>100.42225935822751</v>
      </c>
      <c r="L2" s="30" t="s">
        <v>91</v>
      </c>
      <c r="M2" s="36" t="s">
        <v>83</v>
      </c>
      <c r="N2" s="36" t="s">
        <v>89</v>
      </c>
      <c r="O2" s="33" t="s">
        <v>90</v>
      </c>
    </row>
    <row r="3" spans="1:15" x14ac:dyDescent="0.2">
      <c r="A3" s="40"/>
      <c r="B3" t="s">
        <v>5</v>
      </c>
      <c r="C3" s="3">
        <v>0.88645988325512304</v>
      </c>
      <c r="D3" s="3">
        <v>0.77242762969331502</v>
      </c>
      <c r="E3" s="3">
        <v>0.84039456662354295</v>
      </c>
      <c r="F3" s="3">
        <v>0.86838360842344897</v>
      </c>
      <c r="G3" s="1">
        <f t="shared" ref="G3:G41" si="0">AVERAGE(C3:F3)</f>
        <v>0.84191642199885752</v>
      </c>
      <c r="H3" s="19">
        <f t="shared" ref="H3:H41" si="1">(C3/G3)*100</f>
        <v>105.2907224627489</v>
      </c>
      <c r="I3" s="19">
        <f t="shared" ref="I3:I41" si="2">(D3/G3)*100</f>
        <v>91.746355043109389</v>
      </c>
      <c r="J3" s="19">
        <f t="shared" ref="J3:J41" si="3">(E3/G3)*100</f>
        <v>99.819239138761375</v>
      </c>
      <c r="K3" s="23">
        <f t="shared" ref="K3:K41" si="4">(F3/G3)*100</f>
        <v>103.14368335538029</v>
      </c>
      <c r="L3" s="31"/>
      <c r="M3" s="37"/>
      <c r="N3" s="37"/>
      <c r="O3" s="34"/>
    </row>
    <row r="4" spans="1:15" x14ac:dyDescent="0.2">
      <c r="A4" s="40"/>
      <c r="B4" t="s">
        <v>6</v>
      </c>
      <c r="C4" s="3">
        <v>2.1087329747052799</v>
      </c>
      <c r="D4" s="3">
        <v>2.2156983171600499</v>
      </c>
      <c r="E4" s="3">
        <v>2.2139391979301402</v>
      </c>
      <c r="F4" s="3">
        <v>2.21632517548852</v>
      </c>
      <c r="G4" s="1">
        <f t="shared" si="0"/>
        <v>2.1886739163209974</v>
      </c>
      <c r="H4" s="19">
        <f t="shared" si="1"/>
        <v>96.347517050411398</v>
      </c>
      <c r="I4" s="19">
        <f t="shared" si="2"/>
        <v>101.23473856189955</v>
      </c>
      <c r="J4" s="19">
        <f t="shared" si="3"/>
        <v>101.15436481518508</v>
      </c>
      <c r="K4" s="23">
        <f t="shared" si="4"/>
        <v>101.26337957250399</v>
      </c>
      <c r="L4" s="31"/>
      <c r="M4" s="37"/>
      <c r="N4" s="37"/>
      <c r="O4" s="34"/>
    </row>
    <row r="5" spans="1:15" x14ac:dyDescent="0.2">
      <c r="A5" s="40"/>
      <c r="B5" t="s">
        <v>20</v>
      </c>
      <c r="C5" s="3">
        <v>0.49547899736751699</v>
      </c>
      <c r="D5" s="3">
        <v>0.518200057323014</v>
      </c>
      <c r="E5" s="3">
        <v>0.49126778783958502</v>
      </c>
      <c r="F5" s="3">
        <v>0.49003984063744899</v>
      </c>
      <c r="G5" s="1">
        <f t="shared" si="0"/>
        <v>0.49874667079189128</v>
      </c>
      <c r="H5" s="19">
        <f t="shared" si="1"/>
        <v>99.344823010209566</v>
      </c>
      <c r="I5" s="19">
        <f t="shared" si="2"/>
        <v>103.90045441310622</v>
      </c>
      <c r="J5" s="19">
        <f t="shared" si="3"/>
        <v>98.500464586474024</v>
      </c>
      <c r="K5" s="23">
        <f t="shared" si="4"/>
        <v>98.254257990210164</v>
      </c>
      <c r="L5" s="31"/>
      <c r="M5" s="37"/>
      <c r="N5" s="37"/>
      <c r="O5" s="34"/>
    </row>
    <row r="6" spans="1:15" x14ac:dyDescent="0.2">
      <c r="A6" s="40"/>
      <c r="B6" t="s">
        <v>21</v>
      </c>
      <c r="C6" s="3">
        <v>0.39452901453588801</v>
      </c>
      <c r="D6" s="3">
        <v>0.50325512836260999</v>
      </c>
      <c r="E6" s="3">
        <v>0.49708926261319503</v>
      </c>
      <c r="F6" s="3">
        <v>0.50626067159931898</v>
      </c>
      <c r="G6" s="1">
        <f t="shared" si="0"/>
        <v>0.47528351927775303</v>
      </c>
      <c r="H6" s="19">
        <f t="shared" si="1"/>
        <v>83.009193151788523</v>
      </c>
      <c r="I6" s="19">
        <f t="shared" si="2"/>
        <v>105.88524700527444</v>
      </c>
      <c r="J6" s="19">
        <f t="shared" si="3"/>
        <v>104.58794434290049</v>
      </c>
      <c r="K6" s="23">
        <f t="shared" si="4"/>
        <v>106.51761550003653</v>
      </c>
      <c r="L6" s="31"/>
      <c r="M6" s="37"/>
      <c r="N6" s="37"/>
      <c r="O6" s="34"/>
    </row>
    <row r="7" spans="1:15" x14ac:dyDescent="0.2">
      <c r="A7" s="40"/>
      <c r="B7" t="s">
        <v>22</v>
      </c>
      <c r="C7" s="3">
        <v>0.30948838274007101</v>
      </c>
      <c r="D7" s="3">
        <v>0.32461204602219002</v>
      </c>
      <c r="E7" s="3">
        <v>0.32826649417852499</v>
      </c>
      <c r="F7" s="3">
        <v>0.32498577120090899</v>
      </c>
      <c r="G7" s="1">
        <f t="shared" si="0"/>
        <v>0.32183817353542377</v>
      </c>
      <c r="H7" s="19">
        <f t="shared" si="1"/>
        <v>96.162732761098809</v>
      </c>
      <c r="I7" s="19">
        <f t="shared" si="2"/>
        <v>100.86188423712916</v>
      </c>
      <c r="J7" s="19">
        <f t="shared" si="3"/>
        <v>101.99737668545825</v>
      </c>
      <c r="K7" s="23">
        <f t="shared" si="4"/>
        <v>100.97800631631375</v>
      </c>
      <c r="L7" s="31"/>
      <c r="M7" s="37"/>
      <c r="N7" s="37"/>
      <c r="O7" s="34"/>
    </row>
    <row r="8" spans="1:15" x14ac:dyDescent="0.2">
      <c r="A8" s="40"/>
      <c r="B8" t="s">
        <v>23</v>
      </c>
      <c r="C8" s="3">
        <v>0.20693601922857</v>
      </c>
      <c r="D8" s="3">
        <v>0.167587929410802</v>
      </c>
      <c r="E8" s="3">
        <v>0.166235446313066</v>
      </c>
      <c r="F8" s="3">
        <v>0.16903813318156</v>
      </c>
      <c r="G8" s="1">
        <f t="shared" si="0"/>
        <v>0.1774493820334995</v>
      </c>
      <c r="H8" s="19">
        <f t="shared" si="1"/>
        <v>116.616928645885</v>
      </c>
      <c r="I8" s="19">
        <f t="shared" si="2"/>
        <v>94.44266724984378</v>
      </c>
      <c r="J8" s="19">
        <f t="shared" si="3"/>
        <v>93.680487589234602</v>
      </c>
      <c r="K8" s="23">
        <f t="shared" si="4"/>
        <v>95.259916515036608</v>
      </c>
      <c r="L8" s="31"/>
      <c r="M8" s="37"/>
      <c r="N8" s="37"/>
      <c r="O8" s="34"/>
    </row>
    <row r="9" spans="1:15" x14ac:dyDescent="0.2">
      <c r="A9" s="40"/>
      <c r="B9" t="s">
        <v>24</v>
      </c>
      <c r="C9" s="3">
        <v>0.12120865285567101</v>
      </c>
      <c r="D9" s="3">
        <v>0.12578307333251401</v>
      </c>
      <c r="E9" s="3">
        <v>0.133247089262613</v>
      </c>
      <c r="F9" s="3">
        <v>0.12279453614115</v>
      </c>
      <c r="G9" s="1">
        <f t="shared" si="0"/>
        <v>0.12575833789798702</v>
      </c>
      <c r="H9" s="19">
        <f t="shared" si="1"/>
        <v>96.382200084413782</v>
      </c>
      <c r="I9" s="19">
        <f t="shared" si="2"/>
        <v>100.0196690215062</v>
      </c>
      <c r="J9" s="19">
        <f t="shared" si="3"/>
        <v>105.95487463479418</v>
      </c>
      <c r="K9" s="23">
        <f t="shared" si="4"/>
        <v>97.643256259285806</v>
      </c>
      <c r="L9" s="31"/>
      <c r="M9" s="37"/>
      <c r="N9" s="37"/>
      <c r="O9" s="34"/>
    </row>
    <row r="10" spans="1:15" x14ac:dyDescent="0.2">
      <c r="A10" s="40"/>
      <c r="B10" t="s">
        <v>25</v>
      </c>
      <c r="C10" s="3">
        <v>3.5939109534165598E-2</v>
      </c>
      <c r="D10" s="3">
        <v>5.1099373541334703E-2</v>
      </c>
      <c r="E10" s="1">
        <v>4.51164294954721E-2</v>
      </c>
      <c r="F10" s="3">
        <v>4.2496679946879799E-2</v>
      </c>
      <c r="G10" s="1">
        <f t="shared" si="0"/>
        <v>4.366289812946305E-2</v>
      </c>
      <c r="H10" s="19">
        <f t="shared" si="1"/>
        <v>82.310407860705979</v>
      </c>
      <c r="I10" s="19">
        <f t="shared" si="2"/>
        <v>117.03156622774344</v>
      </c>
      <c r="J10" s="19">
        <f t="shared" si="3"/>
        <v>103.32898508408499</v>
      </c>
      <c r="K10" s="23">
        <f t="shared" si="4"/>
        <v>97.32904082746559</v>
      </c>
      <c r="L10" s="31"/>
      <c r="M10" s="37"/>
      <c r="N10" s="37"/>
      <c r="O10" s="34"/>
    </row>
    <row r="11" spans="1:15" x14ac:dyDescent="0.2">
      <c r="A11" s="40"/>
      <c r="B11" t="s">
        <v>26</v>
      </c>
      <c r="C11" s="1">
        <v>4.6697951241845302E-2</v>
      </c>
      <c r="D11" s="1">
        <v>4.37292715882572E-2</v>
      </c>
      <c r="E11" s="1">
        <v>4.4469598965071203E-2</v>
      </c>
      <c r="F11" s="1">
        <v>3.9793208119901897E-2</v>
      </c>
      <c r="G11" s="1">
        <f t="shared" si="0"/>
        <v>4.3672507478768899E-2</v>
      </c>
      <c r="H11" s="19">
        <f t="shared" si="1"/>
        <v>106.92757054205602</v>
      </c>
      <c r="I11" s="19">
        <f t="shared" si="2"/>
        <v>100.12997675829787</v>
      </c>
      <c r="J11" s="19">
        <f t="shared" si="3"/>
        <v>101.82515621913811</v>
      </c>
      <c r="K11" s="23">
        <f t="shared" si="4"/>
        <v>91.117296480508031</v>
      </c>
      <c r="L11" s="31"/>
      <c r="M11" s="37"/>
      <c r="N11" s="37"/>
      <c r="O11" s="34"/>
    </row>
    <row r="12" spans="1:15" x14ac:dyDescent="0.2">
      <c r="A12" s="40"/>
      <c r="B12" t="s">
        <v>27</v>
      </c>
      <c r="C12" s="1">
        <v>3.7770401739726601E-2</v>
      </c>
      <c r="D12" s="3">
        <v>5.1426933628137397E-2</v>
      </c>
      <c r="E12" s="1">
        <v>5.1584734799482598E-2</v>
      </c>
      <c r="F12" s="1">
        <v>5.7199772339213799E-2</v>
      </c>
      <c r="G12" s="1">
        <f t="shared" si="0"/>
        <v>4.9495460626640106E-2</v>
      </c>
      <c r="H12" s="19">
        <f t="shared" si="1"/>
        <v>76.310839946799717</v>
      </c>
      <c r="I12" s="19">
        <f t="shared" si="2"/>
        <v>103.90232352026582</v>
      </c>
      <c r="J12" s="19">
        <f t="shared" si="3"/>
        <v>104.2211430025928</v>
      </c>
      <c r="K12" s="23">
        <f t="shared" si="4"/>
        <v>115.5656935303416</v>
      </c>
      <c r="L12" s="31"/>
      <c r="M12" s="37"/>
      <c r="N12" s="37"/>
      <c r="O12" s="34"/>
    </row>
    <row r="13" spans="1:15" x14ac:dyDescent="0.2">
      <c r="A13" s="40"/>
      <c r="B13" t="s">
        <v>28</v>
      </c>
      <c r="C13" s="3">
        <v>0.28259127847087001</v>
      </c>
      <c r="D13" s="3">
        <v>0.301273389837447</v>
      </c>
      <c r="E13" s="3">
        <v>0.308538163001293</v>
      </c>
      <c r="F13" s="3">
        <v>0.28946120280781501</v>
      </c>
      <c r="G13" s="1">
        <f t="shared" si="0"/>
        <v>0.29546600852935628</v>
      </c>
      <c r="H13" s="19">
        <f t="shared" si="1"/>
        <v>95.64256811720287</v>
      </c>
      <c r="I13" s="19">
        <f t="shared" si="2"/>
        <v>101.96549895434543</v>
      </c>
      <c r="J13" s="19">
        <f t="shared" si="3"/>
        <v>104.42424986109289</v>
      </c>
      <c r="K13" s="23">
        <f t="shared" si="4"/>
        <v>97.967683067358777</v>
      </c>
      <c r="L13" s="31"/>
      <c r="M13" s="37"/>
      <c r="N13" s="37"/>
      <c r="O13" s="34"/>
    </row>
    <row r="14" spans="1:15" x14ac:dyDescent="0.2">
      <c r="A14" s="40"/>
      <c r="B14" t="s">
        <v>29</v>
      </c>
      <c r="C14" s="1">
        <v>9.4311548586471394E-2</v>
      </c>
      <c r="D14" s="1">
        <v>8.4223887319330906E-2</v>
      </c>
      <c r="E14" s="1">
        <v>8.2470892626131803E-2</v>
      </c>
      <c r="F14" s="1">
        <v>8.9783722253841597E-2</v>
      </c>
      <c r="G14" s="1">
        <f t="shared" si="0"/>
        <v>8.7697512696443908E-2</v>
      </c>
      <c r="H14" s="19">
        <f t="shared" si="1"/>
        <v>107.54187397870827</v>
      </c>
      <c r="I14" s="19">
        <f t="shared" si="2"/>
        <v>96.039083355605982</v>
      </c>
      <c r="J14" s="19">
        <f t="shared" si="3"/>
        <v>94.040172965448264</v>
      </c>
      <c r="K14" s="23">
        <f t="shared" si="4"/>
        <v>102.37886970023754</v>
      </c>
      <c r="L14" s="31"/>
      <c r="M14" s="37"/>
      <c r="N14" s="37"/>
      <c r="O14" s="34"/>
    </row>
    <row r="15" spans="1:15" x14ac:dyDescent="0.2">
      <c r="A15" s="40"/>
      <c r="B15" t="s">
        <v>30</v>
      </c>
      <c r="C15" s="3">
        <v>0.31967494563351301</v>
      </c>
      <c r="D15" s="3">
        <v>0.29906235925152502</v>
      </c>
      <c r="E15" s="3">
        <v>0.29851228978007799</v>
      </c>
      <c r="F15" s="1">
        <v>0.29681274900398402</v>
      </c>
      <c r="G15" s="1">
        <f t="shared" si="0"/>
        <v>0.30351558591727501</v>
      </c>
      <c r="H15" s="19">
        <f t="shared" si="1"/>
        <v>105.32406257405256</v>
      </c>
      <c r="I15" s="19">
        <f t="shared" si="2"/>
        <v>98.532784847838499</v>
      </c>
      <c r="J15" s="19">
        <f t="shared" si="3"/>
        <v>98.351552154372484</v>
      </c>
      <c r="K15" s="23">
        <f t="shared" si="4"/>
        <v>97.79160042373644</v>
      </c>
      <c r="L15" s="31"/>
      <c r="M15" s="37"/>
      <c r="N15" s="37"/>
      <c r="O15" s="34"/>
    </row>
    <row r="16" spans="1:15" x14ac:dyDescent="0.2">
      <c r="A16" s="40"/>
      <c r="B16" t="s">
        <v>31</v>
      </c>
      <c r="C16" s="3">
        <v>0.172027011560032</v>
      </c>
      <c r="D16" s="3">
        <v>0.14257052778119</v>
      </c>
      <c r="E16" s="3">
        <v>0.149741267787839</v>
      </c>
      <c r="F16" s="3">
        <v>0.13726048188199599</v>
      </c>
      <c r="G16" s="1">
        <f t="shared" si="0"/>
        <v>0.15039982225276427</v>
      </c>
      <c r="H16" s="19">
        <f t="shared" si="1"/>
        <v>114.37979711898912</v>
      </c>
      <c r="I16" s="19">
        <f t="shared" si="2"/>
        <v>94.79434592787203</v>
      </c>
      <c r="J16" s="19">
        <f t="shared" si="3"/>
        <v>99.562130822323383</v>
      </c>
      <c r="K16" s="23">
        <f t="shared" si="4"/>
        <v>91.263726130815442</v>
      </c>
      <c r="L16" s="31"/>
      <c r="M16" s="37"/>
      <c r="N16" s="37"/>
      <c r="O16" s="34"/>
    </row>
    <row r="17" spans="1:15" x14ac:dyDescent="0.2">
      <c r="A17" s="40"/>
      <c r="B17" t="s">
        <v>32</v>
      </c>
      <c r="C17" s="3">
        <v>0.199839761932014</v>
      </c>
      <c r="D17" s="3">
        <v>0.24571101011341701</v>
      </c>
      <c r="E17" s="3">
        <v>0.23900388098318201</v>
      </c>
      <c r="F17" s="3">
        <v>0.25607095427812598</v>
      </c>
      <c r="G17" s="1">
        <f t="shared" si="0"/>
        <v>0.23515640182668476</v>
      </c>
      <c r="H17" s="19">
        <f t="shared" si="1"/>
        <v>84.981637914029719</v>
      </c>
      <c r="I17" s="19">
        <f t="shared" si="2"/>
        <v>104.48833550979029</v>
      </c>
      <c r="J17" s="19">
        <f t="shared" si="3"/>
        <v>101.63613625936195</v>
      </c>
      <c r="K17" s="23">
        <f t="shared" si="4"/>
        <v>108.89389031681804</v>
      </c>
      <c r="L17" s="31"/>
      <c r="M17" s="37"/>
      <c r="N17" s="37"/>
      <c r="O17" s="34"/>
    </row>
    <row r="18" spans="1:15" x14ac:dyDescent="0.2">
      <c r="A18" s="40"/>
      <c r="B18" t="s">
        <v>33</v>
      </c>
      <c r="C18" s="3">
        <v>0.30021746594940901</v>
      </c>
      <c r="D18" s="1">
        <v>0.333742783441837</v>
      </c>
      <c r="E18" s="3">
        <v>0.32616429495472099</v>
      </c>
      <c r="F18" s="3">
        <v>0.337886549041926</v>
      </c>
      <c r="G18" s="1">
        <f t="shared" si="0"/>
        <v>0.32450277334697325</v>
      </c>
      <c r="H18" s="19">
        <f t="shared" si="1"/>
        <v>92.516147967833462</v>
      </c>
      <c r="I18" s="19">
        <f t="shared" si="2"/>
        <v>102.84743640233359</v>
      </c>
      <c r="J18" s="19">
        <f t="shared" si="3"/>
        <v>100.51202077276891</v>
      </c>
      <c r="K18" s="23">
        <f t="shared" si="4"/>
        <v>104.12439485706403</v>
      </c>
      <c r="L18" s="31"/>
      <c r="M18" s="37"/>
      <c r="N18" s="37"/>
      <c r="O18" s="34"/>
    </row>
    <row r="19" spans="1:15" x14ac:dyDescent="0.2">
      <c r="A19" s="40"/>
      <c r="B19" t="s">
        <v>34</v>
      </c>
      <c r="C19" s="3">
        <v>0.29701270458967699</v>
      </c>
      <c r="D19" s="3">
        <v>0.26430004503951099</v>
      </c>
      <c r="E19" s="3">
        <v>0.26520051746442302</v>
      </c>
      <c r="F19" s="3">
        <v>0.25161259723012802</v>
      </c>
      <c r="G19" s="1">
        <f t="shared" si="0"/>
        <v>0.26953146608093476</v>
      </c>
      <c r="H19" s="19">
        <f t="shared" si="1"/>
        <v>110.19592959157139</v>
      </c>
      <c r="I19" s="19">
        <f t="shared" si="2"/>
        <v>98.059068531963959</v>
      </c>
      <c r="J19" s="19">
        <f t="shared" si="3"/>
        <v>98.393156584095749</v>
      </c>
      <c r="K19" s="23">
        <f t="shared" si="4"/>
        <v>93.351845292368921</v>
      </c>
      <c r="L19" s="31"/>
      <c r="M19" s="37"/>
      <c r="N19" s="37"/>
      <c r="O19" s="34"/>
    </row>
    <row r="20" spans="1:15" x14ac:dyDescent="0.2">
      <c r="A20" s="41"/>
      <c r="B20" s="6" t="s">
        <v>35</v>
      </c>
      <c r="C20" s="7">
        <v>0.56701384914730502</v>
      </c>
      <c r="D20" s="7">
        <v>0.60721451091184497</v>
      </c>
      <c r="E20" s="7">
        <v>0.60543337645536799</v>
      </c>
      <c r="F20" s="7">
        <v>0.61572756592676903</v>
      </c>
      <c r="G20" s="4">
        <f t="shared" si="0"/>
        <v>0.59884732561032172</v>
      </c>
      <c r="H20" s="20">
        <f t="shared" si="1"/>
        <v>94.684208294564357</v>
      </c>
      <c r="I20" s="20">
        <f t="shared" si="2"/>
        <v>101.39721510703848</v>
      </c>
      <c r="J20" s="20">
        <f t="shared" si="3"/>
        <v>101.09978796988599</v>
      </c>
      <c r="K20" s="24">
        <f t="shared" si="4"/>
        <v>102.81878862851121</v>
      </c>
      <c r="L20" s="32"/>
      <c r="M20" s="38"/>
      <c r="N20" s="38"/>
      <c r="O20" s="35"/>
    </row>
    <row r="21" spans="1:15" x14ac:dyDescent="0.2">
      <c r="A21" s="39" t="s">
        <v>79</v>
      </c>
      <c r="B21" t="s">
        <v>7</v>
      </c>
      <c r="C21" s="3">
        <v>13.6984399679523</v>
      </c>
      <c r="D21" s="3">
        <v>13.7635691765958</v>
      </c>
      <c r="E21" s="3">
        <v>14.376169146183599</v>
      </c>
      <c r="F21" s="3">
        <v>13.7337312654145</v>
      </c>
      <c r="G21" s="1">
        <f t="shared" ref="G21:G38" si="5">AVERAGE(C21:F21)</f>
        <v>13.892977389036549</v>
      </c>
      <c r="H21" s="19">
        <f t="shared" ref="H21:H38" si="6">(C21/G21)*100</f>
        <v>98.599742764731161</v>
      </c>
      <c r="I21" s="19">
        <f t="shared" ref="I21:I38" si="7">(D21/G21)*100</f>
        <v>99.068535067631586</v>
      </c>
      <c r="J21" s="19">
        <f t="shared" ref="J21:J38" si="8">(E21/G21)*100</f>
        <v>103.47795683831139</v>
      </c>
      <c r="K21" s="23">
        <f t="shared" ref="K21:K38" si="9">(F21/G21)*100</f>
        <v>98.85376532932591</v>
      </c>
      <c r="L21" s="30" t="s">
        <v>84</v>
      </c>
      <c r="M21" s="36" t="s">
        <v>85</v>
      </c>
      <c r="N21" s="36" t="s">
        <v>92</v>
      </c>
      <c r="O21" s="33" t="s">
        <v>93</v>
      </c>
    </row>
    <row r="22" spans="1:15" x14ac:dyDescent="0.2">
      <c r="A22" s="40"/>
      <c r="B22" t="s">
        <v>66</v>
      </c>
      <c r="C22" s="3">
        <v>11.6916275609476</v>
      </c>
      <c r="D22" s="3">
        <v>11.751694713998999</v>
      </c>
      <c r="E22" s="3">
        <v>12.3848819534282</v>
      </c>
      <c r="F22" s="3">
        <v>11.7186805160311</v>
      </c>
      <c r="G22" s="1">
        <f t="shared" si="5"/>
        <v>11.886721186101475</v>
      </c>
      <c r="H22" s="19">
        <f t="shared" si="6"/>
        <v>98.35872632915806</v>
      </c>
      <c r="I22" s="19">
        <f t="shared" si="7"/>
        <v>98.864056201971366</v>
      </c>
      <c r="J22" s="19">
        <f t="shared" si="8"/>
        <v>104.19090142291887</v>
      </c>
      <c r="K22" s="23">
        <f t="shared" si="9"/>
        <v>98.586316045951705</v>
      </c>
      <c r="L22" s="31"/>
      <c r="M22" s="37"/>
      <c r="N22" s="37"/>
      <c r="O22" s="34"/>
    </row>
    <row r="23" spans="1:15" x14ac:dyDescent="0.2">
      <c r="A23" s="40"/>
      <c r="B23" t="s">
        <v>8</v>
      </c>
      <c r="C23" s="3">
        <v>0.55865857845942601</v>
      </c>
      <c r="D23" s="3">
        <v>0.55582852229455804</v>
      </c>
      <c r="E23" s="3">
        <v>0.57988357050452699</v>
      </c>
      <c r="F23" s="3">
        <v>0.55572946309997995</v>
      </c>
      <c r="G23" s="1">
        <f t="shared" si="5"/>
        <v>0.5625250335896228</v>
      </c>
      <c r="H23" s="19">
        <f t="shared" si="6"/>
        <v>99.312660788529911</v>
      </c>
      <c r="I23" s="19">
        <f t="shared" si="7"/>
        <v>98.809562082538349</v>
      </c>
      <c r="J23" s="19">
        <f t="shared" si="8"/>
        <v>103.08582478616724</v>
      </c>
      <c r="K23" s="23">
        <f t="shared" si="9"/>
        <v>98.791952342764461</v>
      </c>
      <c r="L23" s="31"/>
      <c r="M23" s="37"/>
      <c r="N23" s="37"/>
      <c r="O23" s="34"/>
    </row>
    <row r="24" spans="1:15" x14ac:dyDescent="0.2">
      <c r="A24" s="40"/>
      <c r="B24" t="s">
        <v>9</v>
      </c>
      <c r="C24" s="3">
        <v>0.37884857502574898</v>
      </c>
      <c r="D24" s="3">
        <v>0.39524218973915898</v>
      </c>
      <c r="E24" s="1">
        <v>-1.38777878078144E-15</v>
      </c>
      <c r="F24" s="3">
        <v>0.38953708973627699</v>
      </c>
      <c r="G24" s="1">
        <f t="shared" si="5"/>
        <v>0.29090696362529589</v>
      </c>
      <c r="H24" s="19">
        <f t="shared" si="6"/>
        <v>130.23014997802758</v>
      </c>
      <c r="I24" s="19">
        <f t="shared" si="7"/>
        <v>135.86549624444623</v>
      </c>
      <c r="J24" s="19">
        <f t="shared" si="8"/>
        <v>-4.7705244435776901E-13</v>
      </c>
      <c r="K24" s="23">
        <f t="shared" si="9"/>
        <v>133.90435377752667</v>
      </c>
      <c r="L24" s="31"/>
      <c r="M24" s="37"/>
      <c r="N24" s="37"/>
      <c r="O24" s="34"/>
    </row>
    <row r="25" spans="1:15" x14ac:dyDescent="0.2">
      <c r="A25" s="40"/>
      <c r="B25" t="s">
        <v>10</v>
      </c>
      <c r="C25" s="3">
        <v>19.047728053107399</v>
      </c>
      <c r="D25" s="3">
        <v>19.054129304344201</v>
      </c>
      <c r="E25" s="3">
        <v>17.576649417852501</v>
      </c>
      <c r="F25" s="3">
        <v>18.935733257446401</v>
      </c>
      <c r="G25" s="1">
        <f t="shared" si="5"/>
        <v>18.653560008187625</v>
      </c>
      <c r="H25" s="19">
        <f t="shared" si="6"/>
        <v>102.11309822225228</v>
      </c>
      <c r="I25" s="19">
        <f t="shared" si="7"/>
        <v>102.1474147346713</v>
      </c>
      <c r="J25" s="19">
        <f t="shared" si="8"/>
        <v>94.226782502308211</v>
      </c>
      <c r="K25" s="23">
        <f t="shared" si="9"/>
        <v>101.5127045407682</v>
      </c>
      <c r="L25" s="31"/>
      <c r="M25" s="37"/>
      <c r="N25" s="37"/>
      <c r="O25" s="34"/>
    </row>
    <row r="26" spans="1:15" x14ac:dyDescent="0.2">
      <c r="A26" s="40"/>
      <c r="B26" t="s">
        <v>11</v>
      </c>
      <c r="C26" s="3">
        <v>2.0955991759185002</v>
      </c>
      <c r="D26" s="3">
        <v>2.1070552348196299</v>
      </c>
      <c r="E26" s="3">
        <v>2.2298075679172</v>
      </c>
      <c r="F26" s="3">
        <v>2.0993099032441598</v>
      </c>
      <c r="G26" s="1">
        <f t="shared" si="5"/>
        <v>2.1329429704748728</v>
      </c>
      <c r="H26" s="19">
        <f t="shared" si="6"/>
        <v>98.249189262286819</v>
      </c>
      <c r="I26" s="19">
        <f t="shared" si="7"/>
        <v>98.78629030341682</v>
      </c>
      <c r="J26" s="19">
        <f t="shared" si="8"/>
        <v>104.54135899473962</v>
      </c>
      <c r="K26" s="23">
        <f t="shared" si="9"/>
        <v>98.423161439556679</v>
      </c>
      <c r="L26" s="31"/>
      <c r="M26" s="37"/>
      <c r="N26" s="37"/>
      <c r="O26" s="34"/>
    </row>
    <row r="27" spans="1:15" x14ac:dyDescent="0.2">
      <c r="A27" s="40"/>
      <c r="B27" t="s">
        <v>12</v>
      </c>
      <c r="C27" s="3">
        <v>6.5837690282705701</v>
      </c>
      <c r="D27" s="3">
        <v>6.5976698194325003</v>
      </c>
      <c r="E27" s="3">
        <v>6.8847687580853796</v>
      </c>
      <c r="F27" s="1">
        <v>6.3568919559855797</v>
      </c>
      <c r="G27" s="1">
        <f t="shared" si="5"/>
        <v>6.6057748904435076</v>
      </c>
      <c r="H27" s="19">
        <f t="shared" si="6"/>
        <v>99.666869329671329</v>
      </c>
      <c r="I27" s="19">
        <f t="shared" si="7"/>
        <v>99.877303251390941</v>
      </c>
      <c r="J27" s="19">
        <f t="shared" si="8"/>
        <v>104.22348433407092</v>
      </c>
      <c r="K27" s="23">
        <f t="shared" si="9"/>
        <v>96.232343084866784</v>
      </c>
      <c r="L27" s="31"/>
      <c r="M27" s="37"/>
      <c r="N27" s="37"/>
      <c r="O27" s="34"/>
    </row>
    <row r="28" spans="1:15" x14ac:dyDescent="0.2">
      <c r="A28" s="40"/>
      <c r="B28" t="s">
        <v>67</v>
      </c>
      <c r="C28" s="3">
        <v>2.64716378619663</v>
      </c>
      <c r="D28" s="3">
        <v>2.6446984399950799</v>
      </c>
      <c r="E28" s="3">
        <v>2.7558877749029702</v>
      </c>
      <c r="F28" s="3">
        <v>2.5389788465186802</v>
      </c>
      <c r="G28" s="1">
        <f t="shared" si="5"/>
        <v>2.6466822119033404</v>
      </c>
      <c r="H28" s="19">
        <f t="shared" si="6"/>
        <v>100.01819539539443</v>
      </c>
      <c r="I28" s="19">
        <f t="shared" si="7"/>
        <v>99.925046841689621</v>
      </c>
      <c r="J28" s="19">
        <f t="shared" si="8"/>
        <v>104.12613053839567</v>
      </c>
      <c r="K28" s="23">
        <f t="shared" si="9"/>
        <v>95.930627224520236</v>
      </c>
      <c r="L28" s="31"/>
      <c r="M28" s="37"/>
      <c r="N28" s="37"/>
      <c r="O28" s="34"/>
    </row>
    <row r="29" spans="1:15" x14ac:dyDescent="0.2">
      <c r="A29" s="40"/>
      <c r="B29" t="s">
        <v>13</v>
      </c>
      <c r="C29" s="3">
        <v>3.1466178322078502</v>
      </c>
      <c r="D29" s="3">
        <v>3.1306145846128599</v>
      </c>
      <c r="E29" s="3">
        <v>3.0860284605433299</v>
      </c>
      <c r="F29" s="3">
        <v>3.0297381900967499</v>
      </c>
      <c r="G29" s="1">
        <f t="shared" si="5"/>
        <v>3.0982497668651972</v>
      </c>
      <c r="H29" s="19">
        <f t="shared" si="6"/>
        <v>101.56114157935019</v>
      </c>
      <c r="I29" s="19">
        <f t="shared" si="7"/>
        <v>101.04461616018806</v>
      </c>
      <c r="J29" s="19">
        <f t="shared" si="8"/>
        <v>99.605541604406127</v>
      </c>
      <c r="K29" s="23">
        <f t="shared" si="9"/>
        <v>97.788700656055667</v>
      </c>
      <c r="L29" s="31"/>
      <c r="M29" s="37"/>
      <c r="N29" s="37"/>
      <c r="O29" s="34"/>
    </row>
    <row r="30" spans="1:15" x14ac:dyDescent="0.2">
      <c r="A30" s="40"/>
      <c r="B30" t="s">
        <v>14</v>
      </c>
      <c r="C30" s="3">
        <v>22632.893212773201</v>
      </c>
      <c r="D30" s="3">
        <v>19766.555337182199</v>
      </c>
      <c r="E30" s="3">
        <v>19160.042367399699</v>
      </c>
      <c r="F30" s="3">
        <v>16943.150113830401</v>
      </c>
      <c r="G30" s="1">
        <f t="shared" si="5"/>
        <v>19625.660257796375</v>
      </c>
      <c r="H30" s="19">
        <f t="shared" si="6"/>
        <v>115.32296450399517</v>
      </c>
      <c r="I30" s="19">
        <f t="shared" si="7"/>
        <v>100.71791255700482</v>
      </c>
      <c r="J30" s="19">
        <f t="shared" si="8"/>
        <v>97.627504581856257</v>
      </c>
      <c r="K30" s="23">
        <f t="shared" si="9"/>
        <v>86.331618357143753</v>
      </c>
      <c r="L30" s="31"/>
      <c r="M30" s="37"/>
      <c r="N30" s="37"/>
      <c r="O30" s="34"/>
    </row>
    <row r="31" spans="1:15" x14ac:dyDescent="0.2">
      <c r="A31" s="40"/>
      <c r="B31" t="s">
        <v>15</v>
      </c>
      <c r="C31" s="3">
        <v>4868.88886345427</v>
      </c>
      <c r="D31" s="3">
        <v>6139.0114236580202</v>
      </c>
      <c r="E31" s="3">
        <v>5274.9765523932701</v>
      </c>
      <c r="F31" s="3">
        <v>4550.9410453424998</v>
      </c>
      <c r="G31" s="1">
        <f t="shared" si="5"/>
        <v>5208.4544712120151</v>
      </c>
      <c r="H31" s="19">
        <f t="shared" si="6"/>
        <v>93.480491964850998</v>
      </c>
      <c r="I31" s="19">
        <f t="shared" si="7"/>
        <v>117.86627794462534</v>
      </c>
      <c r="J31" s="19">
        <f t="shared" si="8"/>
        <v>101.27719425309243</v>
      </c>
      <c r="K31" s="23">
        <f t="shared" si="9"/>
        <v>87.376035837431232</v>
      </c>
      <c r="L31" s="31"/>
      <c r="M31" s="37"/>
      <c r="N31" s="37"/>
      <c r="O31" s="34"/>
    </row>
    <row r="32" spans="1:15" x14ac:dyDescent="0.2">
      <c r="A32" s="40"/>
      <c r="B32" t="s">
        <v>68</v>
      </c>
      <c r="C32" s="3">
        <v>3245.7793292892302</v>
      </c>
      <c r="D32" s="3">
        <v>4092.5621749990601</v>
      </c>
      <c r="E32" s="3">
        <v>3516.6038163001199</v>
      </c>
      <c r="F32" s="3">
        <v>3034.0063081009498</v>
      </c>
      <c r="G32" s="1">
        <f t="shared" si="5"/>
        <v>3472.2379071723399</v>
      </c>
      <c r="H32" s="19">
        <f t="shared" si="6"/>
        <v>93.478022418471639</v>
      </c>
      <c r="I32" s="19">
        <f t="shared" si="7"/>
        <v>117.86525821129258</v>
      </c>
      <c r="J32" s="19">
        <f t="shared" si="8"/>
        <v>101.27773241102335</v>
      </c>
      <c r="K32" s="23">
        <f t="shared" si="9"/>
        <v>87.37898695921244</v>
      </c>
      <c r="L32" s="31"/>
      <c r="M32" s="37"/>
      <c r="N32" s="37"/>
      <c r="O32" s="34"/>
    </row>
    <row r="33" spans="1:15" x14ac:dyDescent="0.2">
      <c r="A33" s="40"/>
      <c r="B33" t="s">
        <v>69</v>
      </c>
      <c r="C33" s="3">
        <v>30747.473274579301</v>
      </c>
      <c r="D33" s="3">
        <v>29998.115383040298</v>
      </c>
      <c r="E33" s="3">
        <v>27951.5949223803</v>
      </c>
      <c r="F33" s="1">
        <v>24528.097562132501</v>
      </c>
      <c r="G33" s="1">
        <f t="shared" si="5"/>
        <v>28306.3202855331</v>
      </c>
      <c r="H33" s="19">
        <f t="shared" si="6"/>
        <v>108.6240562687826</v>
      </c>
      <c r="I33" s="19">
        <f t="shared" si="7"/>
        <v>105.97673975437863</v>
      </c>
      <c r="J33" s="19">
        <f t="shared" si="8"/>
        <v>98.746833358859092</v>
      </c>
      <c r="K33" s="23">
        <f t="shared" si="9"/>
        <v>86.65237061797967</v>
      </c>
      <c r="L33" s="31"/>
      <c r="M33" s="37"/>
      <c r="N33" s="37"/>
      <c r="O33" s="34"/>
    </row>
    <row r="34" spans="1:15" x14ac:dyDescent="0.2">
      <c r="A34" s="40"/>
      <c r="B34" t="s">
        <v>16</v>
      </c>
      <c r="C34" s="3">
        <v>0.64198237381251899</v>
      </c>
      <c r="D34" s="1">
        <v>0.87270196126597299</v>
      </c>
      <c r="E34" s="3">
        <v>0.61238680465717998</v>
      </c>
      <c r="F34" s="3">
        <v>0.29932650350972301</v>
      </c>
      <c r="G34" s="1">
        <f t="shared" si="5"/>
        <v>0.60659941081134872</v>
      </c>
      <c r="H34" s="19">
        <f t="shared" si="6"/>
        <v>105.83300319297118</v>
      </c>
      <c r="I34" s="19">
        <f t="shared" si="7"/>
        <v>143.86792102199743</v>
      </c>
      <c r="J34" s="19">
        <f t="shared" si="8"/>
        <v>100.95407178818232</v>
      </c>
      <c r="K34" s="23">
        <f t="shared" si="9"/>
        <v>49.34500399684908</v>
      </c>
      <c r="L34" s="31"/>
      <c r="M34" s="37"/>
      <c r="N34" s="37"/>
      <c r="O34" s="34"/>
    </row>
    <row r="35" spans="1:15" x14ac:dyDescent="0.2">
      <c r="A35" s="40"/>
      <c r="B35" t="s">
        <v>17</v>
      </c>
      <c r="C35" s="3">
        <v>0.39887833352409302</v>
      </c>
      <c r="D35" s="3">
        <v>0.64115792490689905</v>
      </c>
      <c r="E35" s="3">
        <v>0.36497412677878299</v>
      </c>
      <c r="F35" s="3">
        <v>3.8469227803261598E-14</v>
      </c>
      <c r="G35" s="1">
        <f t="shared" si="5"/>
        <v>0.35125259630245337</v>
      </c>
      <c r="H35" s="19">
        <f t="shared" si="6"/>
        <v>113.55882852482335</v>
      </c>
      <c r="I35" s="19">
        <f t="shared" si="7"/>
        <v>182.53471480530115</v>
      </c>
      <c r="J35" s="19">
        <f t="shared" si="8"/>
        <v>103.90645666986455</v>
      </c>
      <c r="K35" s="23">
        <f t="shared" si="9"/>
        <v>1.0952012371785251E-11</v>
      </c>
      <c r="L35" s="31"/>
      <c r="M35" s="37"/>
      <c r="N35" s="37"/>
      <c r="O35" s="34"/>
    </row>
    <row r="36" spans="1:15" x14ac:dyDescent="0.2">
      <c r="A36" s="40"/>
      <c r="B36" t="s">
        <v>18</v>
      </c>
      <c r="C36" s="3">
        <v>0.91186906260729095</v>
      </c>
      <c r="D36" s="3">
        <v>0.97887237440117003</v>
      </c>
      <c r="E36" s="3">
        <v>0.59104139715394499</v>
      </c>
      <c r="F36" s="1">
        <v>-1.3367085216486799E-13</v>
      </c>
      <c r="G36" s="1">
        <f t="shared" si="5"/>
        <v>0.62044570854056802</v>
      </c>
      <c r="H36" s="19">
        <f t="shared" si="6"/>
        <v>146.97000076803144</v>
      </c>
      <c r="I36" s="19">
        <f t="shared" si="7"/>
        <v>157.76922314503625</v>
      </c>
      <c r="J36" s="19">
        <f t="shared" si="8"/>
        <v>95.260776086953882</v>
      </c>
      <c r="K36" s="23">
        <f t="shared" si="9"/>
        <v>-2.154432697734227E-11</v>
      </c>
      <c r="L36" s="31"/>
      <c r="M36" s="37"/>
      <c r="N36" s="37"/>
      <c r="O36" s="34"/>
    </row>
    <row r="37" spans="1:15" x14ac:dyDescent="0.2">
      <c r="A37" s="40"/>
      <c r="B37" t="s">
        <v>70</v>
      </c>
      <c r="C37" s="3">
        <v>0.91186906260729095</v>
      </c>
      <c r="D37" s="3">
        <v>0.97887237440117003</v>
      </c>
      <c r="E37" s="3">
        <v>0.59104139715394499</v>
      </c>
      <c r="F37" s="1">
        <v>-1.3367085216486799E-13</v>
      </c>
      <c r="G37" s="1">
        <f t="shared" si="5"/>
        <v>0.62044570854056802</v>
      </c>
      <c r="H37" s="19">
        <f t="shared" si="6"/>
        <v>146.97000076803144</v>
      </c>
      <c r="I37" s="19">
        <f t="shared" si="7"/>
        <v>157.76922314503625</v>
      </c>
      <c r="J37" s="19">
        <f t="shared" si="8"/>
        <v>95.260776086953882</v>
      </c>
      <c r="K37" s="23">
        <f t="shared" si="9"/>
        <v>-2.154432697734227E-11</v>
      </c>
      <c r="L37" s="31"/>
      <c r="M37" s="37"/>
      <c r="N37" s="37"/>
      <c r="O37" s="34"/>
    </row>
    <row r="38" spans="1:15" x14ac:dyDescent="0.2">
      <c r="A38" s="41"/>
      <c r="B38" t="s">
        <v>19</v>
      </c>
      <c r="C38" s="1">
        <v>0.64198237381252399</v>
      </c>
      <c r="D38" s="3">
        <v>0.87270196126604405</v>
      </c>
      <c r="E38" s="3">
        <v>0.56678525226390597</v>
      </c>
      <c r="F38" s="3">
        <v>0.16927527983298901</v>
      </c>
      <c r="G38" s="1">
        <f t="shared" si="5"/>
        <v>0.56268621679386577</v>
      </c>
      <c r="H38" s="19">
        <f t="shared" si="6"/>
        <v>114.09242925310672</v>
      </c>
      <c r="I38" s="19">
        <f t="shared" si="7"/>
        <v>155.09567059214982</v>
      </c>
      <c r="J38" s="19">
        <f t="shared" si="8"/>
        <v>100.72847625331862</v>
      </c>
      <c r="K38" s="23">
        <f t="shared" si="9"/>
        <v>30.083423901424837</v>
      </c>
      <c r="L38" s="32"/>
      <c r="M38" s="38"/>
      <c r="N38" s="38"/>
      <c r="O38" s="35"/>
    </row>
    <row r="39" spans="1:15" x14ac:dyDescent="0.2">
      <c r="A39" s="39" t="s">
        <v>65</v>
      </c>
      <c r="B39" s="2" t="s">
        <v>36</v>
      </c>
      <c r="C39" s="8">
        <v>0.14215405745679399</v>
      </c>
      <c r="D39" s="8">
        <v>0.118003521270934</v>
      </c>
      <c r="E39" s="8">
        <v>0.124353169469599</v>
      </c>
      <c r="F39" s="8">
        <v>0.126304306583192</v>
      </c>
      <c r="G39" s="9">
        <f t="shared" si="0"/>
        <v>0.12770376369512976</v>
      </c>
      <c r="H39" s="18">
        <f t="shared" si="1"/>
        <v>111.31547993852536</v>
      </c>
      <c r="I39" s="18">
        <f t="shared" si="2"/>
        <v>92.404106078382014</v>
      </c>
      <c r="J39" s="18">
        <f t="shared" si="3"/>
        <v>97.376276055943251</v>
      </c>
      <c r="K39" s="22">
        <f t="shared" si="4"/>
        <v>98.904137927149335</v>
      </c>
      <c r="L39" s="30" t="s">
        <v>80</v>
      </c>
      <c r="M39" s="36" t="s">
        <v>86</v>
      </c>
      <c r="N39" s="36" t="s">
        <v>94</v>
      </c>
      <c r="O39" s="33" t="s">
        <v>95</v>
      </c>
    </row>
    <row r="40" spans="1:15" x14ac:dyDescent="0.2">
      <c r="A40" s="40"/>
      <c r="B40" t="s">
        <v>37</v>
      </c>
      <c r="C40" s="3">
        <v>0.226279043149822</v>
      </c>
      <c r="D40" s="3">
        <v>0.23047946607705799</v>
      </c>
      <c r="E40" s="3">
        <v>0.22622897800776201</v>
      </c>
      <c r="F40" s="3">
        <v>0.23060140390817599</v>
      </c>
      <c r="G40" s="1">
        <f t="shared" si="0"/>
        <v>0.22839722278570448</v>
      </c>
      <c r="H40" s="19">
        <f t="shared" si="1"/>
        <v>99.072589583162369</v>
      </c>
      <c r="I40" s="19">
        <f t="shared" si="2"/>
        <v>100.91167627432458</v>
      </c>
      <c r="J40" s="19">
        <f t="shared" si="3"/>
        <v>99.050669377019148</v>
      </c>
      <c r="K40" s="23">
        <f t="shared" si="4"/>
        <v>100.96506476549393</v>
      </c>
      <c r="L40" s="31"/>
      <c r="M40" s="37"/>
      <c r="N40" s="37"/>
      <c r="O40" s="34"/>
    </row>
    <row r="41" spans="1:15" x14ac:dyDescent="0.2">
      <c r="A41" s="41"/>
      <c r="B41" s="6" t="s">
        <v>38</v>
      </c>
      <c r="C41" s="4">
        <v>7.1649307542635501E-2</v>
      </c>
      <c r="D41" s="4">
        <v>9.0242803914342307E-2</v>
      </c>
      <c r="E41" s="4">
        <v>8.6513583441138395E-2</v>
      </c>
      <c r="F41" s="4">
        <v>8.6937962435970906E-2</v>
      </c>
      <c r="G41" s="4">
        <f t="shared" si="0"/>
        <v>8.3835914333521777E-2</v>
      </c>
      <c r="H41" s="20">
        <f t="shared" si="1"/>
        <v>85.463739630244049</v>
      </c>
      <c r="I41" s="20">
        <f t="shared" si="2"/>
        <v>107.64217773701638</v>
      </c>
      <c r="J41" s="20">
        <f t="shared" si="3"/>
        <v>103.19394036422639</v>
      </c>
      <c r="K41" s="24">
        <f t="shared" si="4"/>
        <v>103.70014226851316</v>
      </c>
      <c r="L41" s="31"/>
      <c r="M41" s="37"/>
      <c r="N41" s="37"/>
      <c r="O41" s="34"/>
    </row>
    <row r="42" spans="1:15" ht="16" customHeight="1" x14ac:dyDescent="0.2">
      <c r="A42" s="39" t="s">
        <v>74</v>
      </c>
      <c r="B42" s="2" t="s">
        <v>39</v>
      </c>
      <c r="C42" s="8">
        <v>0.79443744992559995</v>
      </c>
      <c r="D42" s="8">
        <v>0.79801826147483501</v>
      </c>
      <c r="E42" s="8">
        <v>2.1538326677727999E-14</v>
      </c>
      <c r="F42" s="8">
        <v>0.79932650350976597</v>
      </c>
      <c r="G42" s="9">
        <f t="shared" ref="G42:G49" si="10">AVERAGE(C42:F42)</f>
        <v>0.59794555372755565</v>
      </c>
      <c r="H42" s="18">
        <f t="shared" ref="H42:H49" si="11">(C42/G42)*100</f>
        <v>132.86116854170518</v>
      </c>
      <c r="I42" s="18">
        <f t="shared" ref="I42:I49" si="12">(D42/G42)*100</f>
        <v>133.46002098352241</v>
      </c>
      <c r="J42" s="18">
        <f t="shared" ref="J42:J49" si="13">(E42/G42)*100</f>
        <v>3.6020548264736476E-12</v>
      </c>
      <c r="K42" s="18">
        <f t="shared" ref="K42:K49" si="14">(F42/G42)*100</f>
        <v>133.6788104747688</v>
      </c>
      <c r="L42" s="30" t="s">
        <v>97</v>
      </c>
      <c r="M42" s="36" t="s">
        <v>98</v>
      </c>
      <c r="N42" s="36" t="s">
        <v>96</v>
      </c>
      <c r="O42" s="33" t="s">
        <v>99</v>
      </c>
    </row>
    <row r="43" spans="1:15" x14ac:dyDescent="0.2">
      <c r="A43" s="41"/>
      <c r="B43" s="6" t="s">
        <v>40</v>
      </c>
      <c r="C43" s="7">
        <v>0.101064438594474</v>
      </c>
      <c r="D43" s="7">
        <v>0.100683781681182</v>
      </c>
      <c r="E43" s="7">
        <v>0.999999999999994</v>
      </c>
      <c r="F43" s="4">
        <v>9.7087839119700106E-2</v>
      </c>
      <c r="G43" s="4">
        <f t="shared" si="10"/>
        <v>0.32470901484883752</v>
      </c>
      <c r="H43" s="20">
        <f t="shared" si="11"/>
        <v>31.124617418313054</v>
      </c>
      <c r="I43" s="20">
        <f t="shared" si="12"/>
        <v>31.007387253493267</v>
      </c>
      <c r="J43" s="20">
        <f t="shared" si="13"/>
        <v>307.96804346978973</v>
      </c>
      <c r="K43" s="20">
        <f t="shared" si="14"/>
        <v>29.899951858403934</v>
      </c>
      <c r="L43" s="32"/>
      <c r="M43" s="38"/>
      <c r="N43" s="38"/>
      <c r="O43" s="35"/>
    </row>
    <row r="44" spans="1:15" x14ac:dyDescent="0.2">
      <c r="A44" s="39" t="s">
        <v>64</v>
      </c>
      <c r="B44" s="2" t="s">
        <v>41</v>
      </c>
      <c r="C44" s="8">
        <v>1.00000000000004</v>
      </c>
      <c r="D44" s="8">
        <v>0.165254063792349</v>
      </c>
      <c r="E44" s="8">
        <v>0.28638421733505798</v>
      </c>
      <c r="F44" s="8">
        <v>0.14361601214193301</v>
      </c>
      <c r="G44" s="9">
        <f t="shared" si="10"/>
        <v>0.39881357331734496</v>
      </c>
      <c r="H44" s="18">
        <f t="shared" si="11"/>
        <v>250.74372260753458</v>
      </c>
      <c r="I44" s="18">
        <f t="shared" si="12"/>
        <v>41.436419131314921</v>
      </c>
      <c r="J44" s="18">
        <f t="shared" si="13"/>
        <v>71.809044750634797</v>
      </c>
      <c r="K44" s="22">
        <f t="shared" si="14"/>
        <v>36.010813510515725</v>
      </c>
      <c r="L44" s="31" t="s">
        <v>81</v>
      </c>
      <c r="M44" s="37" t="s">
        <v>102</v>
      </c>
      <c r="N44" s="37" t="s">
        <v>100</v>
      </c>
      <c r="O44" s="34" t="s">
        <v>101</v>
      </c>
    </row>
    <row r="45" spans="1:15" x14ac:dyDescent="0.2">
      <c r="A45" s="41"/>
      <c r="B45" s="6" t="s">
        <v>42</v>
      </c>
      <c r="C45" s="4">
        <v>-4.77395900588817E-14</v>
      </c>
      <c r="D45" s="7">
        <v>0.690783278057576</v>
      </c>
      <c r="E45" s="4">
        <v>0.64149417852522606</v>
      </c>
      <c r="F45" s="4">
        <v>0.85628912919746702</v>
      </c>
      <c r="G45" s="4">
        <f t="shared" si="10"/>
        <v>0.54714164644505536</v>
      </c>
      <c r="H45" s="20">
        <f t="shared" si="11"/>
        <v>-8.7252707537545797E-12</v>
      </c>
      <c r="I45" s="20">
        <f t="shared" si="12"/>
        <v>126.25309781220342</v>
      </c>
      <c r="J45" s="20">
        <f t="shared" si="13"/>
        <v>117.2446262669288</v>
      </c>
      <c r="K45" s="24">
        <f t="shared" si="14"/>
        <v>156.50227592087649</v>
      </c>
      <c r="L45" s="32"/>
      <c r="M45" s="38"/>
      <c r="N45" s="38"/>
      <c r="O45" s="35"/>
    </row>
    <row r="46" spans="1:15" x14ac:dyDescent="0.2">
      <c r="A46" s="39" t="s">
        <v>63</v>
      </c>
      <c r="B46" s="2" t="s">
        <v>43</v>
      </c>
      <c r="C46" s="8">
        <v>0.24310404028843199</v>
      </c>
      <c r="D46" s="8">
        <v>0.15313434058060499</v>
      </c>
      <c r="E46" s="8">
        <v>0.103331177231565</v>
      </c>
      <c r="F46" s="8">
        <v>9.4368957093138306E-15</v>
      </c>
      <c r="G46" s="9">
        <f t="shared" si="10"/>
        <v>0.12489238952515284</v>
      </c>
      <c r="H46" s="18">
        <f t="shared" si="11"/>
        <v>194.65080395428879</v>
      </c>
      <c r="I46" s="18">
        <f t="shared" si="12"/>
        <v>122.61302803383734</v>
      </c>
      <c r="J46" s="18">
        <f t="shared" si="13"/>
        <v>82.736168011866326</v>
      </c>
      <c r="K46" s="22">
        <f t="shared" si="14"/>
        <v>7.5560214238780951E-12</v>
      </c>
      <c r="L46" s="30" t="s">
        <v>105</v>
      </c>
      <c r="M46" s="36" t="s">
        <v>87</v>
      </c>
      <c r="N46" s="36" t="s">
        <v>103</v>
      </c>
      <c r="O46" s="33" t="s">
        <v>104</v>
      </c>
    </row>
    <row r="47" spans="1:15" x14ac:dyDescent="0.2">
      <c r="A47" s="40"/>
      <c r="B47" t="s">
        <v>44</v>
      </c>
      <c r="C47" s="1">
        <v>8.8130937392695397E-2</v>
      </c>
      <c r="D47" s="3">
        <v>2.1127625598824602E-2</v>
      </c>
      <c r="E47" s="1">
        <v>4.7542043984476097E-2</v>
      </c>
      <c r="F47" s="3">
        <v>6.0045532157084198E-2</v>
      </c>
      <c r="G47" s="1">
        <f t="shared" si="10"/>
        <v>5.4211534783270073E-2</v>
      </c>
      <c r="H47" s="19">
        <f t="shared" si="11"/>
        <v>162.56860785260966</v>
      </c>
      <c r="I47" s="19">
        <f t="shared" si="12"/>
        <v>38.972564940818984</v>
      </c>
      <c r="J47" s="19">
        <f t="shared" si="13"/>
        <v>87.697284672980317</v>
      </c>
      <c r="K47" s="23">
        <f t="shared" si="14"/>
        <v>110.76154253359107</v>
      </c>
      <c r="L47" s="31"/>
      <c r="M47" s="37"/>
      <c r="N47" s="37"/>
      <c r="O47" s="34"/>
    </row>
    <row r="48" spans="1:15" x14ac:dyDescent="0.2">
      <c r="A48" s="40"/>
      <c r="B48" t="s">
        <v>45</v>
      </c>
      <c r="C48" s="3">
        <v>1.7555401576885199E-15</v>
      </c>
      <c r="D48" s="1">
        <v>-2.04697370165263E-15</v>
      </c>
      <c r="E48" s="1">
        <v>3.1371280724450397E-2</v>
      </c>
      <c r="F48" s="1">
        <v>8.2479605387976093E-2</v>
      </c>
      <c r="G48" s="1">
        <f t="shared" si="10"/>
        <v>2.8462721528106548E-2</v>
      </c>
      <c r="H48" s="19">
        <f t="shared" si="11"/>
        <v>6.167857686957125E-12</v>
      </c>
      <c r="I48" s="19">
        <f t="shared" si="12"/>
        <v>-7.1917708207603102E-12</v>
      </c>
      <c r="J48" s="19">
        <f t="shared" si="13"/>
        <v>110.21883727271717</v>
      </c>
      <c r="K48" s="23">
        <f t="shared" si="14"/>
        <v>289.78116272728386</v>
      </c>
      <c r="L48" s="31"/>
      <c r="M48" s="37"/>
      <c r="N48" s="37"/>
      <c r="O48" s="34"/>
    </row>
    <row r="49" spans="1:15" x14ac:dyDescent="0.2">
      <c r="A49" s="41"/>
      <c r="B49" s="6" t="s">
        <v>46</v>
      </c>
      <c r="C49" s="7">
        <v>0.269886688794791</v>
      </c>
      <c r="D49" s="7">
        <v>0.12729803873390699</v>
      </c>
      <c r="E49" s="7">
        <v>0.42787839586028398</v>
      </c>
      <c r="F49" s="7">
        <v>0.85747486245488302</v>
      </c>
      <c r="G49" s="4">
        <f t="shared" si="10"/>
        <v>0.42063449646096629</v>
      </c>
      <c r="H49" s="20">
        <f t="shared" si="11"/>
        <v>64.161805811339519</v>
      </c>
      <c r="I49" s="20">
        <f t="shared" si="12"/>
        <v>30.263337839605814</v>
      </c>
      <c r="J49" s="20">
        <f t="shared" si="13"/>
        <v>101.72213631080299</v>
      </c>
      <c r="K49" s="24">
        <f t="shared" si="14"/>
        <v>203.85272003825162</v>
      </c>
      <c r="L49" s="32"/>
      <c r="M49" s="38"/>
      <c r="N49" s="38"/>
      <c r="O49" s="35"/>
    </row>
    <row r="50" spans="1:15" x14ac:dyDescent="0.2">
      <c r="A50" s="39" t="s">
        <v>62</v>
      </c>
      <c r="B50" s="2" t="s">
        <v>47</v>
      </c>
      <c r="C50" s="9">
        <v>7.9432299416275803E-2</v>
      </c>
      <c r="D50" s="8">
        <v>5.04442533677237E-2</v>
      </c>
      <c r="E50" s="9">
        <v>6.66235446313065E-2</v>
      </c>
      <c r="F50" s="9">
        <v>7.8922405615630298E-2</v>
      </c>
      <c r="G50" s="9">
        <f t="shared" ref="G50:G62" si="15">AVERAGE(C50:F50)</f>
        <v>6.8855625757734074E-2</v>
      </c>
      <c r="H50" s="18">
        <f t="shared" ref="H50:H62" si="16">(C50/G50)*100</f>
        <v>115.3606528764336</v>
      </c>
      <c r="I50" s="18">
        <f t="shared" ref="I50:I62" si="17">(D50/G50)*100</f>
        <v>73.260903248791763</v>
      </c>
      <c r="J50" s="18">
        <f t="shared" ref="J50:J62" si="18">(E50/G50)*100</f>
        <v>96.758316983014481</v>
      </c>
      <c r="K50" s="22">
        <f t="shared" ref="K50:K62" si="19">(F50/G50)*100</f>
        <v>114.62012689176018</v>
      </c>
      <c r="L50" s="30" t="s">
        <v>107</v>
      </c>
      <c r="M50" s="36" t="s">
        <v>108</v>
      </c>
      <c r="N50" s="36" t="s">
        <v>106</v>
      </c>
      <c r="O50" s="33" t="s">
        <v>109</v>
      </c>
    </row>
    <row r="51" spans="1:15" x14ac:dyDescent="0.2">
      <c r="A51" s="40"/>
      <c r="B51" t="s">
        <v>48</v>
      </c>
      <c r="C51" s="1">
        <v>8.1721414673228895E-2</v>
      </c>
      <c r="D51" s="3">
        <v>6.0393891004382798E-2</v>
      </c>
      <c r="E51" s="1">
        <v>8.1177231565329605E-2</v>
      </c>
      <c r="F51" s="3">
        <v>0.115158413963196</v>
      </c>
      <c r="G51" s="1">
        <f t="shared" si="15"/>
        <v>8.4612737801534318E-2</v>
      </c>
      <c r="H51" s="19">
        <f t="shared" si="16"/>
        <v>96.582874867981175</v>
      </c>
      <c r="I51" s="19">
        <f t="shared" si="17"/>
        <v>71.37683116464251</v>
      </c>
      <c r="J51" s="19">
        <f t="shared" si="18"/>
        <v>95.939729258893664</v>
      </c>
      <c r="K51" s="23">
        <f t="shared" si="19"/>
        <v>136.10056470848269</v>
      </c>
      <c r="L51" s="31"/>
      <c r="M51" s="37"/>
      <c r="N51" s="37"/>
      <c r="O51" s="34"/>
    </row>
    <row r="52" spans="1:15" x14ac:dyDescent="0.2">
      <c r="A52" s="40"/>
      <c r="B52" t="s">
        <v>49</v>
      </c>
      <c r="C52" s="1">
        <v>7.6570905345085399E-2</v>
      </c>
      <c r="D52" s="3">
        <v>0.132825615198785</v>
      </c>
      <c r="E52" s="3">
        <v>0.116914618369986</v>
      </c>
      <c r="F52" s="3">
        <v>0.103585657370519</v>
      </c>
      <c r="G52" s="1">
        <f t="shared" si="15"/>
        <v>0.10747419907109385</v>
      </c>
      <c r="H52" s="19">
        <f t="shared" si="16"/>
        <v>71.245848777560084</v>
      </c>
      <c r="I52" s="19">
        <f t="shared" si="17"/>
        <v>123.58837409053058</v>
      </c>
      <c r="J52" s="19">
        <f t="shared" si="18"/>
        <v>108.78389360468492</v>
      </c>
      <c r="K52" s="23">
        <f t="shared" si="19"/>
        <v>96.381883527224446</v>
      </c>
      <c r="L52" s="31"/>
      <c r="M52" s="37"/>
      <c r="N52" s="37"/>
      <c r="O52" s="34"/>
    </row>
    <row r="53" spans="1:15" x14ac:dyDescent="0.2">
      <c r="A53" s="40"/>
      <c r="B53" t="s">
        <v>50</v>
      </c>
      <c r="C53" s="1">
        <v>6.1920567700585898E-2</v>
      </c>
      <c r="D53" s="1">
        <v>8.8154608360970999E-2</v>
      </c>
      <c r="E53" s="1">
        <v>8.9262613195342705E-2</v>
      </c>
      <c r="F53" s="1">
        <v>9.6660975147033201E-2</v>
      </c>
      <c r="G53" s="1">
        <f t="shared" si="15"/>
        <v>8.3999691100983209E-2</v>
      </c>
      <c r="H53" s="19">
        <f t="shared" si="16"/>
        <v>73.715232626446081</v>
      </c>
      <c r="I53" s="19">
        <f t="shared" si="17"/>
        <v>104.94634826096301</v>
      </c>
      <c r="J53" s="19">
        <f t="shared" si="18"/>
        <v>106.26540648587921</v>
      </c>
      <c r="K53" s="23">
        <f t="shared" si="19"/>
        <v>115.07301262671166</v>
      </c>
      <c r="L53" s="31"/>
      <c r="M53" s="37"/>
      <c r="N53" s="37"/>
      <c r="O53" s="34"/>
    </row>
    <row r="54" spans="1:15" x14ac:dyDescent="0.2">
      <c r="A54" s="40"/>
      <c r="B54" t="s">
        <v>51</v>
      </c>
      <c r="C54" s="1">
        <v>4.0975163099459498E-2</v>
      </c>
      <c r="D54" s="1">
        <v>7.9965606190884594E-2</v>
      </c>
      <c r="E54" s="1">
        <v>7.1959896507115303E-2</v>
      </c>
      <c r="F54" s="1">
        <v>8.2479605387970695E-2</v>
      </c>
      <c r="G54" s="1">
        <f t="shared" si="15"/>
        <v>6.8845067796357517E-2</v>
      </c>
      <c r="H54" s="19">
        <f t="shared" si="16"/>
        <v>59.517935577699333</v>
      </c>
      <c r="I54" s="19">
        <f t="shared" si="17"/>
        <v>116.15299214668715</v>
      </c>
      <c r="J54" s="19">
        <f t="shared" si="18"/>
        <v>104.5244035781494</v>
      </c>
      <c r="K54" s="23">
        <f t="shared" si="19"/>
        <v>119.80466869746414</v>
      </c>
      <c r="L54" s="31"/>
      <c r="M54" s="37"/>
      <c r="N54" s="37"/>
      <c r="O54" s="34"/>
    </row>
    <row r="55" spans="1:15" x14ac:dyDescent="0.2">
      <c r="A55" s="40"/>
      <c r="B55" t="s">
        <v>52</v>
      </c>
      <c r="C55" s="3">
        <v>0.10793178436534299</v>
      </c>
      <c r="D55" s="1">
        <v>9.9701101420793303E-2</v>
      </c>
      <c r="E55" s="1">
        <v>9.3790426908150107E-2</v>
      </c>
      <c r="F55" s="1">
        <v>6.7017643710866603E-2</v>
      </c>
      <c r="G55" s="1">
        <f t="shared" si="15"/>
        <v>9.2110239101288252E-2</v>
      </c>
      <c r="H55" s="19">
        <f t="shared" si="16"/>
        <v>117.17674974945697</v>
      </c>
      <c r="I55" s="19">
        <f t="shared" si="17"/>
        <v>108.24106244166605</v>
      </c>
      <c r="J55" s="19">
        <f t="shared" si="18"/>
        <v>101.82410535816138</v>
      </c>
      <c r="K55" s="23">
        <f t="shared" si="19"/>
        <v>72.758082450715619</v>
      </c>
      <c r="L55" s="31"/>
      <c r="M55" s="37"/>
      <c r="N55" s="37"/>
      <c r="O55" s="34"/>
    </row>
    <row r="56" spans="1:15" x14ac:dyDescent="0.2">
      <c r="A56" s="40"/>
      <c r="B56" t="s">
        <v>53</v>
      </c>
      <c r="C56" s="3">
        <v>0.101178894357331</v>
      </c>
      <c r="D56" s="1">
        <v>6.2686811611999099E-2</v>
      </c>
      <c r="E56" s="1">
        <v>8.0853816300129402E-2</v>
      </c>
      <c r="F56" s="1">
        <v>9.7941567065070595E-2</v>
      </c>
      <c r="G56" s="1">
        <f t="shared" si="15"/>
        <v>8.5665272333632525E-2</v>
      </c>
      <c r="H56" s="19">
        <f t="shared" si="16"/>
        <v>118.10958116525798</v>
      </c>
      <c r="I56" s="19">
        <f t="shared" si="17"/>
        <v>73.17645751227947</v>
      </c>
      <c r="J56" s="19">
        <f t="shared" si="18"/>
        <v>94.383422940903756</v>
      </c>
      <c r="K56" s="23">
        <f t="shared" si="19"/>
        <v>114.33053838155878</v>
      </c>
      <c r="L56" s="31"/>
      <c r="M56" s="37"/>
      <c r="N56" s="37"/>
      <c r="O56" s="34"/>
    </row>
    <row r="57" spans="1:15" x14ac:dyDescent="0.2">
      <c r="A57" s="40"/>
      <c r="B57" t="s">
        <v>54</v>
      </c>
      <c r="C57" s="3">
        <v>0.13128075998626201</v>
      </c>
      <c r="D57" s="1">
        <v>7.1367153912295395E-2</v>
      </c>
      <c r="E57" s="1">
        <v>7.7943078913324595E-2</v>
      </c>
      <c r="F57" s="1">
        <v>8.0487573515462305E-2</v>
      </c>
      <c r="G57" s="1">
        <f t="shared" si="15"/>
        <v>9.0269641581836077E-2</v>
      </c>
      <c r="H57" s="19">
        <f t="shared" si="16"/>
        <v>145.43179488227648</v>
      </c>
      <c r="I57" s="19">
        <f t="shared" si="17"/>
        <v>79.059972612825561</v>
      </c>
      <c r="J57" s="19">
        <f t="shared" si="18"/>
        <v>86.344730684084368</v>
      </c>
      <c r="K57" s="23">
        <f t="shared" si="19"/>
        <v>89.163501820813579</v>
      </c>
      <c r="L57" s="31"/>
      <c r="M57" s="37"/>
      <c r="N57" s="37"/>
      <c r="O57" s="34"/>
    </row>
    <row r="58" spans="1:15" x14ac:dyDescent="0.2">
      <c r="A58" s="40"/>
      <c r="B58" t="s">
        <v>55</v>
      </c>
      <c r="C58" s="3">
        <v>1.01865628934414E-2</v>
      </c>
      <c r="D58" s="3">
        <v>0.13479097571960799</v>
      </c>
      <c r="E58" s="1">
        <v>7.8751617076325803E-2</v>
      </c>
      <c r="F58" s="1">
        <v>4.7002466325175102E-2</v>
      </c>
      <c r="G58" s="1">
        <f t="shared" si="15"/>
        <v>6.7682905503637578E-2</v>
      </c>
      <c r="H58" s="19">
        <f t="shared" si="16"/>
        <v>15.050421990075366</v>
      </c>
      <c r="I58" s="19">
        <f t="shared" si="17"/>
        <v>199.15069354161182</v>
      </c>
      <c r="J58" s="19">
        <f t="shared" si="18"/>
        <v>116.35377720611201</v>
      </c>
      <c r="K58" s="23">
        <f t="shared" si="19"/>
        <v>69.445107262200764</v>
      </c>
      <c r="L58" s="31"/>
      <c r="M58" s="37"/>
      <c r="N58" s="37"/>
      <c r="O58" s="34"/>
    </row>
    <row r="59" spans="1:15" x14ac:dyDescent="0.2">
      <c r="A59" s="40"/>
      <c r="B59" t="s">
        <v>56</v>
      </c>
      <c r="C59" s="1">
        <v>6.1462744649193102E-2</v>
      </c>
      <c r="D59" s="1">
        <v>7.0466363673585594E-2</v>
      </c>
      <c r="E59" s="1">
        <v>6.4683053040103605E-2</v>
      </c>
      <c r="F59" s="1">
        <v>6.6021627774615399E-2</v>
      </c>
      <c r="G59" s="1">
        <f t="shared" si="15"/>
        <v>6.5658447284374422E-2</v>
      </c>
      <c r="H59" s="19">
        <f t="shared" si="16"/>
        <v>93.60980527454565</v>
      </c>
      <c r="I59" s="19">
        <f t="shared" si="17"/>
        <v>107.32261664426441</v>
      </c>
      <c r="J59" s="19">
        <f t="shared" si="18"/>
        <v>98.514442109716256</v>
      </c>
      <c r="K59" s="23">
        <f t="shared" si="19"/>
        <v>100.55313597147371</v>
      </c>
      <c r="L59" s="31"/>
      <c r="M59" s="37"/>
      <c r="N59" s="37"/>
      <c r="O59" s="34"/>
    </row>
    <row r="60" spans="1:15" x14ac:dyDescent="0.2">
      <c r="A60" s="40"/>
      <c r="B60" t="s">
        <v>57</v>
      </c>
      <c r="C60" s="1">
        <v>8.41249856930293E-2</v>
      </c>
      <c r="D60" s="1">
        <v>6.0066330917576703E-2</v>
      </c>
      <c r="E60" s="1">
        <v>5.54657179818887E-2</v>
      </c>
      <c r="F60" s="3">
        <v>3.7990893568585697E-2</v>
      </c>
      <c r="G60" s="1">
        <f t="shared" si="15"/>
        <v>5.9411982040270102E-2</v>
      </c>
      <c r="H60" s="19">
        <f t="shared" si="16"/>
        <v>141.59599259962147</v>
      </c>
      <c r="I60" s="19">
        <f t="shared" si="17"/>
        <v>101.10137526949205</v>
      </c>
      <c r="J60" s="19">
        <f t="shared" si="18"/>
        <v>93.357797664944783</v>
      </c>
      <c r="K60" s="23">
        <f t="shared" si="19"/>
        <v>63.944834465941646</v>
      </c>
      <c r="L60" s="31"/>
      <c r="M60" s="37"/>
      <c r="N60" s="37"/>
      <c r="O60" s="34"/>
    </row>
    <row r="61" spans="1:15" x14ac:dyDescent="0.2">
      <c r="A61" s="41"/>
      <c r="B61" s="6" t="s">
        <v>58</v>
      </c>
      <c r="C61" s="7">
        <v>0.100263248254551</v>
      </c>
      <c r="D61" s="4">
        <v>6.3997051959218093E-2</v>
      </c>
      <c r="E61" s="4">
        <v>6.2742561448900599E-2</v>
      </c>
      <c r="F61" s="4">
        <v>3.5524568393096798E-2</v>
      </c>
      <c r="G61" s="4">
        <f t="shared" si="15"/>
        <v>6.5631857513941627E-2</v>
      </c>
      <c r="H61" s="20">
        <f t="shared" si="16"/>
        <v>152.76612921286423</v>
      </c>
      <c r="I61" s="20">
        <f t="shared" si="17"/>
        <v>97.509128010926304</v>
      </c>
      <c r="J61" s="20">
        <f t="shared" si="18"/>
        <v>95.597723156887213</v>
      </c>
      <c r="K61" s="24">
        <f t="shared" si="19"/>
        <v>54.127019619322233</v>
      </c>
      <c r="L61" s="32"/>
      <c r="M61" s="38"/>
      <c r="N61" s="38"/>
      <c r="O61" s="35"/>
    </row>
    <row r="62" spans="1:15" ht="112" x14ac:dyDescent="0.2">
      <c r="A62" s="14" t="s">
        <v>73</v>
      </c>
      <c r="B62" s="5" t="s">
        <v>71</v>
      </c>
      <c r="C62" s="15">
        <v>103.711415817786</v>
      </c>
      <c r="D62" s="15">
        <v>95.013365679891905</v>
      </c>
      <c r="E62" s="15">
        <v>98.813403945666195</v>
      </c>
      <c r="F62" s="15">
        <v>102.47230601403901</v>
      </c>
      <c r="G62" s="16">
        <f t="shared" si="15"/>
        <v>100.00262286434578</v>
      </c>
      <c r="H62" s="21">
        <f t="shared" si="16"/>
        <v>103.70869567938354</v>
      </c>
      <c r="I62" s="21">
        <f t="shared" si="17"/>
        <v>95.010873673561704</v>
      </c>
      <c r="J62" s="21">
        <f t="shared" si="18"/>
        <v>98.81081227210133</v>
      </c>
      <c r="K62" s="25">
        <f t="shared" si="19"/>
        <v>102.46961837495338</v>
      </c>
      <c r="L62" s="27" t="s">
        <v>82</v>
      </c>
      <c r="M62" s="27" t="s">
        <v>88</v>
      </c>
      <c r="N62" s="27" t="s">
        <v>110</v>
      </c>
      <c r="O62" s="29" t="s">
        <v>111</v>
      </c>
    </row>
  </sheetData>
  <mergeCells count="35">
    <mergeCell ref="A2:A20"/>
    <mergeCell ref="A42:A43"/>
    <mergeCell ref="A44:A45"/>
    <mergeCell ref="A46:A49"/>
    <mergeCell ref="A39:A41"/>
    <mergeCell ref="A21:A38"/>
    <mergeCell ref="A50:A61"/>
    <mergeCell ref="O50:O61"/>
    <mergeCell ref="N50:N61"/>
    <mergeCell ref="M50:M61"/>
    <mergeCell ref="L50:L61"/>
    <mergeCell ref="O39:O41"/>
    <mergeCell ref="N39:N41"/>
    <mergeCell ref="M39:M41"/>
    <mergeCell ref="L39:L41"/>
    <mergeCell ref="O46:O49"/>
    <mergeCell ref="N46:N49"/>
    <mergeCell ref="M46:M49"/>
    <mergeCell ref="L46:L49"/>
    <mergeCell ref="O42:O43"/>
    <mergeCell ref="N42:N43"/>
    <mergeCell ref="M42:M43"/>
    <mergeCell ref="L42:L43"/>
    <mergeCell ref="O44:O45"/>
    <mergeCell ref="N44:N45"/>
    <mergeCell ref="M44:M45"/>
    <mergeCell ref="L44:L45"/>
    <mergeCell ref="L21:L38"/>
    <mergeCell ref="L2:L20"/>
    <mergeCell ref="O21:O38"/>
    <mergeCell ref="O2:O20"/>
    <mergeCell ref="N21:N38"/>
    <mergeCell ref="N2:N20"/>
    <mergeCell ref="M21:M38"/>
    <mergeCell ref="M2:M20"/>
  </mergeCells>
  <phoneticPr fontId="2" type="noConversion"/>
  <conditionalFormatting sqref="H2:K62">
    <cfRule type="cellIs" dxfId="5" priority="1" operator="between">
      <formula>110</formula>
      <formula>90</formula>
    </cfRule>
    <cfRule type="cellIs" dxfId="4" priority="2" operator="lessThan">
      <formula>90</formula>
    </cfRule>
    <cfRule type="cellIs" dxfId="3" priority="3" operator="greaterThan">
      <formula>110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0FA86-E1E1-C441-AF1B-5B2DD17681BB}">
  <dimension ref="A1:K62"/>
  <sheetViews>
    <sheetView tabSelected="1" workbookViewId="0">
      <pane ySplit="1" topLeftCell="A2" activePane="bottomLeft" state="frozen"/>
      <selection pane="bottomLeft" activeCell="B1" sqref="B1:K49"/>
    </sheetView>
  </sheetViews>
  <sheetFormatPr baseColWidth="10" defaultRowHeight="16" x14ac:dyDescent="0.2"/>
  <cols>
    <col min="1" max="1" width="10.83203125" style="10"/>
    <col min="2" max="2" width="51.6640625" customWidth="1"/>
    <col min="3" max="6" width="13.6640625" style="1" hidden="1" customWidth="1"/>
    <col min="7" max="7" width="10.83203125" style="1" hidden="1" customWidth="1"/>
    <col min="8" max="11" width="10.83203125" style="19" customWidth="1"/>
  </cols>
  <sheetData>
    <row r="1" spans="1:11" ht="17" x14ac:dyDescent="0.2">
      <c r="A1" s="11" t="s">
        <v>60</v>
      </c>
      <c r="B1" s="12" t="s">
        <v>59</v>
      </c>
      <c r="C1" s="13" t="s">
        <v>0</v>
      </c>
      <c r="D1" s="13" t="s">
        <v>1</v>
      </c>
      <c r="E1" s="13" t="s">
        <v>2</v>
      </c>
      <c r="F1" s="13" t="s">
        <v>3</v>
      </c>
      <c r="G1" s="13" t="s">
        <v>72</v>
      </c>
      <c r="H1" s="17" t="s">
        <v>0</v>
      </c>
      <c r="I1" s="17" t="s">
        <v>1</v>
      </c>
      <c r="J1" s="17" t="s">
        <v>2</v>
      </c>
      <c r="K1" s="17" t="s">
        <v>3</v>
      </c>
    </row>
    <row r="2" spans="1:11" ht="16" customHeight="1" x14ac:dyDescent="0.2">
      <c r="A2" s="39" t="s">
        <v>61</v>
      </c>
      <c r="B2" s="2" t="s">
        <v>4</v>
      </c>
      <c r="C2" s="9">
        <v>2.5741101064438601</v>
      </c>
      <c r="D2" s="8">
        <v>2.5019039430045402</v>
      </c>
      <c r="E2" s="8">
        <v>2.5391332470892598</v>
      </c>
      <c r="F2" s="8">
        <v>2.5526939859609099</v>
      </c>
      <c r="G2" s="9">
        <f>AVERAGE(C2:F2)</f>
        <v>2.5419603206246424</v>
      </c>
      <c r="H2" s="18">
        <f>(C2/G2)*100</f>
        <v>101.26476348030945</v>
      </c>
      <c r="I2" s="18">
        <f>(D2/G2)*100</f>
        <v>98.424193434685122</v>
      </c>
      <c r="J2" s="18">
        <f>(E2/G2)*100</f>
        <v>99.88878372677793</v>
      </c>
      <c r="K2" s="22">
        <f>(F2/G2)*100</f>
        <v>100.42225935822751</v>
      </c>
    </row>
    <row r="3" spans="1:11" x14ac:dyDescent="0.2">
      <c r="A3" s="40"/>
      <c r="B3" t="s">
        <v>5</v>
      </c>
      <c r="C3" s="3">
        <v>0.88645988325512304</v>
      </c>
      <c r="D3" s="3">
        <v>0.77242762969331502</v>
      </c>
      <c r="E3" s="3">
        <v>0.84039456662354295</v>
      </c>
      <c r="F3" s="3">
        <v>0.86838360842344897</v>
      </c>
      <c r="G3" s="1">
        <f t="shared" ref="G3:G62" si="0">AVERAGE(C3:F3)</f>
        <v>0.84191642199885752</v>
      </c>
      <c r="H3" s="19">
        <f t="shared" ref="H3:H62" si="1">(C3/G3)*100</f>
        <v>105.2907224627489</v>
      </c>
      <c r="I3" s="19">
        <f t="shared" ref="I3:I62" si="2">(D3/G3)*100</f>
        <v>91.746355043109389</v>
      </c>
      <c r="J3" s="19">
        <f t="shared" ref="J3:J62" si="3">(E3/G3)*100</f>
        <v>99.819239138761375</v>
      </c>
      <c r="K3" s="23">
        <f t="shared" ref="K3:K62" si="4">(F3/G3)*100</f>
        <v>103.14368335538029</v>
      </c>
    </row>
    <row r="4" spans="1:11" x14ac:dyDescent="0.2">
      <c r="A4" s="40"/>
      <c r="B4" t="s">
        <v>6</v>
      </c>
      <c r="C4" s="3">
        <v>2.1087329747052799</v>
      </c>
      <c r="D4" s="3">
        <v>2.2156983171600499</v>
      </c>
      <c r="E4" s="3">
        <v>2.2139391979301402</v>
      </c>
      <c r="F4" s="3">
        <v>2.21632517548852</v>
      </c>
      <c r="G4" s="1">
        <f t="shared" si="0"/>
        <v>2.1886739163209974</v>
      </c>
      <c r="H4" s="19">
        <f t="shared" si="1"/>
        <v>96.347517050411398</v>
      </c>
      <c r="I4" s="19">
        <f t="shared" si="2"/>
        <v>101.23473856189955</v>
      </c>
      <c r="J4" s="19">
        <f t="shared" si="3"/>
        <v>101.15436481518508</v>
      </c>
      <c r="K4" s="23">
        <f t="shared" si="4"/>
        <v>101.26337957250399</v>
      </c>
    </row>
    <row r="5" spans="1:11" x14ac:dyDescent="0.2">
      <c r="A5" s="40"/>
      <c r="B5" t="s">
        <v>20</v>
      </c>
      <c r="C5" s="3">
        <v>0.49547899736751699</v>
      </c>
      <c r="D5" s="3">
        <v>0.518200057323014</v>
      </c>
      <c r="E5" s="3">
        <v>0.49126778783958502</v>
      </c>
      <c r="F5" s="3">
        <v>0.49003984063744899</v>
      </c>
      <c r="G5" s="1">
        <f t="shared" si="0"/>
        <v>0.49874667079189128</v>
      </c>
      <c r="H5" s="19">
        <f t="shared" si="1"/>
        <v>99.344823010209566</v>
      </c>
      <c r="I5" s="19">
        <f t="shared" si="2"/>
        <v>103.90045441310622</v>
      </c>
      <c r="J5" s="19">
        <f t="shared" si="3"/>
        <v>98.500464586474024</v>
      </c>
      <c r="K5" s="23">
        <f t="shared" si="4"/>
        <v>98.254257990210164</v>
      </c>
    </row>
    <row r="6" spans="1:11" x14ac:dyDescent="0.2">
      <c r="A6" s="40"/>
      <c r="B6" t="s">
        <v>21</v>
      </c>
      <c r="C6" s="3">
        <v>0.39452901453588801</v>
      </c>
      <c r="D6" s="3">
        <v>0.50325512836260999</v>
      </c>
      <c r="E6" s="3">
        <v>0.49708926261319503</v>
      </c>
      <c r="F6" s="3">
        <v>0.50626067159931898</v>
      </c>
      <c r="G6" s="1">
        <f t="shared" si="0"/>
        <v>0.47528351927775303</v>
      </c>
      <c r="H6" s="19">
        <f t="shared" si="1"/>
        <v>83.009193151788523</v>
      </c>
      <c r="I6" s="19">
        <f t="shared" si="2"/>
        <v>105.88524700527444</v>
      </c>
      <c r="J6" s="19">
        <f t="shared" si="3"/>
        <v>104.58794434290049</v>
      </c>
      <c r="K6" s="23">
        <f t="shared" si="4"/>
        <v>106.51761550003653</v>
      </c>
    </row>
    <row r="7" spans="1:11" x14ac:dyDescent="0.2">
      <c r="A7" s="40"/>
      <c r="B7" t="s">
        <v>22</v>
      </c>
      <c r="C7" s="3">
        <v>0.30948838274007101</v>
      </c>
      <c r="D7" s="3">
        <v>0.32461204602219002</v>
      </c>
      <c r="E7" s="3">
        <v>0.32826649417852499</v>
      </c>
      <c r="F7" s="3">
        <v>0.32498577120090899</v>
      </c>
      <c r="G7" s="1">
        <f t="shared" si="0"/>
        <v>0.32183817353542377</v>
      </c>
      <c r="H7" s="19">
        <f t="shared" si="1"/>
        <v>96.162732761098809</v>
      </c>
      <c r="I7" s="19">
        <f t="shared" si="2"/>
        <v>100.86188423712916</v>
      </c>
      <c r="J7" s="19">
        <f t="shared" si="3"/>
        <v>101.99737668545825</v>
      </c>
      <c r="K7" s="23">
        <f t="shared" si="4"/>
        <v>100.97800631631375</v>
      </c>
    </row>
    <row r="8" spans="1:11" x14ac:dyDescent="0.2">
      <c r="A8" s="40"/>
      <c r="B8" t="s">
        <v>23</v>
      </c>
      <c r="C8" s="3">
        <v>0.20693601922857</v>
      </c>
      <c r="D8" s="3">
        <v>0.167587929410802</v>
      </c>
      <c r="E8" s="3">
        <v>0.166235446313066</v>
      </c>
      <c r="F8" s="3">
        <v>0.16903813318156</v>
      </c>
      <c r="G8" s="1">
        <f t="shared" si="0"/>
        <v>0.1774493820334995</v>
      </c>
      <c r="H8" s="19">
        <f t="shared" si="1"/>
        <v>116.616928645885</v>
      </c>
      <c r="I8" s="19">
        <f t="shared" si="2"/>
        <v>94.44266724984378</v>
      </c>
      <c r="J8" s="19">
        <f t="shared" si="3"/>
        <v>93.680487589234602</v>
      </c>
      <c r="K8" s="23">
        <f t="shared" si="4"/>
        <v>95.259916515036608</v>
      </c>
    </row>
    <row r="9" spans="1:11" x14ac:dyDescent="0.2">
      <c r="A9" s="40"/>
      <c r="B9" t="s">
        <v>24</v>
      </c>
      <c r="C9" s="3">
        <v>0.12120865285567101</v>
      </c>
      <c r="D9" s="3">
        <v>0.12578307333251401</v>
      </c>
      <c r="E9" s="3">
        <v>0.133247089262613</v>
      </c>
      <c r="F9" s="3">
        <v>0.12279453614115</v>
      </c>
      <c r="G9" s="1">
        <f t="shared" si="0"/>
        <v>0.12575833789798702</v>
      </c>
      <c r="H9" s="19">
        <f t="shared" si="1"/>
        <v>96.382200084413782</v>
      </c>
      <c r="I9" s="19">
        <f t="shared" si="2"/>
        <v>100.0196690215062</v>
      </c>
      <c r="J9" s="19">
        <f t="shared" si="3"/>
        <v>105.95487463479418</v>
      </c>
      <c r="K9" s="23">
        <f t="shared" si="4"/>
        <v>97.643256259285806</v>
      </c>
    </row>
    <row r="10" spans="1:11" x14ac:dyDescent="0.2">
      <c r="A10" s="40"/>
      <c r="B10" t="s">
        <v>25</v>
      </c>
      <c r="C10" s="3">
        <v>3.5939109534165598E-2</v>
      </c>
      <c r="D10" s="3">
        <v>5.1099373541334703E-2</v>
      </c>
      <c r="E10" s="1">
        <v>4.51164294954721E-2</v>
      </c>
      <c r="F10" s="3">
        <v>4.2496679946879799E-2</v>
      </c>
      <c r="G10" s="1">
        <f t="shared" si="0"/>
        <v>4.366289812946305E-2</v>
      </c>
      <c r="H10" s="19">
        <f t="shared" si="1"/>
        <v>82.310407860705979</v>
      </c>
      <c r="I10" s="19">
        <f t="shared" si="2"/>
        <v>117.03156622774344</v>
      </c>
      <c r="J10" s="19">
        <f t="shared" si="3"/>
        <v>103.32898508408499</v>
      </c>
      <c r="K10" s="23">
        <f t="shared" si="4"/>
        <v>97.32904082746559</v>
      </c>
    </row>
    <row r="11" spans="1:11" x14ac:dyDescent="0.2">
      <c r="A11" s="40"/>
      <c r="B11" t="s">
        <v>26</v>
      </c>
      <c r="C11" s="1">
        <v>4.6697951241845302E-2</v>
      </c>
      <c r="D11" s="1">
        <v>4.37292715882572E-2</v>
      </c>
      <c r="E11" s="1">
        <v>4.4469598965071203E-2</v>
      </c>
      <c r="F11" s="1">
        <v>3.9793208119901897E-2</v>
      </c>
      <c r="G11" s="1">
        <f t="shared" si="0"/>
        <v>4.3672507478768899E-2</v>
      </c>
      <c r="H11" s="19">
        <f t="shared" si="1"/>
        <v>106.92757054205602</v>
      </c>
      <c r="I11" s="19">
        <f t="shared" si="2"/>
        <v>100.12997675829787</v>
      </c>
      <c r="J11" s="19">
        <f t="shared" si="3"/>
        <v>101.82515621913811</v>
      </c>
      <c r="K11" s="23">
        <f t="shared" si="4"/>
        <v>91.117296480508031</v>
      </c>
    </row>
    <row r="12" spans="1:11" x14ac:dyDescent="0.2">
      <c r="A12" s="40"/>
      <c r="B12" t="s">
        <v>27</v>
      </c>
      <c r="C12" s="1">
        <v>3.7770401739726601E-2</v>
      </c>
      <c r="D12" s="3">
        <v>5.1426933628137397E-2</v>
      </c>
      <c r="E12" s="1">
        <v>5.1584734799482598E-2</v>
      </c>
      <c r="F12" s="1">
        <v>5.7199772339213799E-2</v>
      </c>
      <c r="G12" s="1">
        <f t="shared" si="0"/>
        <v>4.9495460626640106E-2</v>
      </c>
      <c r="H12" s="19">
        <f t="shared" si="1"/>
        <v>76.310839946799717</v>
      </c>
      <c r="I12" s="19">
        <f t="shared" si="2"/>
        <v>103.90232352026582</v>
      </c>
      <c r="J12" s="19">
        <f t="shared" si="3"/>
        <v>104.2211430025928</v>
      </c>
      <c r="K12" s="23">
        <f t="shared" si="4"/>
        <v>115.5656935303416</v>
      </c>
    </row>
    <row r="13" spans="1:11" x14ac:dyDescent="0.2">
      <c r="A13" s="40"/>
      <c r="B13" t="s">
        <v>28</v>
      </c>
      <c r="C13" s="3">
        <v>0.28259127847087001</v>
      </c>
      <c r="D13" s="3">
        <v>0.301273389837447</v>
      </c>
      <c r="E13" s="3">
        <v>0.308538163001293</v>
      </c>
      <c r="F13" s="3">
        <v>0.28946120280781501</v>
      </c>
      <c r="G13" s="1">
        <f t="shared" si="0"/>
        <v>0.29546600852935628</v>
      </c>
      <c r="H13" s="19">
        <f t="shared" si="1"/>
        <v>95.64256811720287</v>
      </c>
      <c r="I13" s="19">
        <f t="shared" si="2"/>
        <v>101.96549895434543</v>
      </c>
      <c r="J13" s="19">
        <f t="shared" si="3"/>
        <v>104.42424986109289</v>
      </c>
      <c r="K13" s="23">
        <f t="shared" si="4"/>
        <v>97.967683067358777</v>
      </c>
    </row>
    <row r="14" spans="1:11" x14ac:dyDescent="0.2">
      <c r="A14" s="40"/>
      <c r="B14" t="s">
        <v>29</v>
      </c>
      <c r="C14" s="1">
        <v>9.4311548586471394E-2</v>
      </c>
      <c r="D14" s="1">
        <v>8.4223887319330906E-2</v>
      </c>
      <c r="E14" s="1">
        <v>8.2470892626131803E-2</v>
      </c>
      <c r="F14" s="1">
        <v>8.9783722253841597E-2</v>
      </c>
      <c r="G14" s="1">
        <f t="shared" si="0"/>
        <v>8.7697512696443908E-2</v>
      </c>
      <c r="H14" s="19">
        <f t="shared" si="1"/>
        <v>107.54187397870827</v>
      </c>
      <c r="I14" s="19">
        <f t="shared" si="2"/>
        <v>96.039083355605982</v>
      </c>
      <c r="J14" s="19">
        <f t="shared" si="3"/>
        <v>94.040172965448264</v>
      </c>
      <c r="K14" s="23">
        <f t="shared" si="4"/>
        <v>102.37886970023754</v>
      </c>
    </row>
    <row r="15" spans="1:11" x14ac:dyDescent="0.2">
      <c r="A15" s="40"/>
      <c r="B15" t="s">
        <v>30</v>
      </c>
      <c r="C15" s="3">
        <v>0.31967494563351301</v>
      </c>
      <c r="D15" s="3">
        <v>0.29906235925152502</v>
      </c>
      <c r="E15" s="3">
        <v>0.29851228978007799</v>
      </c>
      <c r="F15" s="1">
        <v>0.29681274900398402</v>
      </c>
      <c r="G15" s="1">
        <f t="shared" si="0"/>
        <v>0.30351558591727501</v>
      </c>
      <c r="H15" s="19">
        <f t="shared" si="1"/>
        <v>105.32406257405256</v>
      </c>
      <c r="I15" s="19">
        <f t="shared" si="2"/>
        <v>98.532784847838499</v>
      </c>
      <c r="J15" s="19">
        <f t="shared" si="3"/>
        <v>98.351552154372484</v>
      </c>
      <c r="K15" s="23">
        <f t="shared" si="4"/>
        <v>97.79160042373644</v>
      </c>
    </row>
    <row r="16" spans="1:11" x14ac:dyDescent="0.2">
      <c r="A16" s="40"/>
      <c r="B16" t="s">
        <v>31</v>
      </c>
      <c r="C16" s="3">
        <v>0.172027011560032</v>
      </c>
      <c r="D16" s="3">
        <v>0.14257052778119</v>
      </c>
      <c r="E16" s="3">
        <v>0.149741267787839</v>
      </c>
      <c r="F16" s="3">
        <v>0.13726048188199599</v>
      </c>
      <c r="G16" s="1">
        <f t="shared" si="0"/>
        <v>0.15039982225276427</v>
      </c>
      <c r="H16" s="19">
        <f t="shared" si="1"/>
        <v>114.37979711898912</v>
      </c>
      <c r="I16" s="19">
        <f t="shared" si="2"/>
        <v>94.79434592787203</v>
      </c>
      <c r="J16" s="19">
        <f t="shared" si="3"/>
        <v>99.562130822323383</v>
      </c>
      <c r="K16" s="23">
        <f t="shared" si="4"/>
        <v>91.263726130815442</v>
      </c>
    </row>
    <row r="17" spans="1:11" x14ac:dyDescent="0.2">
      <c r="A17" s="40"/>
      <c r="B17" t="s">
        <v>32</v>
      </c>
      <c r="C17" s="3">
        <v>0.199839761932014</v>
      </c>
      <c r="D17" s="3">
        <v>0.24571101011341701</v>
      </c>
      <c r="E17" s="3">
        <v>0.23900388098318201</v>
      </c>
      <c r="F17" s="3">
        <v>0.25607095427812598</v>
      </c>
      <c r="G17" s="1">
        <f t="shared" si="0"/>
        <v>0.23515640182668476</v>
      </c>
      <c r="H17" s="19">
        <f t="shared" si="1"/>
        <v>84.981637914029719</v>
      </c>
      <c r="I17" s="19">
        <f t="shared" si="2"/>
        <v>104.48833550979029</v>
      </c>
      <c r="J17" s="19">
        <f t="shared" si="3"/>
        <v>101.63613625936195</v>
      </c>
      <c r="K17" s="23">
        <f t="shared" si="4"/>
        <v>108.89389031681804</v>
      </c>
    </row>
    <row r="18" spans="1:11" x14ac:dyDescent="0.2">
      <c r="A18" s="40"/>
      <c r="B18" t="s">
        <v>33</v>
      </c>
      <c r="C18" s="3">
        <v>0.30021746594940901</v>
      </c>
      <c r="D18" s="1">
        <v>0.333742783441837</v>
      </c>
      <c r="E18" s="3">
        <v>0.32616429495472099</v>
      </c>
      <c r="F18" s="3">
        <v>0.337886549041926</v>
      </c>
      <c r="G18" s="1">
        <f t="shared" si="0"/>
        <v>0.32450277334697325</v>
      </c>
      <c r="H18" s="19">
        <f t="shared" si="1"/>
        <v>92.516147967833462</v>
      </c>
      <c r="I18" s="19">
        <f t="shared" si="2"/>
        <v>102.84743640233359</v>
      </c>
      <c r="J18" s="19">
        <f t="shared" si="3"/>
        <v>100.51202077276891</v>
      </c>
      <c r="K18" s="23">
        <f t="shared" si="4"/>
        <v>104.12439485706403</v>
      </c>
    </row>
    <row r="19" spans="1:11" x14ac:dyDescent="0.2">
      <c r="A19" s="40"/>
      <c r="B19" t="s">
        <v>34</v>
      </c>
      <c r="C19" s="3">
        <v>0.29701270458967699</v>
      </c>
      <c r="D19" s="3">
        <v>0.26430004503951099</v>
      </c>
      <c r="E19" s="3">
        <v>0.26520051746442302</v>
      </c>
      <c r="F19" s="3">
        <v>0.25161259723012802</v>
      </c>
      <c r="G19" s="1">
        <f t="shared" si="0"/>
        <v>0.26953146608093476</v>
      </c>
      <c r="H19" s="19">
        <f t="shared" si="1"/>
        <v>110.19592959157139</v>
      </c>
      <c r="I19" s="19">
        <f t="shared" si="2"/>
        <v>98.059068531963959</v>
      </c>
      <c r="J19" s="19">
        <f t="shared" si="3"/>
        <v>98.393156584095749</v>
      </c>
      <c r="K19" s="23">
        <f t="shared" si="4"/>
        <v>93.351845292368921</v>
      </c>
    </row>
    <row r="20" spans="1:11" x14ac:dyDescent="0.2">
      <c r="A20" s="41"/>
      <c r="B20" s="6" t="s">
        <v>35</v>
      </c>
      <c r="C20" s="7">
        <v>0.56701384914730502</v>
      </c>
      <c r="D20" s="7">
        <v>0.60721451091184497</v>
      </c>
      <c r="E20" s="7">
        <v>0.60543337645536799</v>
      </c>
      <c r="F20" s="7">
        <v>0.61572756592676903</v>
      </c>
      <c r="G20" s="4">
        <f t="shared" si="0"/>
        <v>0.59884732561032172</v>
      </c>
      <c r="H20" s="20">
        <f t="shared" si="1"/>
        <v>94.684208294564357</v>
      </c>
      <c r="I20" s="20">
        <f t="shared" si="2"/>
        <v>101.39721510703848</v>
      </c>
      <c r="J20" s="20">
        <f t="shared" si="3"/>
        <v>101.09978796988599</v>
      </c>
      <c r="K20" s="24">
        <f t="shared" si="4"/>
        <v>102.81878862851121</v>
      </c>
    </row>
    <row r="21" spans="1:11" hidden="1" x14ac:dyDescent="0.2">
      <c r="A21" s="39" t="s">
        <v>79</v>
      </c>
      <c r="B21" t="s">
        <v>7</v>
      </c>
      <c r="C21" s="3">
        <v>13.6984399679523</v>
      </c>
      <c r="D21" s="3">
        <v>13.7635691765958</v>
      </c>
      <c r="E21" s="3">
        <v>14.376169146183599</v>
      </c>
      <c r="F21" s="3">
        <v>13.7337312654145</v>
      </c>
      <c r="G21" s="1">
        <f t="shared" si="0"/>
        <v>13.892977389036549</v>
      </c>
      <c r="H21" s="19">
        <f t="shared" si="1"/>
        <v>98.599742764731161</v>
      </c>
      <c r="I21" s="19">
        <f t="shared" si="2"/>
        <v>99.068535067631586</v>
      </c>
      <c r="J21" s="19">
        <f t="shared" si="3"/>
        <v>103.47795683831139</v>
      </c>
      <c r="K21" s="23">
        <f t="shared" si="4"/>
        <v>98.85376532932591</v>
      </c>
    </row>
    <row r="22" spans="1:11" hidden="1" x14ac:dyDescent="0.2">
      <c r="A22" s="40"/>
      <c r="B22" t="s">
        <v>66</v>
      </c>
      <c r="C22" s="3">
        <v>11.6916275609476</v>
      </c>
      <c r="D22" s="3">
        <v>11.751694713998999</v>
      </c>
      <c r="E22" s="3">
        <v>12.3848819534282</v>
      </c>
      <c r="F22" s="3">
        <v>11.7186805160311</v>
      </c>
      <c r="G22" s="1">
        <f t="shared" si="0"/>
        <v>11.886721186101475</v>
      </c>
      <c r="H22" s="19">
        <f t="shared" si="1"/>
        <v>98.35872632915806</v>
      </c>
      <c r="I22" s="19">
        <f t="shared" si="2"/>
        <v>98.864056201971366</v>
      </c>
      <c r="J22" s="19">
        <f t="shared" si="3"/>
        <v>104.19090142291887</v>
      </c>
      <c r="K22" s="23">
        <f t="shared" si="4"/>
        <v>98.586316045951705</v>
      </c>
    </row>
    <row r="23" spans="1:11" hidden="1" x14ac:dyDescent="0.2">
      <c r="A23" s="40"/>
      <c r="B23" t="s">
        <v>8</v>
      </c>
      <c r="C23" s="3">
        <v>0.55865857845942601</v>
      </c>
      <c r="D23" s="3">
        <v>0.55582852229455804</v>
      </c>
      <c r="E23" s="3">
        <v>0.57988357050452699</v>
      </c>
      <c r="F23" s="3">
        <v>0.55572946309997995</v>
      </c>
      <c r="G23" s="1">
        <f t="shared" si="0"/>
        <v>0.5625250335896228</v>
      </c>
      <c r="H23" s="19">
        <f t="shared" si="1"/>
        <v>99.312660788529911</v>
      </c>
      <c r="I23" s="19">
        <f t="shared" si="2"/>
        <v>98.809562082538349</v>
      </c>
      <c r="J23" s="19">
        <f t="shared" si="3"/>
        <v>103.08582478616724</v>
      </c>
      <c r="K23" s="23">
        <f t="shared" si="4"/>
        <v>98.791952342764461</v>
      </c>
    </row>
    <row r="24" spans="1:11" hidden="1" x14ac:dyDescent="0.2">
      <c r="A24" s="40"/>
      <c r="B24" t="s">
        <v>9</v>
      </c>
      <c r="C24" s="3">
        <v>0.37884857502574898</v>
      </c>
      <c r="D24" s="3">
        <v>0.39524218973915898</v>
      </c>
      <c r="E24" s="1">
        <v>-1.38777878078144E-15</v>
      </c>
      <c r="F24" s="3">
        <v>0.38953708973627699</v>
      </c>
      <c r="G24" s="1">
        <f t="shared" si="0"/>
        <v>0.29090696362529589</v>
      </c>
      <c r="H24" s="19">
        <f t="shared" si="1"/>
        <v>130.23014997802758</v>
      </c>
      <c r="I24" s="19">
        <f t="shared" si="2"/>
        <v>135.86549624444623</v>
      </c>
      <c r="J24" s="19">
        <f t="shared" si="3"/>
        <v>-4.7705244435776901E-13</v>
      </c>
      <c r="K24" s="23">
        <f t="shared" si="4"/>
        <v>133.90435377752667</v>
      </c>
    </row>
    <row r="25" spans="1:11" hidden="1" x14ac:dyDescent="0.2">
      <c r="A25" s="40"/>
      <c r="B25" t="s">
        <v>10</v>
      </c>
      <c r="C25" s="3">
        <v>19.047728053107399</v>
      </c>
      <c r="D25" s="3">
        <v>19.054129304344201</v>
      </c>
      <c r="E25" s="3">
        <v>17.576649417852501</v>
      </c>
      <c r="F25" s="3">
        <v>18.935733257446401</v>
      </c>
      <c r="G25" s="1">
        <f t="shared" si="0"/>
        <v>18.653560008187625</v>
      </c>
      <c r="H25" s="19">
        <f t="shared" si="1"/>
        <v>102.11309822225228</v>
      </c>
      <c r="I25" s="19">
        <f t="shared" si="2"/>
        <v>102.1474147346713</v>
      </c>
      <c r="J25" s="19">
        <f t="shared" si="3"/>
        <v>94.226782502308211</v>
      </c>
      <c r="K25" s="23">
        <f t="shared" si="4"/>
        <v>101.5127045407682</v>
      </c>
    </row>
    <row r="26" spans="1:11" hidden="1" x14ac:dyDescent="0.2">
      <c r="A26" s="40"/>
      <c r="B26" t="s">
        <v>11</v>
      </c>
      <c r="C26" s="3">
        <v>2.0955991759185002</v>
      </c>
      <c r="D26" s="3">
        <v>2.1070552348196299</v>
      </c>
      <c r="E26" s="3">
        <v>2.2298075679172</v>
      </c>
      <c r="F26" s="3">
        <v>2.0993099032441598</v>
      </c>
      <c r="G26" s="1">
        <f t="shared" si="0"/>
        <v>2.1329429704748728</v>
      </c>
      <c r="H26" s="19">
        <f t="shared" si="1"/>
        <v>98.249189262286819</v>
      </c>
      <c r="I26" s="19">
        <f t="shared" si="2"/>
        <v>98.78629030341682</v>
      </c>
      <c r="J26" s="19">
        <f t="shared" si="3"/>
        <v>104.54135899473962</v>
      </c>
      <c r="K26" s="23">
        <f t="shared" si="4"/>
        <v>98.423161439556679</v>
      </c>
    </row>
    <row r="27" spans="1:11" hidden="1" x14ac:dyDescent="0.2">
      <c r="A27" s="40"/>
      <c r="B27" t="s">
        <v>12</v>
      </c>
      <c r="C27" s="3">
        <v>6.5837690282705701</v>
      </c>
      <c r="D27" s="3">
        <v>6.5976698194325003</v>
      </c>
      <c r="E27" s="3">
        <v>6.8847687580853796</v>
      </c>
      <c r="F27" s="1">
        <v>6.3568919559855797</v>
      </c>
      <c r="G27" s="1">
        <f t="shared" si="0"/>
        <v>6.6057748904435076</v>
      </c>
      <c r="H27" s="19">
        <f t="shared" si="1"/>
        <v>99.666869329671329</v>
      </c>
      <c r="I27" s="19">
        <f t="shared" si="2"/>
        <v>99.877303251390941</v>
      </c>
      <c r="J27" s="19">
        <f t="shared" si="3"/>
        <v>104.22348433407092</v>
      </c>
      <c r="K27" s="23">
        <f t="shared" si="4"/>
        <v>96.232343084866784</v>
      </c>
    </row>
    <row r="28" spans="1:11" hidden="1" x14ac:dyDescent="0.2">
      <c r="A28" s="40"/>
      <c r="B28" t="s">
        <v>67</v>
      </c>
      <c r="C28" s="3">
        <v>2.64716378619663</v>
      </c>
      <c r="D28" s="3">
        <v>2.6446984399950799</v>
      </c>
      <c r="E28" s="3">
        <v>2.7558877749029702</v>
      </c>
      <c r="F28" s="3">
        <v>2.5389788465186802</v>
      </c>
      <c r="G28" s="1">
        <f t="shared" si="0"/>
        <v>2.6466822119033404</v>
      </c>
      <c r="H28" s="19">
        <f t="shared" si="1"/>
        <v>100.01819539539443</v>
      </c>
      <c r="I28" s="19">
        <f t="shared" si="2"/>
        <v>99.925046841689621</v>
      </c>
      <c r="J28" s="19">
        <f t="shared" si="3"/>
        <v>104.12613053839567</v>
      </c>
      <c r="K28" s="23">
        <f t="shared" si="4"/>
        <v>95.930627224520236</v>
      </c>
    </row>
    <row r="29" spans="1:11" hidden="1" x14ac:dyDescent="0.2">
      <c r="A29" s="40"/>
      <c r="B29" t="s">
        <v>13</v>
      </c>
      <c r="C29" s="3">
        <v>3.1466178322078502</v>
      </c>
      <c r="D29" s="3">
        <v>3.1306145846128599</v>
      </c>
      <c r="E29" s="3">
        <v>3.0860284605433299</v>
      </c>
      <c r="F29" s="3">
        <v>3.0297381900967499</v>
      </c>
      <c r="G29" s="1">
        <f t="shared" si="0"/>
        <v>3.0982497668651972</v>
      </c>
      <c r="H29" s="19">
        <f t="shared" si="1"/>
        <v>101.56114157935019</v>
      </c>
      <c r="I29" s="19">
        <f t="shared" si="2"/>
        <v>101.04461616018806</v>
      </c>
      <c r="J29" s="19">
        <f t="shared" si="3"/>
        <v>99.605541604406127</v>
      </c>
      <c r="K29" s="23">
        <f t="shared" si="4"/>
        <v>97.788700656055667</v>
      </c>
    </row>
    <row r="30" spans="1:11" hidden="1" x14ac:dyDescent="0.2">
      <c r="A30" s="40"/>
      <c r="B30" t="s">
        <v>14</v>
      </c>
      <c r="C30" s="3">
        <v>22632.893212773201</v>
      </c>
      <c r="D30" s="3">
        <v>19766.555337182199</v>
      </c>
      <c r="E30" s="3">
        <v>19160.042367399699</v>
      </c>
      <c r="F30" s="3">
        <v>16943.150113830401</v>
      </c>
      <c r="G30" s="1">
        <f t="shared" si="0"/>
        <v>19625.660257796375</v>
      </c>
      <c r="H30" s="19">
        <f t="shared" si="1"/>
        <v>115.32296450399517</v>
      </c>
      <c r="I30" s="19">
        <f t="shared" si="2"/>
        <v>100.71791255700482</v>
      </c>
      <c r="J30" s="19">
        <f t="shared" si="3"/>
        <v>97.627504581856257</v>
      </c>
      <c r="K30" s="23">
        <f t="shared" si="4"/>
        <v>86.331618357143753</v>
      </c>
    </row>
    <row r="31" spans="1:11" hidden="1" x14ac:dyDescent="0.2">
      <c r="A31" s="40"/>
      <c r="B31" t="s">
        <v>15</v>
      </c>
      <c r="C31" s="3">
        <v>4868.88886345427</v>
      </c>
      <c r="D31" s="3">
        <v>6139.0114236580202</v>
      </c>
      <c r="E31" s="3">
        <v>5274.9765523932701</v>
      </c>
      <c r="F31" s="3">
        <v>4550.9410453424998</v>
      </c>
      <c r="G31" s="1">
        <f t="shared" si="0"/>
        <v>5208.4544712120151</v>
      </c>
      <c r="H31" s="19">
        <f t="shared" si="1"/>
        <v>93.480491964850998</v>
      </c>
      <c r="I31" s="19">
        <f t="shared" si="2"/>
        <v>117.86627794462534</v>
      </c>
      <c r="J31" s="19">
        <f t="shared" si="3"/>
        <v>101.27719425309243</v>
      </c>
      <c r="K31" s="23">
        <f t="shared" si="4"/>
        <v>87.376035837431232</v>
      </c>
    </row>
    <row r="32" spans="1:11" hidden="1" x14ac:dyDescent="0.2">
      <c r="A32" s="40"/>
      <c r="B32" t="s">
        <v>68</v>
      </c>
      <c r="C32" s="3">
        <v>3245.7793292892302</v>
      </c>
      <c r="D32" s="3">
        <v>4092.5621749990601</v>
      </c>
      <c r="E32" s="3">
        <v>3516.6038163001199</v>
      </c>
      <c r="F32" s="3">
        <v>3034.0063081009498</v>
      </c>
      <c r="G32" s="1">
        <f t="shared" si="0"/>
        <v>3472.2379071723399</v>
      </c>
      <c r="H32" s="19">
        <f t="shared" si="1"/>
        <v>93.478022418471639</v>
      </c>
      <c r="I32" s="19">
        <f t="shared" si="2"/>
        <v>117.86525821129258</v>
      </c>
      <c r="J32" s="19">
        <f t="shared" si="3"/>
        <v>101.27773241102335</v>
      </c>
      <c r="K32" s="23">
        <f t="shared" si="4"/>
        <v>87.37898695921244</v>
      </c>
    </row>
    <row r="33" spans="1:11" hidden="1" x14ac:dyDescent="0.2">
      <c r="A33" s="40"/>
      <c r="B33" t="s">
        <v>69</v>
      </c>
      <c r="C33" s="3">
        <v>30747.473274579301</v>
      </c>
      <c r="D33" s="3">
        <v>29998.115383040298</v>
      </c>
      <c r="E33" s="3">
        <v>27951.5949223803</v>
      </c>
      <c r="F33" s="1">
        <v>24528.097562132501</v>
      </c>
      <c r="G33" s="1">
        <f t="shared" si="0"/>
        <v>28306.3202855331</v>
      </c>
      <c r="H33" s="19">
        <f t="shared" si="1"/>
        <v>108.6240562687826</v>
      </c>
      <c r="I33" s="19">
        <f t="shared" si="2"/>
        <v>105.97673975437863</v>
      </c>
      <c r="J33" s="19">
        <f t="shared" si="3"/>
        <v>98.746833358859092</v>
      </c>
      <c r="K33" s="23">
        <f t="shared" si="4"/>
        <v>86.65237061797967</v>
      </c>
    </row>
    <row r="34" spans="1:11" hidden="1" x14ac:dyDescent="0.2">
      <c r="A34" s="40"/>
      <c r="B34" t="s">
        <v>16</v>
      </c>
      <c r="C34" s="3">
        <v>0.64198237381251899</v>
      </c>
      <c r="D34" s="1">
        <v>0.87270196126597299</v>
      </c>
      <c r="E34" s="3">
        <v>0.61238680465717998</v>
      </c>
      <c r="F34" s="3">
        <v>0.29932650350972301</v>
      </c>
      <c r="G34" s="1">
        <f t="shared" si="0"/>
        <v>0.60659941081134872</v>
      </c>
      <c r="H34" s="19">
        <f t="shared" si="1"/>
        <v>105.83300319297118</v>
      </c>
      <c r="I34" s="19">
        <f t="shared" si="2"/>
        <v>143.86792102199743</v>
      </c>
      <c r="J34" s="19">
        <f t="shared" si="3"/>
        <v>100.95407178818232</v>
      </c>
      <c r="K34" s="23">
        <f t="shared" si="4"/>
        <v>49.34500399684908</v>
      </c>
    </row>
    <row r="35" spans="1:11" hidden="1" x14ac:dyDescent="0.2">
      <c r="A35" s="40"/>
      <c r="B35" t="s">
        <v>17</v>
      </c>
      <c r="C35" s="3">
        <v>0.39887833352409302</v>
      </c>
      <c r="D35" s="3">
        <v>0.64115792490689905</v>
      </c>
      <c r="E35" s="3">
        <v>0.36497412677878299</v>
      </c>
      <c r="F35" s="3">
        <v>3.8469227803261598E-14</v>
      </c>
      <c r="G35" s="1">
        <f t="shared" si="0"/>
        <v>0.35125259630245337</v>
      </c>
      <c r="H35" s="19">
        <f t="shared" si="1"/>
        <v>113.55882852482335</v>
      </c>
      <c r="I35" s="19">
        <f t="shared" si="2"/>
        <v>182.53471480530115</v>
      </c>
      <c r="J35" s="19">
        <f t="shared" si="3"/>
        <v>103.90645666986455</v>
      </c>
      <c r="K35" s="23">
        <f t="shared" si="4"/>
        <v>1.0952012371785251E-11</v>
      </c>
    </row>
    <row r="36" spans="1:11" hidden="1" x14ac:dyDescent="0.2">
      <c r="A36" s="40"/>
      <c r="B36" t="s">
        <v>18</v>
      </c>
      <c r="C36" s="3">
        <v>0.91186906260729095</v>
      </c>
      <c r="D36" s="3">
        <v>0.97887237440117003</v>
      </c>
      <c r="E36" s="3">
        <v>0.59104139715394499</v>
      </c>
      <c r="F36" s="1">
        <v>-1.3367085216486799E-13</v>
      </c>
      <c r="G36" s="1">
        <f t="shared" si="0"/>
        <v>0.62044570854056802</v>
      </c>
      <c r="H36" s="19">
        <f t="shared" si="1"/>
        <v>146.97000076803144</v>
      </c>
      <c r="I36" s="19">
        <f t="shared" si="2"/>
        <v>157.76922314503625</v>
      </c>
      <c r="J36" s="19">
        <f t="shared" si="3"/>
        <v>95.260776086953882</v>
      </c>
      <c r="K36" s="23">
        <f t="shared" si="4"/>
        <v>-2.154432697734227E-11</v>
      </c>
    </row>
    <row r="37" spans="1:11" hidden="1" x14ac:dyDescent="0.2">
      <c r="A37" s="40"/>
      <c r="B37" t="s">
        <v>70</v>
      </c>
      <c r="C37" s="3">
        <v>0.91186906260729095</v>
      </c>
      <c r="D37" s="3">
        <v>0.97887237440117003</v>
      </c>
      <c r="E37" s="3">
        <v>0.59104139715394499</v>
      </c>
      <c r="F37" s="1">
        <v>-1.3367085216486799E-13</v>
      </c>
      <c r="G37" s="1">
        <f t="shared" si="0"/>
        <v>0.62044570854056802</v>
      </c>
      <c r="H37" s="19">
        <f t="shared" si="1"/>
        <v>146.97000076803144</v>
      </c>
      <c r="I37" s="19">
        <f t="shared" si="2"/>
        <v>157.76922314503625</v>
      </c>
      <c r="J37" s="19">
        <f t="shared" si="3"/>
        <v>95.260776086953882</v>
      </c>
      <c r="K37" s="23">
        <f t="shared" si="4"/>
        <v>-2.154432697734227E-11</v>
      </c>
    </row>
    <row r="38" spans="1:11" hidden="1" x14ac:dyDescent="0.2">
      <c r="A38" s="41"/>
      <c r="B38" t="s">
        <v>19</v>
      </c>
      <c r="C38" s="1">
        <v>0.64198237381252399</v>
      </c>
      <c r="D38" s="3">
        <v>0.87270196126604405</v>
      </c>
      <c r="E38" s="3">
        <v>0.56678525226390597</v>
      </c>
      <c r="F38" s="3">
        <v>0.16927527983298901</v>
      </c>
      <c r="G38" s="1">
        <f t="shared" si="0"/>
        <v>0.56268621679386577</v>
      </c>
      <c r="H38" s="19">
        <f t="shared" si="1"/>
        <v>114.09242925310672</v>
      </c>
      <c r="I38" s="19">
        <f t="shared" si="2"/>
        <v>155.09567059214982</v>
      </c>
      <c r="J38" s="19">
        <f t="shared" si="3"/>
        <v>100.72847625331862</v>
      </c>
      <c r="K38" s="23">
        <f t="shared" si="4"/>
        <v>30.083423901424837</v>
      </c>
    </row>
    <row r="39" spans="1:11" x14ac:dyDescent="0.2">
      <c r="A39" s="39" t="s">
        <v>65</v>
      </c>
      <c r="B39" s="2" t="s">
        <v>36</v>
      </c>
      <c r="C39" s="8">
        <v>0.14215405745679399</v>
      </c>
      <c r="D39" s="8">
        <v>0.118003521270934</v>
      </c>
      <c r="E39" s="8">
        <v>0.124353169469599</v>
      </c>
      <c r="F39" s="8">
        <v>0.126304306583192</v>
      </c>
      <c r="G39" s="9">
        <f t="shared" si="0"/>
        <v>0.12770376369512976</v>
      </c>
      <c r="H39" s="18">
        <f t="shared" si="1"/>
        <v>111.31547993852536</v>
      </c>
      <c r="I39" s="18">
        <f t="shared" si="2"/>
        <v>92.404106078382014</v>
      </c>
      <c r="J39" s="18">
        <f t="shared" si="3"/>
        <v>97.376276055943251</v>
      </c>
      <c r="K39" s="22">
        <f t="shared" si="4"/>
        <v>98.904137927149335</v>
      </c>
    </row>
    <row r="40" spans="1:11" x14ac:dyDescent="0.2">
      <c r="A40" s="40"/>
      <c r="B40" t="s">
        <v>37</v>
      </c>
      <c r="C40" s="3">
        <v>0.226279043149822</v>
      </c>
      <c r="D40" s="3">
        <v>0.23047946607705799</v>
      </c>
      <c r="E40" s="3">
        <v>0.22622897800776201</v>
      </c>
      <c r="F40" s="3">
        <v>0.23060140390817599</v>
      </c>
      <c r="G40" s="1">
        <f t="shared" si="0"/>
        <v>0.22839722278570448</v>
      </c>
      <c r="H40" s="19">
        <f t="shared" si="1"/>
        <v>99.072589583162369</v>
      </c>
      <c r="I40" s="19">
        <f t="shared" si="2"/>
        <v>100.91167627432458</v>
      </c>
      <c r="J40" s="19">
        <f t="shared" si="3"/>
        <v>99.050669377019148</v>
      </c>
      <c r="K40" s="23">
        <f t="shared" si="4"/>
        <v>100.96506476549393</v>
      </c>
    </row>
    <row r="41" spans="1:11" x14ac:dyDescent="0.2">
      <c r="A41" s="41"/>
      <c r="B41" s="6" t="s">
        <v>38</v>
      </c>
      <c r="C41" s="4">
        <v>7.1649307542635501E-2</v>
      </c>
      <c r="D41" s="4">
        <v>9.0242803914342307E-2</v>
      </c>
      <c r="E41" s="4">
        <v>8.6513583441138395E-2</v>
      </c>
      <c r="F41" s="4">
        <v>8.6937962435970906E-2</v>
      </c>
      <c r="G41" s="4">
        <f t="shared" si="0"/>
        <v>8.3835914333521777E-2</v>
      </c>
      <c r="H41" s="20">
        <f t="shared" si="1"/>
        <v>85.463739630244049</v>
      </c>
      <c r="I41" s="20">
        <f t="shared" si="2"/>
        <v>107.64217773701638</v>
      </c>
      <c r="J41" s="20">
        <f t="shared" si="3"/>
        <v>103.19394036422639</v>
      </c>
      <c r="K41" s="24">
        <f t="shared" si="4"/>
        <v>103.70014226851316</v>
      </c>
    </row>
    <row r="42" spans="1:11" ht="16" customHeight="1" x14ac:dyDescent="0.2">
      <c r="A42" s="39" t="s">
        <v>74</v>
      </c>
      <c r="B42" s="2" t="s">
        <v>39</v>
      </c>
      <c r="C42" s="8">
        <v>0.79443744992559995</v>
      </c>
      <c r="D42" s="8">
        <v>0.79801826147483501</v>
      </c>
      <c r="E42" s="8">
        <v>2.1538326677727999E-14</v>
      </c>
      <c r="F42" s="8">
        <v>0.79932650350976597</v>
      </c>
      <c r="G42" s="9">
        <f t="shared" si="0"/>
        <v>0.59794555372755565</v>
      </c>
      <c r="H42" s="18">
        <f t="shared" si="1"/>
        <v>132.86116854170518</v>
      </c>
      <c r="I42" s="18">
        <f t="shared" si="2"/>
        <v>133.46002098352241</v>
      </c>
      <c r="J42" s="18">
        <f t="shared" si="3"/>
        <v>3.6020548264736476E-12</v>
      </c>
      <c r="K42" s="18">
        <f t="shared" si="4"/>
        <v>133.6788104747688</v>
      </c>
    </row>
    <row r="43" spans="1:11" x14ac:dyDescent="0.2">
      <c r="A43" s="41"/>
      <c r="B43" s="6" t="s">
        <v>40</v>
      </c>
      <c r="C43" s="7">
        <v>0.101064438594474</v>
      </c>
      <c r="D43" s="7">
        <v>0.100683781681182</v>
      </c>
      <c r="E43" s="7">
        <v>0.999999999999994</v>
      </c>
      <c r="F43" s="4">
        <v>9.7087839119700106E-2</v>
      </c>
      <c r="G43" s="4">
        <f t="shared" si="0"/>
        <v>0.32470901484883752</v>
      </c>
      <c r="H43" s="20">
        <f t="shared" si="1"/>
        <v>31.124617418313054</v>
      </c>
      <c r="I43" s="20">
        <f t="shared" si="2"/>
        <v>31.007387253493267</v>
      </c>
      <c r="J43" s="20">
        <f t="shared" si="3"/>
        <v>307.96804346978973</v>
      </c>
      <c r="K43" s="20">
        <f t="shared" si="4"/>
        <v>29.899951858403934</v>
      </c>
    </row>
    <row r="44" spans="1:11" x14ac:dyDescent="0.2">
      <c r="A44" s="39" t="s">
        <v>64</v>
      </c>
      <c r="B44" s="2" t="s">
        <v>41</v>
      </c>
      <c r="C44" s="8">
        <v>1.00000000000004</v>
      </c>
      <c r="D44" s="8">
        <v>0.165254063792349</v>
      </c>
      <c r="E44" s="8">
        <v>0.28638421733505798</v>
      </c>
      <c r="F44" s="8">
        <v>0.14361601214193301</v>
      </c>
      <c r="G44" s="9">
        <f t="shared" si="0"/>
        <v>0.39881357331734496</v>
      </c>
      <c r="H44" s="18">
        <f t="shared" si="1"/>
        <v>250.74372260753458</v>
      </c>
      <c r="I44" s="18">
        <f t="shared" si="2"/>
        <v>41.436419131314921</v>
      </c>
      <c r="J44" s="18">
        <f t="shared" si="3"/>
        <v>71.809044750634797</v>
      </c>
      <c r="K44" s="22">
        <f t="shared" si="4"/>
        <v>36.010813510515725</v>
      </c>
    </row>
    <row r="45" spans="1:11" x14ac:dyDescent="0.2">
      <c r="A45" s="41"/>
      <c r="B45" s="6" t="s">
        <v>42</v>
      </c>
      <c r="C45" s="4">
        <v>-4.77395900588817E-14</v>
      </c>
      <c r="D45" s="7">
        <v>0.690783278057576</v>
      </c>
      <c r="E45" s="4">
        <v>0.64149417852522606</v>
      </c>
      <c r="F45" s="4">
        <v>0.85628912919746702</v>
      </c>
      <c r="G45" s="4">
        <f t="shared" si="0"/>
        <v>0.54714164644505536</v>
      </c>
      <c r="H45" s="20">
        <f t="shared" si="1"/>
        <v>-8.7252707537545797E-12</v>
      </c>
      <c r="I45" s="20">
        <f t="shared" si="2"/>
        <v>126.25309781220342</v>
      </c>
      <c r="J45" s="20">
        <f t="shared" si="3"/>
        <v>117.2446262669288</v>
      </c>
      <c r="K45" s="24">
        <f t="shared" si="4"/>
        <v>156.50227592087649</v>
      </c>
    </row>
    <row r="46" spans="1:11" x14ac:dyDescent="0.2">
      <c r="A46" s="39" t="s">
        <v>63</v>
      </c>
      <c r="B46" s="2" t="s">
        <v>43</v>
      </c>
      <c r="C46" s="8">
        <v>0.24310404028843199</v>
      </c>
      <c r="D46" s="8">
        <v>0.15313434058060499</v>
      </c>
      <c r="E46" s="8">
        <v>0.103331177231565</v>
      </c>
      <c r="F46" s="8">
        <v>9.4368957093138306E-15</v>
      </c>
      <c r="G46" s="9">
        <f t="shared" si="0"/>
        <v>0.12489238952515284</v>
      </c>
      <c r="H46" s="18">
        <f t="shared" si="1"/>
        <v>194.65080395428879</v>
      </c>
      <c r="I46" s="18">
        <f t="shared" si="2"/>
        <v>122.61302803383734</v>
      </c>
      <c r="J46" s="18">
        <f t="shared" si="3"/>
        <v>82.736168011866326</v>
      </c>
      <c r="K46" s="22">
        <f t="shared" si="4"/>
        <v>7.5560214238780951E-12</v>
      </c>
    </row>
    <row r="47" spans="1:11" x14ac:dyDescent="0.2">
      <c r="A47" s="40"/>
      <c r="B47" t="s">
        <v>44</v>
      </c>
      <c r="C47" s="1">
        <v>8.8130937392695397E-2</v>
      </c>
      <c r="D47" s="3">
        <v>2.1127625598824602E-2</v>
      </c>
      <c r="E47" s="1">
        <v>4.7542043984476097E-2</v>
      </c>
      <c r="F47" s="3">
        <v>6.0045532157084198E-2</v>
      </c>
      <c r="G47" s="1">
        <f t="shared" si="0"/>
        <v>5.4211534783270073E-2</v>
      </c>
      <c r="H47" s="19">
        <f t="shared" si="1"/>
        <v>162.56860785260966</v>
      </c>
      <c r="I47" s="19">
        <f t="shared" si="2"/>
        <v>38.972564940818984</v>
      </c>
      <c r="J47" s="19">
        <f t="shared" si="3"/>
        <v>87.697284672980317</v>
      </c>
      <c r="K47" s="23">
        <f t="shared" si="4"/>
        <v>110.76154253359107</v>
      </c>
    </row>
    <row r="48" spans="1:11" x14ac:dyDescent="0.2">
      <c r="A48" s="40"/>
      <c r="B48" t="s">
        <v>45</v>
      </c>
      <c r="C48" s="3">
        <v>1.7555401576885199E-15</v>
      </c>
      <c r="D48" s="1">
        <v>-2.04697370165263E-15</v>
      </c>
      <c r="E48" s="1">
        <v>3.1371280724450397E-2</v>
      </c>
      <c r="F48" s="1">
        <v>8.2479605387976093E-2</v>
      </c>
      <c r="G48" s="1">
        <f t="shared" si="0"/>
        <v>2.8462721528106548E-2</v>
      </c>
      <c r="H48" s="19">
        <f t="shared" si="1"/>
        <v>6.167857686957125E-12</v>
      </c>
      <c r="I48" s="19">
        <f t="shared" si="2"/>
        <v>-7.1917708207603102E-12</v>
      </c>
      <c r="J48" s="19">
        <f t="shared" si="3"/>
        <v>110.21883727271717</v>
      </c>
      <c r="K48" s="23">
        <f t="shared" si="4"/>
        <v>289.78116272728386</v>
      </c>
    </row>
    <row r="49" spans="1:11" x14ac:dyDescent="0.2">
      <c r="A49" s="41"/>
      <c r="B49" s="6" t="s">
        <v>46</v>
      </c>
      <c r="C49" s="7">
        <v>0.269886688794791</v>
      </c>
      <c r="D49" s="7">
        <v>0.12729803873390699</v>
      </c>
      <c r="E49" s="7">
        <v>0.42787839586028398</v>
      </c>
      <c r="F49" s="7">
        <v>0.85747486245488302</v>
      </c>
      <c r="G49" s="4">
        <f t="shared" si="0"/>
        <v>0.42063449646096629</v>
      </c>
      <c r="H49" s="20">
        <f t="shared" si="1"/>
        <v>64.161805811339519</v>
      </c>
      <c r="I49" s="20">
        <f t="shared" si="2"/>
        <v>30.263337839605814</v>
      </c>
      <c r="J49" s="20">
        <f t="shared" si="3"/>
        <v>101.72213631080299</v>
      </c>
      <c r="K49" s="24">
        <f t="shared" si="4"/>
        <v>203.85272003825162</v>
      </c>
    </row>
    <row r="50" spans="1:11" x14ac:dyDescent="0.2">
      <c r="A50" s="39" t="s">
        <v>62</v>
      </c>
      <c r="B50" s="2" t="s">
        <v>47</v>
      </c>
      <c r="C50" s="9">
        <v>7.9432299416275803E-2</v>
      </c>
      <c r="D50" s="8">
        <v>5.04442533677237E-2</v>
      </c>
      <c r="E50" s="9">
        <v>6.66235446313065E-2</v>
      </c>
      <c r="F50" s="9">
        <v>7.8922405615630298E-2</v>
      </c>
      <c r="G50" s="9">
        <f t="shared" si="0"/>
        <v>6.8855625757734074E-2</v>
      </c>
      <c r="H50" s="18">
        <f t="shared" si="1"/>
        <v>115.3606528764336</v>
      </c>
      <c r="I50" s="18">
        <f t="shared" si="2"/>
        <v>73.260903248791763</v>
      </c>
      <c r="J50" s="18">
        <f t="shared" si="3"/>
        <v>96.758316983014481</v>
      </c>
      <c r="K50" s="22">
        <f t="shared" si="4"/>
        <v>114.62012689176018</v>
      </c>
    </row>
    <row r="51" spans="1:11" x14ac:dyDescent="0.2">
      <c r="A51" s="40"/>
      <c r="B51" t="s">
        <v>48</v>
      </c>
      <c r="C51" s="1">
        <v>8.1721414673228895E-2</v>
      </c>
      <c r="D51" s="3">
        <v>6.0393891004382798E-2</v>
      </c>
      <c r="E51" s="1">
        <v>8.1177231565329605E-2</v>
      </c>
      <c r="F51" s="3">
        <v>0.115158413963196</v>
      </c>
      <c r="G51" s="1">
        <f t="shared" si="0"/>
        <v>8.4612737801534318E-2</v>
      </c>
      <c r="H51" s="19">
        <f t="shared" si="1"/>
        <v>96.582874867981175</v>
      </c>
      <c r="I51" s="19">
        <f t="shared" si="2"/>
        <v>71.37683116464251</v>
      </c>
      <c r="J51" s="19">
        <f t="shared" si="3"/>
        <v>95.939729258893664</v>
      </c>
      <c r="K51" s="23">
        <f t="shared" si="4"/>
        <v>136.10056470848269</v>
      </c>
    </row>
    <row r="52" spans="1:11" x14ac:dyDescent="0.2">
      <c r="A52" s="40"/>
      <c r="B52" t="s">
        <v>49</v>
      </c>
      <c r="C52" s="1">
        <v>7.6570905345085399E-2</v>
      </c>
      <c r="D52" s="3">
        <v>0.132825615198785</v>
      </c>
      <c r="E52" s="3">
        <v>0.116914618369986</v>
      </c>
      <c r="F52" s="3">
        <v>0.103585657370519</v>
      </c>
      <c r="G52" s="1">
        <f t="shared" si="0"/>
        <v>0.10747419907109385</v>
      </c>
      <c r="H52" s="19">
        <f t="shared" si="1"/>
        <v>71.245848777560084</v>
      </c>
      <c r="I52" s="19">
        <f t="shared" si="2"/>
        <v>123.58837409053058</v>
      </c>
      <c r="J52" s="19">
        <f t="shared" si="3"/>
        <v>108.78389360468492</v>
      </c>
      <c r="K52" s="23">
        <f t="shared" si="4"/>
        <v>96.381883527224446</v>
      </c>
    </row>
    <row r="53" spans="1:11" x14ac:dyDescent="0.2">
      <c r="A53" s="40"/>
      <c r="B53" t="s">
        <v>50</v>
      </c>
      <c r="C53" s="1">
        <v>6.1920567700585898E-2</v>
      </c>
      <c r="D53" s="1">
        <v>8.8154608360970999E-2</v>
      </c>
      <c r="E53" s="1">
        <v>8.9262613195342705E-2</v>
      </c>
      <c r="F53" s="1">
        <v>9.6660975147033201E-2</v>
      </c>
      <c r="G53" s="1">
        <f t="shared" si="0"/>
        <v>8.3999691100983209E-2</v>
      </c>
      <c r="H53" s="19">
        <f t="shared" si="1"/>
        <v>73.715232626446081</v>
      </c>
      <c r="I53" s="19">
        <f t="shared" si="2"/>
        <v>104.94634826096301</v>
      </c>
      <c r="J53" s="19">
        <f t="shared" si="3"/>
        <v>106.26540648587921</v>
      </c>
      <c r="K53" s="23">
        <f t="shared" si="4"/>
        <v>115.07301262671166</v>
      </c>
    </row>
    <row r="54" spans="1:11" x14ac:dyDescent="0.2">
      <c r="A54" s="40"/>
      <c r="B54" t="s">
        <v>51</v>
      </c>
      <c r="C54" s="1">
        <v>4.0975163099459498E-2</v>
      </c>
      <c r="D54" s="1">
        <v>7.9965606190884594E-2</v>
      </c>
      <c r="E54" s="1">
        <v>7.1959896507115303E-2</v>
      </c>
      <c r="F54" s="1">
        <v>8.2479605387970695E-2</v>
      </c>
      <c r="G54" s="1">
        <f t="shared" si="0"/>
        <v>6.8845067796357517E-2</v>
      </c>
      <c r="H54" s="19">
        <f t="shared" si="1"/>
        <v>59.517935577699333</v>
      </c>
      <c r="I54" s="19">
        <f t="shared" si="2"/>
        <v>116.15299214668715</v>
      </c>
      <c r="J54" s="19">
        <f t="shared" si="3"/>
        <v>104.5244035781494</v>
      </c>
      <c r="K54" s="23">
        <f t="shared" si="4"/>
        <v>119.80466869746414</v>
      </c>
    </row>
    <row r="55" spans="1:11" x14ac:dyDescent="0.2">
      <c r="A55" s="40"/>
      <c r="B55" t="s">
        <v>52</v>
      </c>
      <c r="C55" s="3">
        <v>0.10793178436534299</v>
      </c>
      <c r="D55" s="1">
        <v>9.9701101420793303E-2</v>
      </c>
      <c r="E55" s="1">
        <v>9.3790426908150107E-2</v>
      </c>
      <c r="F55" s="1">
        <v>6.7017643710866603E-2</v>
      </c>
      <c r="G55" s="1">
        <f t="shared" si="0"/>
        <v>9.2110239101288252E-2</v>
      </c>
      <c r="H55" s="19">
        <f t="shared" si="1"/>
        <v>117.17674974945697</v>
      </c>
      <c r="I55" s="19">
        <f t="shared" si="2"/>
        <v>108.24106244166605</v>
      </c>
      <c r="J55" s="19">
        <f t="shared" si="3"/>
        <v>101.82410535816138</v>
      </c>
      <c r="K55" s="23">
        <f t="shared" si="4"/>
        <v>72.758082450715619</v>
      </c>
    </row>
    <row r="56" spans="1:11" x14ac:dyDescent="0.2">
      <c r="A56" s="40"/>
      <c r="B56" t="s">
        <v>53</v>
      </c>
      <c r="C56" s="3">
        <v>0.101178894357331</v>
      </c>
      <c r="D56" s="1">
        <v>6.2686811611999099E-2</v>
      </c>
      <c r="E56" s="1">
        <v>8.0853816300129402E-2</v>
      </c>
      <c r="F56" s="1">
        <v>9.7941567065070595E-2</v>
      </c>
      <c r="G56" s="1">
        <f t="shared" si="0"/>
        <v>8.5665272333632525E-2</v>
      </c>
      <c r="H56" s="19">
        <f t="shared" si="1"/>
        <v>118.10958116525798</v>
      </c>
      <c r="I56" s="19">
        <f t="shared" si="2"/>
        <v>73.17645751227947</v>
      </c>
      <c r="J56" s="19">
        <f t="shared" si="3"/>
        <v>94.383422940903756</v>
      </c>
      <c r="K56" s="23">
        <f t="shared" si="4"/>
        <v>114.33053838155878</v>
      </c>
    </row>
    <row r="57" spans="1:11" x14ac:dyDescent="0.2">
      <c r="A57" s="40"/>
      <c r="B57" t="s">
        <v>54</v>
      </c>
      <c r="C57" s="3">
        <v>0.13128075998626201</v>
      </c>
      <c r="D57" s="1">
        <v>7.1367153912295395E-2</v>
      </c>
      <c r="E57" s="1">
        <v>7.7943078913324595E-2</v>
      </c>
      <c r="F57" s="1">
        <v>8.0487573515462305E-2</v>
      </c>
      <c r="G57" s="1">
        <f t="shared" si="0"/>
        <v>9.0269641581836077E-2</v>
      </c>
      <c r="H57" s="19">
        <f t="shared" si="1"/>
        <v>145.43179488227648</v>
      </c>
      <c r="I57" s="19">
        <f t="shared" si="2"/>
        <v>79.059972612825561</v>
      </c>
      <c r="J57" s="19">
        <f t="shared" si="3"/>
        <v>86.344730684084368</v>
      </c>
      <c r="K57" s="23">
        <f t="shared" si="4"/>
        <v>89.163501820813579</v>
      </c>
    </row>
    <row r="58" spans="1:11" x14ac:dyDescent="0.2">
      <c r="A58" s="40"/>
      <c r="B58" t="s">
        <v>55</v>
      </c>
      <c r="C58" s="3">
        <v>1.01865628934414E-2</v>
      </c>
      <c r="D58" s="3">
        <v>0.13479097571960799</v>
      </c>
      <c r="E58" s="1">
        <v>7.8751617076325803E-2</v>
      </c>
      <c r="F58" s="1">
        <v>4.7002466325175102E-2</v>
      </c>
      <c r="G58" s="1">
        <f t="shared" si="0"/>
        <v>6.7682905503637578E-2</v>
      </c>
      <c r="H58" s="19">
        <f t="shared" si="1"/>
        <v>15.050421990075366</v>
      </c>
      <c r="I58" s="19">
        <f t="shared" si="2"/>
        <v>199.15069354161182</v>
      </c>
      <c r="J58" s="19">
        <f t="shared" si="3"/>
        <v>116.35377720611201</v>
      </c>
      <c r="K58" s="23">
        <f t="shared" si="4"/>
        <v>69.445107262200764</v>
      </c>
    </row>
    <row r="59" spans="1:11" x14ac:dyDescent="0.2">
      <c r="A59" s="40"/>
      <c r="B59" t="s">
        <v>56</v>
      </c>
      <c r="C59" s="1">
        <v>6.1462744649193102E-2</v>
      </c>
      <c r="D59" s="1">
        <v>7.0466363673585594E-2</v>
      </c>
      <c r="E59" s="1">
        <v>6.4683053040103605E-2</v>
      </c>
      <c r="F59" s="1">
        <v>6.6021627774615399E-2</v>
      </c>
      <c r="G59" s="1">
        <f t="shared" si="0"/>
        <v>6.5658447284374422E-2</v>
      </c>
      <c r="H59" s="19">
        <f t="shared" si="1"/>
        <v>93.60980527454565</v>
      </c>
      <c r="I59" s="19">
        <f t="shared" si="2"/>
        <v>107.32261664426441</v>
      </c>
      <c r="J59" s="19">
        <f t="shared" si="3"/>
        <v>98.514442109716256</v>
      </c>
      <c r="K59" s="23">
        <f t="shared" si="4"/>
        <v>100.55313597147371</v>
      </c>
    </row>
    <row r="60" spans="1:11" x14ac:dyDescent="0.2">
      <c r="A60" s="40"/>
      <c r="B60" t="s">
        <v>57</v>
      </c>
      <c r="C60" s="1">
        <v>8.41249856930293E-2</v>
      </c>
      <c r="D60" s="1">
        <v>6.0066330917576703E-2</v>
      </c>
      <c r="E60" s="1">
        <v>5.54657179818887E-2</v>
      </c>
      <c r="F60" s="3">
        <v>3.7990893568585697E-2</v>
      </c>
      <c r="G60" s="1">
        <f t="shared" si="0"/>
        <v>5.9411982040270102E-2</v>
      </c>
      <c r="H60" s="19">
        <f t="shared" si="1"/>
        <v>141.59599259962147</v>
      </c>
      <c r="I60" s="19">
        <f t="shared" si="2"/>
        <v>101.10137526949205</v>
      </c>
      <c r="J60" s="19">
        <f t="shared" si="3"/>
        <v>93.357797664944783</v>
      </c>
      <c r="K60" s="23">
        <f t="shared" si="4"/>
        <v>63.944834465941646</v>
      </c>
    </row>
    <row r="61" spans="1:11" x14ac:dyDescent="0.2">
      <c r="A61" s="41"/>
      <c r="B61" s="6" t="s">
        <v>58</v>
      </c>
      <c r="C61" s="7">
        <v>0.100263248254551</v>
      </c>
      <c r="D61" s="4">
        <v>6.3997051959218093E-2</v>
      </c>
      <c r="E61" s="4">
        <v>6.2742561448900599E-2</v>
      </c>
      <c r="F61" s="4">
        <v>3.5524568393096798E-2</v>
      </c>
      <c r="G61" s="4">
        <f t="shared" si="0"/>
        <v>6.5631857513941627E-2</v>
      </c>
      <c r="H61" s="20">
        <f t="shared" si="1"/>
        <v>152.76612921286423</v>
      </c>
      <c r="I61" s="20">
        <f t="shared" si="2"/>
        <v>97.509128010926304</v>
      </c>
      <c r="J61" s="20">
        <f t="shared" si="3"/>
        <v>95.597723156887213</v>
      </c>
      <c r="K61" s="24">
        <f t="shared" si="4"/>
        <v>54.127019619322233</v>
      </c>
    </row>
    <row r="62" spans="1:11" x14ac:dyDescent="0.2">
      <c r="A62" s="14" t="s">
        <v>73</v>
      </c>
      <c r="B62" s="5" t="s">
        <v>71</v>
      </c>
      <c r="C62" s="15">
        <v>103.711415817786</v>
      </c>
      <c r="D62" s="15">
        <v>95.013365679891905</v>
      </c>
      <c r="E62" s="15">
        <v>98.813403945666195</v>
      </c>
      <c r="F62" s="15">
        <v>102.47230601403901</v>
      </c>
      <c r="G62" s="16">
        <f t="shared" si="0"/>
        <v>100.00262286434578</v>
      </c>
      <c r="H62" s="21">
        <f t="shared" si="1"/>
        <v>103.70869567938354</v>
      </c>
      <c r="I62" s="21">
        <f t="shared" si="2"/>
        <v>95.010873673561704</v>
      </c>
      <c r="J62" s="21">
        <f t="shared" si="3"/>
        <v>98.81081227210133</v>
      </c>
      <c r="K62" s="25">
        <f t="shared" si="4"/>
        <v>102.46961837495338</v>
      </c>
    </row>
  </sheetData>
  <mergeCells count="7">
    <mergeCell ref="A50:A61"/>
    <mergeCell ref="A44:A45"/>
    <mergeCell ref="A46:A49"/>
    <mergeCell ref="A39:A41"/>
    <mergeCell ref="A42:A43"/>
    <mergeCell ref="A2:A20"/>
    <mergeCell ref="A21:A38"/>
  </mergeCells>
  <conditionalFormatting sqref="H2:K62">
    <cfRule type="cellIs" dxfId="2" priority="1" operator="between">
      <formula>110</formula>
      <formula>90</formula>
    </cfRule>
    <cfRule type="cellIs" dxfId="1" priority="2" operator="lessThan">
      <formula>90</formula>
    </cfRule>
    <cfRule type="cellIs" dxfId="0" priority="3" operator="greaterThan">
      <formula>110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centroids</vt:lpstr>
      <vt:lpstr>centroids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txburd21</dc:creator>
  <cp:lastModifiedBy>tristin burdick</cp:lastModifiedBy>
  <dcterms:created xsi:type="dcterms:W3CDTF">2023-12-05T12:03:01Z</dcterms:created>
  <dcterms:modified xsi:type="dcterms:W3CDTF">2023-12-14T15:36:52Z</dcterms:modified>
</cp:coreProperties>
</file>